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lbertogonzalez/Desktop/"/>
    </mc:Choice>
  </mc:AlternateContent>
  <xr:revisionPtr revIDLastSave="0" documentId="13_ncr:1_{8703ED1C-2DD4-D543-8E2C-A1952D7D7781}" xr6:coauthVersionLast="46" xr6:coauthVersionMax="46" xr10:uidLastSave="{00000000-0000-0000-0000-000000000000}"/>
  <bookViews>
    <workbookView xWindow="-40" yWindow="500" windowWidth="28800" windowHeight="16180" xr2:uid="{00000000-000D-0000-FFFF-FFFF00000000}"/>
  </bookViews>
  <sheets>
    <sheet name="Data" sheetId="1" r:id="rId1"/>
    <sheet name="Campaigns Category" sheetId="2" r:id="rId2"/>
    <sheet name="Campaigns Sub-Category" sheetId="3" r:id="rId3"/>
    <sheet name="Campaigns Dates" sheetId="7" r:id="rId4"/>
    <sheet name="Bonus" sheetId="8" r:id="rId5"/>
    <sheet name="Bonus2" sheetId="9" r:id="rId6"/>
  </sheets>
  <definedNames>
    <definedName name="_xlnm._FilterDatabase" localSheetId="0" hidden="1">Data!$A$1:$X$4115</definedName>
  </definedNames>
  <calcPr calcId="191029"/>
  <pivotCaches>
    <pivotCache cacheId="12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7" i="9" l="1"/>
  <c r="E7" i="9"/>
  <c r="K6" i="9"/>
  <c r="E6" i="9"/>
  <c r="K5" i="9"/>
  <c r="K4" i="9"/>
  <c r="E5" i="9"/>
  <c r="E4" i="9"/>
  <c r="K3" i="9"/>
  <c r="E3" i="9"/>
  <c r="K2" i="9"/>
  <c r="E2" i="9"/>
  <c r="Q2" i="1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E9" i="8" s="1"/>
  <c r="B8" i="8"/>
  <c r="B7" i="8"/>
  <c r="B5" i="8"/>
  <c r="B4" i="8"/>
  <c r="B3" i="8"/>
  <c r="B6" i="8"/>
  <c r="B2" i="8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104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E13" i="8" l="1"/>
  <c r="F13" i="8" s="1"/>
  <c r="E12" i="8"/>
  <c r="G12" i="8" s="1"/>
  <c r="E11" i="8"/>
  <c r="G11" i="8" s="1"/>
  <c r="E8" i="8"/>
  <c r="F8" i="8" s="1"/>
  <c r="E10" i="8"/>
  <c r="H10" i="8" s="1"/>
  <c r="E5" i="8"/>
  <c r="F5" i="8" s="1"/>
  <c r="E6" i="8"/>
  <c r="F6" i="8" s="1"/>
  <c r="H11" i="8"/>
  <c r="F9" i="8"/>
  <c r="H9" i="8"/>
  <c r="G9" i="8"/>
  <c r="E4" i="8"/>
  <c r="H4" i="8" s="1"/>
  <c r="F12" i="8"/>
  <c r="H12" i="8"/>
  <c r="G13" i="8"/>
  <c r="E7" i="8"/>
  <c r="H13" i="8"/>
  <c r="E2" i="8"/>
  <c r="G2" i="8" s="1"/>
  <c r="G8" i="8" l="1"/>
  <c r="H8" i="8"/>
  <c r="F11" i="8"/>
  <c r="G10" i="8"/>
  <c r="H6" i="8"/>
  <c r="F10" i="8"/>
  <c r="H5" i="8"/>
  <c r="G6" i="8"/>
  <c r="G5" i="8"/>
  <c r="G4" i="8"/>
  <c r="F4" i="8"/>
  <c r="G7" i="8"/>
  <c r="H7" i="8"/>
  <c r="F7" i="8"/>
  <c r="H2" i="8"/>
  <c r="F2" i="8"/>
  <c r="E3" i="8"/>
  <c r="G3" i="8" s="1"/>
  <c r="F3" i="8" l="1"/>
  <c r="H3" i="8"/>
</calcChain>
</file>

<file path=xl/sharedStrings.xml><?xml version="1.0" encoding="utf-8"?>
<sst xmlns="http://schemas.openxmlformats.org/spreadsheetml/2006/main" count="24838" uniqueCount="8406">
  <si>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</si>
  <si>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</si>
  <si>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</si>
  <si>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</si>
  <si>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</si>
  <si>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</si>
  <si>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</si>
  <si>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</si>
  <si>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</si>
  <si>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</si>
  <si>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</si>
  <si>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</si>
  <si>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</si>
  <si>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</si>
  <si>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</si>
  <si>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</si>
  <si>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</si>
  <si>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</si>
  <si>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</si>
  <si>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</si>
  <si>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</si>
  <si>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</si>
  <si>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</si>
  <si>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</si>
  <si>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</si>
  <si>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</si>
  <si>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</si>
  <si>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</si>
  <si>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</si>
  <si>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</si>
  <si>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</si>
  <si>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</si>
  <si>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</si>
  <si>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</si>
  <si>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</si>
  <si>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</si>
  <si>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</si>
  <si>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</si>
  <si>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</si>
  <si>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</si>
  <si>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</si>
  <si>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</si>
  <si>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</si>
  <si>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</si>
  <si>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</si>
  <si>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</si>
  <si>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</si>
  <si>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</si>
  <si>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</si>
  <si>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</si>
  <si>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</si>
  <si>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</si>
  <si>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</si>
  <si>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</si>
  <si>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</si>
  <si>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</si>
  <si>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</si>
  <si>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</si>
  <si>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</si>
  <si>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</si>
  <si>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</si>
  <si>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</si>
  <si>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</si>
  <si>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</si>
  <si>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</si>
  <si>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</si>
  <si>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</si>
  <si>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</si>
  <si>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</si>
  <si>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</si>
  <si>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</si>
  <si>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</si>
  <si>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</si>
  <si>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</si>
  <si>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</si>
  <si>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</si>
  <si>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</si>
  <si>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</si>
  <si>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</si>
  <si>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</si>
  <si>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</si>
  <si>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</si>
  <si>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</si>
  <si>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</si>
  <si>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</si>
  <si>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</si>
  <si>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</si>
  <si>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</si>
  <si>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</si>
  <si>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</si>
  <si>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</si>
  <si>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</si>
  <si>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</si>
  <si>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</si>
  <si>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</si>
  <si>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</si>
  <si>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</si>
  <si>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</si>
  <si>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</si>
  <si>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</si>
  <si>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</si>
  <si>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</si>
  <si>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</si>
  <si>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</si>
  <si>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</si>
  <si>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</si>
  <si>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</si>
  <si>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</si>
  <si>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</si>
  <si>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</si>
  <si>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</si>
  <si>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</si>
  <si>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</si>
  <si>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</si>
  <si>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</si>
  <si>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</si>
  <si>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</si>
  <si>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</si>
  <si>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</si>
  <si>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</si>
  <si>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</si>
  <si>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</si>
  <si>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</si>
  <si>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</si>
  <si>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</si>
  <si>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</si>
  <si>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</si>
  <si>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</si>
  <si>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</si>
  <si>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</si>
  <si>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</si>
  <si>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</si>
  <si>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</si>
  <si>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</si>
  <si>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</si>
  <si>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</si>
  <si>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</si>
  <si>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</si>
  <si>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</si>
  <si>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</si>
  <si>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</si>
  <si>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</si>
  <si>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</si>
  <si>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</si>
  <si>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</si>
  <si>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</si>
  <si>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</si>
  <si>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</si>
  <si>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</si>
  <si>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</si>
  <si>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</si>
  <si>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</si>
  <si>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</si>
  <si>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</si>
  <si>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</si>
  <si>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</si>
  <si>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</si>
  <si>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</si>
  <si>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</si>
  <si>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</si>
  <si>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</si>
  <si>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</si>
  <si>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</si>
  <si>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</si>
  <si>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</si>
  <si>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</si>
  <si>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</si>
  <si>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</si>
  <si>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</si>
  <si>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</si>
  <si>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</si>
  <si>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</si>
  <si>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</si>
  <si>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</si>
  <si>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</si>
  <si>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</si>
  <si>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</si>
  <si>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</si>
  <si>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</si>
  <si>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</si>
  <si>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</si>
  <si>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</si>
  <si>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</si>
  <si>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</si>
  <si>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</si>
  <si>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</si>
  <si>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</si>
  <si>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</si>
  <si>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</si>
  <si>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</si>
  <si>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</si>
  <si>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</si>
  <si>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</si>
  <si>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</si>
  <si>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</si>
  <si>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</si>
  <si>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</si>
  <si>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</si>
  <si>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</si>
  <si>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</si>
  <si>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</si>
  <si>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</si>
  <si>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</si>
  <si>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</si>
  <si>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</si>
  <si>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</si>
  <si>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</si>
  <si>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</si>
  <si>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</si>
  <si>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</si>
  <si>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</si>
  <si>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</si>
  <si>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</si>
  <si>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</si>
  <si>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</si>
  <si>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</si>
  <si>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</si>
  <si>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</si>
  <si>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</si>
  <si>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</si>
  <si>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</si>
  <si>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</si>
  <si>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</si>
  <si>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</si>
  <si>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</si>
  <si>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</si>
  <si>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</si>
  <si>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</si>
  <si>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</si>
  <si>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</si>
  <si>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</si>
  <si>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</si>
  <si>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</si>
  <si>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</si>
  <si>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</si>
  <si>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</si>
  <si>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</si>
  <si>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</si>
  <si>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</si>
  <si>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</si>
  <si>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</si>
  <si>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</si>
  <si>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</si>
  <si>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</si>
  <si>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</si>
  <si>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</si>
  <si>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</si>
  <si>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</si>
  <si>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</si>
  <si>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</si>
  <si>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</si>
  <si>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</si>
  <si>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</si>
  <si>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</si>
  <si>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</si>
  <si>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</si>
  <si>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</si>
  <si>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</si>
  <si>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</si>
  <si>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</si>
  <si>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</si>
  <si>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</si>
  <si>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</si>
  <si>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</si>
  <si>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</si>
  <si>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</si>
  <si>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</si>
  <si>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</si>
  <si>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</si>
  <si>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</si>
  <si>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</si>
  <si>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</si>
  <si>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</si>
  <si>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</si>
  <si>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</si>
  <si>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</si>
  <si>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</si>
  <si>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</si>
  <si>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</si>
  <si>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</si>
  <si>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</si>
  <si>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</si>
  <si>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</si>
  <si>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</si>
  <si>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</si>
  <si>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</si>
  <si>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</si>
  <si>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</si>
  <si>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</si>
  <si>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</si>
  <si>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</si>
  <si>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</si>
  <si>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</si>
  <si>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</si>
  <si>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</si>
  <si>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</si>
  <si>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</si>
  <si>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</si>
  <si>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</si>
  <si>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</si>
  <si>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</si>
  <si>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</si>
  <si>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</si>
  <si>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</si>
  <si>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</si>
  <si>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</si>
  <si>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</si>
  <si>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</si>
  <si>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</si>
  <si>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</si>
  <si>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</si>
  <si>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</si>
  <si>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</si>
  <si>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</si>
  <si>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</si>
  <si>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</si>
  <si>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</si>
  <si>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</si>
  <si>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</si>
  <si>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</si>
  <si>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</si>
  <si>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</si>
  <si>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</si>
  <si>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</si>
  <si>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</si>
  <si>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</si>
  <si>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</si>
  <si>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</si>
  <si>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</si>
  <si>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</si>
  <si>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</si>
  <si>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</si>
  <si>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</si>
  <si>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</si>
  <si>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</si>
  <si>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</si>
  <si>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</si>
  <si>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</si>
  <si>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</si>
  <si>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</si>
  <si>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</si>
  <si>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</si>
  <si>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</si>
  <si>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</si>
  <si>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</si>
  <si>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</si>
  <si>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</si>
  <si>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</si>
  <si>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</si>
  <si>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</si>
  <si>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</si>
  <si>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</si>
  <si>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</si>
  <si>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</si>
  <si>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</si>
  <si>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</si>
  <si>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</si>
  <si>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</si>
  <si>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</si>
  <si>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</si>
  <si>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</si>
  <si>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</si>
  <si>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</si>
  <si>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</si>
  <si>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</si>
  <si>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</si>
  <si>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</si>
  <si>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</si>
  <si>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</si>
  <si>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</si>
  <si>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</si>
  <si>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</si>
  <si>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</si>
  <si>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</si>
  <si>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</si>
  <si>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</si>
  <si>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</si>
  <si>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</si>
  <si>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</si>
  <si>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</si>
  <si>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</si>
  <si>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</si>
  <si>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</si>
  <si>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</si>
  <si>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</si>
  <si>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</si>
  <si>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</si>
  <si>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</si>
  <si>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</si>
  <si>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</si>
  <si>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</si>
  <si>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</si>
  <si>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</si>
  <si>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</si>
  <si>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</si>
  <si>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</si>
  <si>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</si>
  <si>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</si>
  <si>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</si>
  <si>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</si>
  <si>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</si>
  <si>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</si>
  <si>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</si>
  <si>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</si>
  <si>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</si>
  <si>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</si>
  <si>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</si>
  <si>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</si>
  <si>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</si>
  <si>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</si>
  <si>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</si>
  <si>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</si>
  <si>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</si>
  <si>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</si>
  <si>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</si>
  <si>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</si>
  <si>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</si>
  <si>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</si>
  <si>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</si>
  <si>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</si>
  <si>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</si>
  <si>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</si>
  <si>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</si>
  <si>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</si>
  <si>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</si>
  <si>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</si>
  <si>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</si>
  <si>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</si>
  <si>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</si>
  <si>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</si>
  <si>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</si>
  <si>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</si>
  <si>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</si>
  <si>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</si>
  <si>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</si>
  <si>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</si>
  <si>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</si>
  <si>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</si>
  <si>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</si>
  <si>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</si>
  <si>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</si>
  <si>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</si>
  <si>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</si>
  <si>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</si>
  <si>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</si>
  <si>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</si>
  <si>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</si>
  <si>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</si>
  <si>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</si>
  <si>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</si>
  <si>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</si>
  <si>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</si>
  <si>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</si>
  <si>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</si>
  <si>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</si>
  <si>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</si>
  <si>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</si>
  <si>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</si>
  <si>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</si>
  <si>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</si>
  <si>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</si>
  <si>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</si>
  <si>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</si>
  <si>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</si>
  <si>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</si>
  <si>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</si>
  <si>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</si>
  <si>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</si>
  <si>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</si>
  <si>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</si>
  <si>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</si>
  <si>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</si>
  <si>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</si>
  <si>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</si>
  <si>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</si>
  <si>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</si>
  <si>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</si>
  <si>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</si>
  <si>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</si>
  <si>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</si>
  <si>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</si>
  <si>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</si>
  <si>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</si>
  <si>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</si>
  <si>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</si>
  <si>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</si>
  <si>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</si>
  <si>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</si>
  <si>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</si>
  <si>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</si>
  <si>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</si>
  <si>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</si>
  <si>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</si>
  <si>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</si>
  <si>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</si>
  <si>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</si>
  <si>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</si>
  <si>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</si>
  <si>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</si>
  <si>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</si>
  <si>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</si>
  <si>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</si>
  <si>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</si>
  <si>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</si>
  <si>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</si>
  <si>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</si>
  <si>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</si>
  <si>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</si>
  <si>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</si>
  <si>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</si>
  <si>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</si>
  <si>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</si>
  <si>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</si>
  <si>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</si>
  <si>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</si>
  <si>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</si>
  <si>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</si>
  <si>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</si>
  <si>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</si>
  <si>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</si>
  <si>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</si>
  <si>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</si>
  <si>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</si>
  <si>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</si>
  <si>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</si>
  <si>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</si>
  <si>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</si>
  <si>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</si>
  <si>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</si>
  <si>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</si>
  <si>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</si>
  <si>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</si>
  <si>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</si>
  <si>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</si>
  <si>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</si>
  <si>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</si>
  <si>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</si>
  <si>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</si>
  <si>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</si>
  <si>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</si>
  <si>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</si>
  <si>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</si>
  <si>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</si>
  <si>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</si>
  <si>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</si>
  <si>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</si>
  <si>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</si>
  <si>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</si>
  <si>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</si>
  <si>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</si>
  <si>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</si>
  <si>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</si>
  <si>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</si>
  <si>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</si>
  <si>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</si>
  <si>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</si>
  <si>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</si>
  <si>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</si>
  <si>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</si>
  <si>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</si>
  <si>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</si>
  <si>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</si>
  <si>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</si>
  <si>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</si>
  <si>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</si>
  <si>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</si>
  <si>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</si>
  <si>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</si>
  <si>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</si>
  <si>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</si>
  <si>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</si>
  <si>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</si>
  <si>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</si>
  <si>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</si>
  <si>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</si>
  <si>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</si>
  <si>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</si>
  <si>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</si>
  <si>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</si>
  <si>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</si>
  <si>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</si>
  <si>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</si>
  <si>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</si>
  <si>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</si>
  <si>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</si>
  <si>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</si>
  <si>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</si>
  <si>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</si>
  <si>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</si>
  <si>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</si>
  <si>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</si>
  <si>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</si>
  <si>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</si>
  <si>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</si>
  <si>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</si>
  <si>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</si>
  <si>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</si>
  <si>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</si>
  <si>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</si>
  <si>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</si>
  <si>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</si>
  <si>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</si>
  <si>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</si>
  <si>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</si>
  <si>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</si>
  <si>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</si>
  <si>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</si>
  <si>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</si>
  <si>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</si>
  <si>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</si>
  <si>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</si>
  <si>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</si>
  <si>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</si>
  <si>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</si>
  <si>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</si>
  <si>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</si>
  <si>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</si>
  <si>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</si>
  <si>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</si>
  <si>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</si>
  <si>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</si>
  <si>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</si>
  <si>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</si>
  <si>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</si>
  <si>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</si>
  <si>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</si>
  <si>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</si>
  <si>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</si>
  <si>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</si>
  <si>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</si>
  <si>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</si>
  <si>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</si>
  <si>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</si>
  <si>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</si>
  <si>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</si>
  <si>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</si>
  <si>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</si>
  <si>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</si>
  <si>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</si>
  <si>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</si>
  <si>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</si>
  <si>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</si>
  <si>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</si>
  <si>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</si>
  <si>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</si>
  <si>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</si>
  <si>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</si>
  <si>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</si>
  <si>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</si>
  <si>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</si>
  <si>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</si>
  <si>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</si>
  <si>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</si>
  <si>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</si>
  <si>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</si>
  <si>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</si>
  <si>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</si>
  <si>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</si>
  <si>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</si>
  <si>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</si>
  <si>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</si>
  <si>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</si>
  <si>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</si>
  <si>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</si>
  <si>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</si>
  <si>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</si>
  <si>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</si>
  <si>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</si>
  <si>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</si>
  <si>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</si>
  <si>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</si>
  <si>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</si>
  <si>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</si>
  <si>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</si>
  <si>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</si>
  <si>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</si>
  <si>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</si>
  <si>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</si>
  <si>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</si>
  <si>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</si>
  <si>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</si>
  <si>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</si>
  <si>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</si>
  <si>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</si>
  <si>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</si>
  <si>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</si>
  <si>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</si>
  <si>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</si>
  <si>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</si>
  <si>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</si>
  <si>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</si>
  <si>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</si>
  <si>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</si>
  <si>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</si>
  <si>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</si>
  <si>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</si>
  <si>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</si>
  <si>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</si>
  <si>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</si>
  <si>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</si>
  <si>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</si>
  <si>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</si>
  <si>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</si>
  <si>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</si>
  <si>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</si>
  <si>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</si>
  <si>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</si>
  <si>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</si>
  <si>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</si>
  <si>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</si>
  <si>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</si>
  <si>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</si>
  <si>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</si>
  <si>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</si>
  <si>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</si>
  <si>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</si>
  <si>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</si>
  <si>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</si>
  <si>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</si>
  <si>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</si>
  <si>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</si>
  <si>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</si>
  <si>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</si>
  <si>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</si>
  <si>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</si>
  <si>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</si>
  <si>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</si>
  <si>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</si>
  <si>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</si>
  <si>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</si>
  <si>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</si>
  <si>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</si>
  <si>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</si>
  <si>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</si>
  <si>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</si>
  <si>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</si>
  <si>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</si>
  <si>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</si>
  <si>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</si>
  <si>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</si>
  <si>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</si>
  <si>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</si>
  <si>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</si>
  <si>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</si>
  <si>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</si>
  <si>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</si>
  <si>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</si>
  <si>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</si>
  <si>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</si>
  <si>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</si>
  <si>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</si>
  <si>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</si>
  <si>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</si>
  <si>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</si>
  <si>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</si>
  <si>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</si>
  <si>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</si>
  <si>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</si>
  <si>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</si>
  <si>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</si>
  <si>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</si>
  <si>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</si>
  <si>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</si>
  <si>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</si>
  <si>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</si>
  <si>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</si>
  <si>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</si>
  <si>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</si>
  <si>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</si>
  <si>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</si>
  <si>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</si>
  <si>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</si>
  <si>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</si>
  <si>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</si>
  <si>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</si>
  <si>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</si>
  <si>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</si>
  <si>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</si>
  <si>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</si>
  <si>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</si>
  <si>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</si>
  <si>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</si>
  <si>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</si>
  <si>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</si>
  <si>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</si>
  <si>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</si>
  <si>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</si>
  <si>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</si>
  <si>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</si>
  <si>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</si>
  <si>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</si>
  <si>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</si>
  <si>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</si>
  <si>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</si>
  <si>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</si>
  <si>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</si>
  <si>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</si>
  <si>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</si>
  <si>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</si>
  <si>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</si>
  <si>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</si>
  <si>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</si>
  <si>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</si>
  <si>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</si>
  <si>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</si>
  <si>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</si>
  <si>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</si>
  <si>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</si>
  <si>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</si>
  <si>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</si>
  <si>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</si>
  <si>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</si>
  <si>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</si>
  <si>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</si>
  <si>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</si>
  <si>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</si>
  <si>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</si>
  <si>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</si>
  <si>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</si>
  <si>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</si>
  <si>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</si>
  <si>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</si>
  <si>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</si>
  <si>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</si>
  <si>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</si>
  <si>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</si>
  <si>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</si>
  <si>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</si>
  <si>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</si>
  <si>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</si>
  <si>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</si>
  <si>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</si>
  <si>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</si>
  <si>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</si>
  <si>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</si>
  <si>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</si>
  <si>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</si>
  <si>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</si>
  <si>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</si>
  <si>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</si>
  <si>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</si>
  <si>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</si>
  <si>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</si>
  <si>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</si>
  <si>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</si>
  <si>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</si>
  <si>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</si>
  <si>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</si>
  <si>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</si>
  <si>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</si>
  <si>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</si>
  <si>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</si>
  <si>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</si>
  <si>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</si>
  <si>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</si>
  <si>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</si>
  <si>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</si>
  <si>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</si>
  <si>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</si>
  <si>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</si>
  <si>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</si>
  <si>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</si>
  <si>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</si>
  <si>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</si>
  <si>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</si>
  <si>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</si>
  <si>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</si>
  <si>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</si>
  <si>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</si>
  <si>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</si>
  <si>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</si>
  <si>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</si>
  <si>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</si>
  <si>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</si>
  <si>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</si>
  <si>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</si>
  <si>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</si>
  <si>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</si>
  <si>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</si>
  <si>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</si>
  <si>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</si>
  <si>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</si>
  <si>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</si>
  <si>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</si>
  <si>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</si>
  <si>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</si>
  <si>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</si>
  <si>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</si>
  <si>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</si>
  <si>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</si>
  <si>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</si>
  <si>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</si>
  <si>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</si>
  <si>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</si>
  <si>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</si>
  <si>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</si>
  <si>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</si>
  <si>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</si>
  <si>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</si>
  <si>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</si>
  <si>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</si>
  <si>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</si>
  <si>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</si>
  <si>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</si>
  <si>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</si>
  <si>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</si>
  <si>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</si>
  <si>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</si>
  <si>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</si>
  <si>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</si>
  <si>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</si>
  <si>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</si>
  <si>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</si>
  <si>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</si>
  <si>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</si>
  <si>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</si>
  <si>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</si>
  <si>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</si>
  <si>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</si>
  <si>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</si>
  <si>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</si>
  <si>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</si>
  <si>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</si>
  <si>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</si>
  <si>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</si>
  <si>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</si>
  <si>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</si>
  <si>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</si>
  <si>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</si>
  <si>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</si>
  <si>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</si>
  <si>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</si>
  <si>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</si>
  <si>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</si>
  <si>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</si>
  <si>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</si>
  <si>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</si>
  <si>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</si>
  <si>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</si>
  <si>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</si>
  <si>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</si>
  <si>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</si>
  <si>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</si>
  <si>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</si>
  <si>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</si>
  <si>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</si>
  <si>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</si>
  <si>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</si>
  <si>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</si>
  <si>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</si>
  <si>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</si>
  <si>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</si>
  <si>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</si>
  <si>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</si>
  <si>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</si>
  <si>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</si>
  <si>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</si>
  <si>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</si>
  <si>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</si>
  <si>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</si>
  <si>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</si>
  <si>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</si>
  <si>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</si>
  <si>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</si>
  <si>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</si>
  <si>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</si>
  <si>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</si>
  <si>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</si>
  <si>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</si>
  <si>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</si>
  <si>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</si>
  <si>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</si>
  <si>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</si>
  <si>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</si>
  <si>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</si>
  <si>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</si>
  <si>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</si>
  <si>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</si>
  <si>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</si>
  <si>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</si>
  <si>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</si>
  <si>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</si>
  <si>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</si>
  <si>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</si>
  <si>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</si>
  <si>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</si>
  <si>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</si>
  <si>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</si>
  <si>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</si>
  <si>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</si>
  <si>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</si>
  <si>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</si>
  <si>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</si>
  <si>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</si>
  <si>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</si>
  <si>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</si>
  <si>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</si>
  <si>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</si>
  <si>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</si>
  <si>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</si>
  <si>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</si>
  <si>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</si>
  <si>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</si>
  <si>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</si>
  <si>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</si>
  <si>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</si>
  <si>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</si>
  <si>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</si>
  <si>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</si>
  <si>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</si>
  <si>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</si>
  <si>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</si>
  <si>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</si>
  <si>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</si>
  <si>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</si>
  <si>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</si>
  <si>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</si>
  <si>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</si>
  <si>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</si>
  <si>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</si>
  <si>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</si>
  <si>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</si>
  <si>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</si>
  <si>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</si>
  <si>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</si>
  <si>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</si>
  <si>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</si>
  <si>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</si>
  <si>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</si>
  <si>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</si>
  <si>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</si>
  <si>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</si>
  <si>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</si>
  <si>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</si>
  <si>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</si>
  <si>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</si>
  <si>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</si>
  <si>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</si>
  <si>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</si>
  <si>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</si>
  <si>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</si>
  <si>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</si>
  <si>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</si>
  <si>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</si>
  <si>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</si>
  <si>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</si>
  <si>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</si>
  <si>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</si>
  <si>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</si>
  <si>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</si>
  <si>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</si>
  <si>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</si>
  <si>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</si>
  <si>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</si>
  <si>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</si>
  <si>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</si>
  <si>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</si>
  <si>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</si>
  <si>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</si>
  <si>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</si>
  <si>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</si>
  <si>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</si>
  <si>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</si>
  <si>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</si>
  <si>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</si>
  <si>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</si>
  <si>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</si>
  <si>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</si>
  <si>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</si>
  <si>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</si>
  <si>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</si>
  <si>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</si>
  <si>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</si>
  <si>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</si>
  <si>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</si>
  <si>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</si>
  <si>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</si>
  <si>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</si>
  <si>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</si>
  <si>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</si>
  <si>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</si>
  <si>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</si>
  <si>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</si>
  <si>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</si>
  <si>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</si>
  <si>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</si>
  <si>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</si>
  <si>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</si>
  <si>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</si>
  <si>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</si>
  <si>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</si>
  <si>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</si>
  <si>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</si>
  <si>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</si>
  <si>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</si>
  <si>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</si>
  <si>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</si>
  <si>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</si>
  <si>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</si>
  <si>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</si>
  <si>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</si>
  <si>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</si>
  <si>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</si>
  <si>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</si>
  <si>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</si>
  <si>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</si>
  <si>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</si>
  <si>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</si>
  <si>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</si>
  <si>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</si>
  <si>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</si>
  <si>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</si>
  <si>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</si>
  <si>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</si>
  <si>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</si>
  <si>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</si>
  <si>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</si>
  <si>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</si>
  <si>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</si>
  <si>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</si>
  <si>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</si>
  <si>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</si>
  <si>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</si>
  <si>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</si>
  <si>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</si>
  <si>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</si>
  <si>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</si>
  <si>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</si>
  <si>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</si>
  <si>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</si>
  <si>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</si>
  <si>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</si>
  <si>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</si>
  <si>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</si>
  <si>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</si>
  <si>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</si>
  <si>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</si>
  <si>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</si>
  <si>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</si>
  <si>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</si>
  <si>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</si>
  <si>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</si>
  <si>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</si>
  <si>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</si>
  <si>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</si>
  <si>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</si>
  <si>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</si>
  <si>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</si>
  <si>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</si>
  <si>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</si>
  <si>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</si>
  <si>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</si>
  <si>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</si>
  <si>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</si>
  <si>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</si>
  <si>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</si>
  <si>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</si>
  <si>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</si>
  <si>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</si>
  <si>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</si>
  <si>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</si>
  <si>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</si>
  <si>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</si>
  <si>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</si>
  <si>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</si>
  <si>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</si>
  <si>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</si>
  <si>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</si>
  <si>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</si>
  <si>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</si>
  <si>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</si>
  <si>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</si>
  <si>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</si>
  <si>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</si>
  <si>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</si>
  <si>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</si>
  <si>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</si>
  <si>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</si>
  <si>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</si>
  <si>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</si>
  <si>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</si>
  <si>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</si>
  <si>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</si>
  <si>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</si>
  <si>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</si>
  <si>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</si>
  <si>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</si>
  <si>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</si>
  <si>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</si>
  <si>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</si>
  <si>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</si>
  <si>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</si>
  <si>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</si>
  <si>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</si>
  <si>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</si>
  <si>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</si>
  <si>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</si>
  <si>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</si>
  <si>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</si>
  <si>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</si>
  <si>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</si>
  <si>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</si>
  <si>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</si>
  <si>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</si>
  <si>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</si>
  <si>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</si>
  <si>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</si>
  <si>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</si>
  <si>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</si>
  <si>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</si>
  <si>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</si>
  <si>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</si>
  <si>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</si>
  <si>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</si>
  <si>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</si>
  <si>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</si>
  <si>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</si>
  <si>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</si>
  <si>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</si>
  <si>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</si>
  <si>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</si>
  <si>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</si>
  <si>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</si>
  <si>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</si>
  <si>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</si>
  <si>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</si>
  <si>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</si>
  <si>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</si>
  <si>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</si>
  <si>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</si>
  <si>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</si>
  <si>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</si>
  <si>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</si>
  <si>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</si>
  <si>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</si>
  <si>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</si>
  <si>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</si>
  <si>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</si>
  <si>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</si>
  <si>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</si>
  <si>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</si>
  <si>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</si>
  <si>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</si>
  <si>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</si>
  <si>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</si>
  <si>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</si>
  <si>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</si>
  <si>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</si>
  <si>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</si>
  <si>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</si>
  <si>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</si>
  <si>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</si>
  <si>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</si>
  <si>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</si>
  <si>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</si>
  <si>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</si>
  <si>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</si>
  <si>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</si>
  <si>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</si>
  <si>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</si>
  <si>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</si>
  <si>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</si>
  <si>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</si>
  <si>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</si>
  <si>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</si>
  <si>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</si>
  <si>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</si>
  <si>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</si>
  <si>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</si>
  <si>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</si>
  <si>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</si>
  <si>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</si>
  <si>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</si>
  <si>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</si>
  <si>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</si>
  <si>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</si>
  <si>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</si>
  <si>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</si>
  <si>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</si>
  <si>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</si>
  <si>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</si>
  <si>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</si>
  <si>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</si>
  <si>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</si>
  <si>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</si>
  <si>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</si>
  <si>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</si>
  <si>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</si>
  <si>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</si>
  <si>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</si>
  <si>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</si>
  <si>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</si>
  <si>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</si>
  <si>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</si>
  <si>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</si>
  <si>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</si>
  <si>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</si>
  <si>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</si>
  <si>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</si>
  <si>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</si>
  <si>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</si>
  <si>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</si>
  <si>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</si>
  <si>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</si>
  <si>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</si>
  <si>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</si>
  <si>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</si>
  <si>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</si>
  <si>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</si>
  <si>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</si>
  <si>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</si>
  <si>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</si>
  <si>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</si>
  <si>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</si>
  <si>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</si>
  <si>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</si>
  <si>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</si>
  <si>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</si>
  <si>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</si>
  <si>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</si>
  <si>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</si>
  <si>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</si>
  <si>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</si>
  <si>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</si>
  <si>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</si>
  <si>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</si>
  <si>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</si>
  <si>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</si>
  <si>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</si>
  <si>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</si>
  <si>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</si>
  <si>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</si>
  <si>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</si>
  <si>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</si>
  <si>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</si>
  <si>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</si>
  <si>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</si>
  <si>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</si>
  <si>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</si>
  <si>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</si>
  <si>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</si>
  <si>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</si>
  <si>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</si>
  <si>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</si>
  <si>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</si>
  <si>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</si>
  <si>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</si>
  <si>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</si>
  <si>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</si>
  <si>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</si>
  <si>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</si>
  <si>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</si>
  <si>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</si>
  <si>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</si>
  <si>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</si>
  <si>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</si>
  <si>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</si>
  <si>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</si>
  <si>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</si>
  <si>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</si>
  <si>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</si>
  <si>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</si>
  <si>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</si>
  <si>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</si>
  <si>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</si>
  <si>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</si>
  <si>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</si>
  <si>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</si>
  <si>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</si>
  <si>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</si>
  <si>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</si>
  <si>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</si>
  <si>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</si>
  <si>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</si>
  <si>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</si>
  <si>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</si>
  <si>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</si>
  <si>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</si>
  <si>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</si>
  <si>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</si>
  <si>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</si>
  <si>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</si>
  <si>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</si>
  <si>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</si>
  <si>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</si>
  <si>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</si>
  <si>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</si>
  <si>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</si>
  <si>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</si>
  <si>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</si>
  <si>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</si>
  <si>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</si>
  <si>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</si>
  <si>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</si>
  <si>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</si>
  <si>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</si>
  <si>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</si>
  <si>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</si>
  <si>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</si>
  <si>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</si>
  <si>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</si>
  <si>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</si>
  <si>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</si>
  <si>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</si>
  <si>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</si>
  <si>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</si>
  <si>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</si>
  <si>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</si>
  <si>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</si>
  <si>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</si>
  <si>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</si>
  <si>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</si>
  <si>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</si>
  <si>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</si>
  <si>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</si>
  <si>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</si>
  <si>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</si>
  <si>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</si>
  <si>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</si>
  <si>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</si>
  <si>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</si>
  <si>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</si>
  <si>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</si>
  <si>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</si>
  <si>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</si>
  <si>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</si>
  <si>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</si>
  <si>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</si>
  <si>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</si>
  <si>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</si>
  <si>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</si>
  <si>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</si>
  <si>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</si>
  <si>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</si>
  <si>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</si>
  <si>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</si>
  <si>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</si>
  <si>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</si>
  <si>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</si>
  <si>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</si>
  <si>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</si>
  <si>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</si>
  <si>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</si>
  <si>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</si>
  <si>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</si>
  <si>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</si>
  <si>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</si>
  <si>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</si>
  <si>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</si>
  <si>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</si>
  <si>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</si>
  <si>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</si>
  <si>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</si>
  <si>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</si>
  <si>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</si>
  <si>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</si>
  <si>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</si>
  <si>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</si>
  <si>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</si>
  <si>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</si>
  <si>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</si>
  <si>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</si>
  <si>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</si>
  <si>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</si>
  <si>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</si>
  <si>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</si>
  <si>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</si>
  <si>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</si>
  <si>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</si>
  <si>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</si>
  <si>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</si>
  <si>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</si>
  <si>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</si>
  <si>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</si>
  <si>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</si>
  <si>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</si>
  <si>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</si>
  <si>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</si>
  <si>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</si>
  <si>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</si>
  <si>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</si>
  <si>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</si>
  <si>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</si>
  <si>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</si>
  <si>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</si>
  <si>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</si>
  <si>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</si>
  <si>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</si>
  <si>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</si>
  <si>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</si>
  <si>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</si>
  <si>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</si>
  <si>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</si>
  <si>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</si>
  <si>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</si>
  <si>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</si>
  <si>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</si>
  <si>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</si>
  <si>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</si>
  <si>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</si>
  <si>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</si>
  <si>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</si>
  <si>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</si>
  <si>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</si>
  <si>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</si>
  <si>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</si>
  <si>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</si>
  <si>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</si>
  <si>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</si>
  <si>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</si>
  <si>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</si>
  <si>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</si>
  <si>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</si>
  <si>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</si>
  <si>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</si>
  <si>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</si>
  <si>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</si>
  <si>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</si>
  <si>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</si>
  <si>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</si>
  <si>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</si>
  <si>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</si>
  <si>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</si>
  <si>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</si>
  <si>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</si>
  <si>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</si>
  <si>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</si>
  <si>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</si>
  <si>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</si>
  <si>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</si>
  <si>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</si>
  <si>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</si>
  <si>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</si>
  <si>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</si>
  <si>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</si>
  <si>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</si>
  <si>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</si>
  <si>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</si>
  <si>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</si>
  <si>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</si>
  <si>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</si>
  <si>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</si>
  <si>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</si>
  <si>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</si>
  <si>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</si>
  <si>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</si>
  <si>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</si>
  <si>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</si>
  <si>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</si>
  <si>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</si>
  <si>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</si>
  <si>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</si>
  <si>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</si>
  <si>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</si>
  <si>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</si>
  <si>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</si>
  <si>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</si>
  <si>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</si>
  <si>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</si>
  <si>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</si>
  <si>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</si>
  <si>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</si>
  <si>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</si>
  <si>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</si>
  <si>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</si>
  <si>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</si>
  <si>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</si>
  <si>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</si>
  <si>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</si>
  <si>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</si>
  <si>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</si>
  <si>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</si>
  <si>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</si>
  <si>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</si>
  <si>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</si>
  <si>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</si>
  <si>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</si>
  <si>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</si>
  <si>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</si>
  <si>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</si>
  <si>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</si>
  <si>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</si>
  <si>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</si>
  <si>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</si>
  <si>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</si>
  <si>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</si>
  <si>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</si>
  <si>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</si>
  <si>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</si>
  <si>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</si>
  <si>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</si>
  <si>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</si>
  <si>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</si>
  <si>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</si>
  <si>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</si>
  <si>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</si>
  <si>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</si>
  <si>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</si>
  <si>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</si>
  <si>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</si>
  <si>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</si>
  <si>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</si>
  <si>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</si>
  <si>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</si>
  <si>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</si>
  <si>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</si>
  <si>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</si>
  <si>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</si>
  <si>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</si>
  <si>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</si>
  <si>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</si>
  <si>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</si>
  <si>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</si>
  <si>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</si>
  <si>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</si>
  <si>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</si>
  <si>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</si>
  <si>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</si>
  <si>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</si>
  <si>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</si>
  <si>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</si>
  <si>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</si>
  <si>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</si>
  <si>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</si>
  <si>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</si>
  <si>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</si>
  <si>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</si>
  <si>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</si>
  <si>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</si>
  <si>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</si>
  <si>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</si>
  <si>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</si>
  <si>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</si>
  <si>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</si>
  <si>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</si>
  <si>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</si>
  <si>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</si>
  <si>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</si>
  <si>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</si>
  <si>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</si>
  <si>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</si>
  <si>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</si>
  <si>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</si>
  <si>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</si>
  <si>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</si>
  <si>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</si>
  <si>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</si>
  <si>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</si>
  <si>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</si>
  <si>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</si>
  <si>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</si>
  <si>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</si>
  <si>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</si>
  <si>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</si>
  <si>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</si>
  <si>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</si>
  <si>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</si>
  <si>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</si>
  <si>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</si>
  <si>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</si>
  <si>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</si>
  <si>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</si>
  <si>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</si>
  <si>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</si>
  <si>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</si>
  <si>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</si>
  <si>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</si>
  <si>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</si>
  <si>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</si>
  <si>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</si>
  <si>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</si>
  <si>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</si>
  <si>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</si>
  <si>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</si>
  <si>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</si>
  <si>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</si>
  <si>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</si>
  <si>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</si>
  <si>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</si>
  <si>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</si>
  <si>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</si>
  <si>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</si>
  <si>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</si>
  <si>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</si>
  <si>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</si>
  <si>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</si>
  <si>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</si>
  <si>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</si>
  <si>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</si>
  <si>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</si>
  <si>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</si>
  <si>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</si>
  <si>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</si>
  <si>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</si>
  <si>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</si>
  <si>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</si>
  <si>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</si>
  <si>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</si>
  <si>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</si>
  <si>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</si>
  <si>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</si>
  <si>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</si>
  <si>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</si>
  <si>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</si>
  <si>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</si>
  <si>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</si>
  <si>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</si>
  <si>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</si>
  <si>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</si>
  <si>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</si>
  <si>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</si>
  <si>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</si>
  <si>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</si>
  <si>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</si>
  <si>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</si>
  <si>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</si>
  <si>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</si>
  <si>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</si>
  <si>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</si>
  <si>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</si>
  <si>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</si>
  <si>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</si>
  <si>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</si>
  <si>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</si>
  <si>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</si>
  <si>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</si>
  <si>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</si>
  <si>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</si>
  <si>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</si>
  <si>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</si>
  <si>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</si>
  <si>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</si>
  <si>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</si>
  <si>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</si>
  <si>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</si>
  <si>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</si>
  <si>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</si>
  <si>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</si>
  <si>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</si>
  <si>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</si>
  <si>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</si>
  <si>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</si>
  <si>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</si>
  <si>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</si>
  <si>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</si>
  <si>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</si>
  <si>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</si>
  <si>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</si>
  <si>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</si>
  <si>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</si>
  <si>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</si>
  <si>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</si>
  <si>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</si>
  <si>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</si>
  <si>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</si>
  <si>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</si>
  <si>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</si>
  <si>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</si>
  <si>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</si>
  <si>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</si>
  <si>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</si>
  <si>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</si>
  <si>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</si>
  <si>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</si>
  <si>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</si>
  <si>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</si>
  <si>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</si>
  <si>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</si>
  <si>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</si>
  <si>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</si>
  <si>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</si>
  <si>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</si>
  <si>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</si>
  <si>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</si>
  <si>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</si>
  <si>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</si>
  <si>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</si>
  <si>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</si>
  <si>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</si>
  <si>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</si>
  <si>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</si>
  <si>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</si>
  <si>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</si>
  <si>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</si>
  <si>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</si>
  <si>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</si>
  <si>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</si>
  <si>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</si>
  <si>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</si>
  <si>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</si>
  <si>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</si>
  <si>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</si>
  <si>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</si>
  <si>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</si>
  <si>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</si>
  <si>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</si>
  <si>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</si>
  <si>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</si>
  <si>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</si>
  <si>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</si>
  <si>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</si>
  <si>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</si>
  <si>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</si>
  <si>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</si>
  <si>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</si>
  <si>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</si>
  <si>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</si>
  <si>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</si>
  <si>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</si>
  <si>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</si>
  <si>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</si>
  <si>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</si>
  <si>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</si>
  <si>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</si>
  <si>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</si>
  <si>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</si>
  <si>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</si>
  <si>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</si>
  <si>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</si>
  <si>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</si>
  <si>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</si>
  <si>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</si>
  <si>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</si>
  <si>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</si>
  <si>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</si>
  <si>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</si>
  <si>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</si>
  <si>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</si>
  <si>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</si>
  <si>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</si>
  <si>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</si>
  <si>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</si>
  <si>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</si>
  <si>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</si>
  <si>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</si>
  <si>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</si>
  <si>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</si>
  <si>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</si>
  <si>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</si>
  <si>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</si>
  <si>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</si>
  <si>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</si>
  <si>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</si>
  <si>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</si>
  <si>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</si>
  <si>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</si>
  <si>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</si>
  <si>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</si>
  <si>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</si>
  <si>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</si>
  <si>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</si>
  <si>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</si>
  <si>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</si>
  <si>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</si>
  <si>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</si>
  <si>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</si>
  <si>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</si>
  <si>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</si>
  <si>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</si>
  <si>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</si>
  <si>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</si>
  <si>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</si>
  <si>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</si>
  <si>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</si>
  <si>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</si>
  <si>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</si>
  <si>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</si>
  <si>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</si>
  <si>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</si>
  <si>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</si>
  <si>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</si>
  <si>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</si>
  <si>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</si>
  <si>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</si>
  <si>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</si>
  <si>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</si>
  <si>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</si>
  <si>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</si>
  <si>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</si>
  <si>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</si>
  <si>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</si>
  <si>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</si>
  <si>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</si>
  <si>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</si>
  <si>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</si>
  <si>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</si>
  <si>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</si>
  <si>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</si>
  <si>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</si>
  <si>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</si>
  <si>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</si>
  <si>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</si>
  <si>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</si>
  <si>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</si>
  <si>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</si>
  <si>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</si>
  <si>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</si>
  <si>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</si>
  <si>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</si>
  <si>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</si>
  <si>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</si>
  <si>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</si>
  <si>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</si>
  <si>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</si>
  <si>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</si>
  <si>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</si>
  <si>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</si>
  <si>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</si>
  <si>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</si>
  <si>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</si>
  <si>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</si>
  <si>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</si>
  <si>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</si>
  <si>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</si>
  <si>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</si>
  <si>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</si>
  <si>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</si>
  <si>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</si>
  <si>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</si>
  <si>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</si>
  <si>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</si>
  <si>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</si>
  <si>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</si>
  <si>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</si>
  <si>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</si>
  <si>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</si>
  <si>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</si>
  <si>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</si>
  <si>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</si>
  <si>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</si>
  <si>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</si>
  <si>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</si>
  <si>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</si>
  <si>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</si>
  <si>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</si>
  <si>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</si>
  <si>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</si>
  <si>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</si>
  <si>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</si>
  <si>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</si>
  <si>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</si>
  <si>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</si>
  <si>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</si>
  <si>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</si>
  <si>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</si>
  <si>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</si>
  <si>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</si>
  <si>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</si>
  <si>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</si>
  <si>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</si>
  <si>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</si>
  <si>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</si>
  <si>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</si>
  <si>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</si>
  <si>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</si>
  <si>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</si>
  <si>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</si>
  <si>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</si>
  <si>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</si>
  <si>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</si>
  <si>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</si>
  <si>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</si>
  <si>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</si>
  <si>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</si>
  <si>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</si>
  <si>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</si>
  <si>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</si>
  <si>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</si>
  <si>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</si>
  <si>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</si>
  <si>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</si>
  <si>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</si>
  <si>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</si>
  <si>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</si>
  <si>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</si>
  <si>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</si>
  <si>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</si>
  <si>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</si>
  <si>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</si>
  <si>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</si>
  <si>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</si>
  <si>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</si>
  <si>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</si>
  <si>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</si>
  <si>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</si>
  <si>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</si>
  <si>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</si>
  <si>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</si>
  <si>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</si>
  <si>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</si>
  <si>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</si>
  <si>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</si>
  <si>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</si>
  <si>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</si>
  <si>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</si>
  <si>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</si>
  <si>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</si>
  <si>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</si>
  <si>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</si>
  <si>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</si>
  <si>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</si>
  <si>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</si>
  <si>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</si>
  <si>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</si>
  <si>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</si>
  <si>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</si>
  <si>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</si>
  <si>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</si>
  <si>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</si>
  <si>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</si>
  <si>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</si>
  <si>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</si>
  <si>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</si>
  <si>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</si>
  <si>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</si>
  <si>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</si>
  <si>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</si>
  <si>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</si>
  <si>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</si>
  <si>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</si>
  <si>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</si>
  <si>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</si>
  <si>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</si>
  <si>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</si>
  <si>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</si>
  <si>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</si>
  <si>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</si>
  <si>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</si>
  <si>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</si>
  <si>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</si>
  <si>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</si>
  <si>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</si>
  <si>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</si>
  <si>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</si>
  <si>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</si>
  <si>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</si>
  <si>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</si>
  <si>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</si>
  <si>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</si>
  <si>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</si>
  <si>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</si>
  <si>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</si>
  <si>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</si>
  <si>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</si>
  <si>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</si>
  <si>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</si>
  <si>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</si>
  <si>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</si>
  <si>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</si>
  <si>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</si>
  <si>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</si>
  <si>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</si>
  <si>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</si>
  <si>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</si>
  <si>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</si>
  <si>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</si>
  <si>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</si>
  <si>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</si>
  <si>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</si>
  <si>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</si>
  <si>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</si>
  <si>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</si>
  <si>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</si>
  <si>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</si>
  <si>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</si>
  <si>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</si>
  <si>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</si>
  <si>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</si>
  <si>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</si>
  <si>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</si>
  <si>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</si>
  <si>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</si>
  <si>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</si>
  <si>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</si>
  <si>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</si>
  <si>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</si>
  <si>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</si>
  <si>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</si>
  <si>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</si>
  <si>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</si>
  <si>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</si>
  <si>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</si>
  <si>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</si>
  <si>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</si>
  <si>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</si>
  <si>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</si>
  <si>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</si>
  <si>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</si>
  <si>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</si>
  <si>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</si>
  <si>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</si>
  <si>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</si>
  <si>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</si>
  <si>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</si>
  <si>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</si>
  <si>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</si>
  <si>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</si>
  <si>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</si>
  <si>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</si>
  <si>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</si>
  <si>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</si>
  <si>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</si>
  <si>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</si>
  <si>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</si>
  <si>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</si>
  <si>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</si>
  <si>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</si>
  <si>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</si>
  <si>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</si>
  <si>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</si>
  <si>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</si>
  <si>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</si>
  <si>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</si>
  <si>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</si>
  <si>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</si>
  <si>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</si>
  <si>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</si>
  <si>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</si>
  <si>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</si>
  <si>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</si>
  <si>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</si>
  <si>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</si>
  <si>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</si>
  <si>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</si>
  <si>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</si>
  <si>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</si>
  <si>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</si>
  <si>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</si>
  <si>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</si>
  <si>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</si>
  <si>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</si>
  <si>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</si>
  <si>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</si>
  <si>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</si>
  <si>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</si>
  <si>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</si>
  <si>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</si>
  <si>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</si>
  <si>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</si>
  <si>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</si>
  <si>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</si>
  <si>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</si>
  <si>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</si>
  <si>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</si>
  <si>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</si>
  <si>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</si>
  <si>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</si>
  <si>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</si>
  <si>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</si>
  <si>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</si>
  <si>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</si>
  <si>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</si>
  <si>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</si>
  <si>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</si>
  <si>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</si>
  <si>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</si>
  <si>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</si>
  <si>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</si>
  <si>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</si>
  <si>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</si>
  <si>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</si>
  <si>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</si>
  <si>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</si>
  <si>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</si>
  <si>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</si>
  <si>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</si>
  <si>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</si>
  <si>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</si>
  <si>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</si>
  <si>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</si>
  <si>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</si>
  <si>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</si>
  <si>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</si>
  <si>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</si>
  <si>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</si>
  <si>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</si>
  <si>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</si>
  <si>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</si>
  <si>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</si>
  <si>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</si>
  <si>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</si>
  <si>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</si>
  <si>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</si>
  <si>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</si>
  <si>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</si>
  <si>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</si>
  <si>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</si>
  <si>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</si>
  <si>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</si>
  <si>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</si>
  <si>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</si>
  <si>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</si>
  <si>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</si>
  <si>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</si>
  <si>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</si>
  <si>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</si>
  <si>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</si>
  <si>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</si>
  <si>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</si>
  <si>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</si>
  <si>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</si>
  <si>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</si>
  <si>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</si>
  <si>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</si>
  <si>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</si>
  <si>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</si>
  <si>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</si>
  <si>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</si>
  <si>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</si>
  <si>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</si>
  <si>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</si>
  <si>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</si>
  <si>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</si>
  <si>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</si>
  <si>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</si>
  <si>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</si>
  <si>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</si>
  <si>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</si>
  <si>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</si>
  <si>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</si>
  <si>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</si>
  <si>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</si>
  <si>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</si>
  <si>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</si>
  <si>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</si>
  <si>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</si>
  <si>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</si>
  <si>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</si>
  <si>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</si>
  <si>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</si>
  <si>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</si>
  <si>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</si>
  <si>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</si>
  <si>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</si>
  <si>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</si>
  <si>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</si>
  <si>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</si>
  <si>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</si>
  <si>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</si>
  <si>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</si>
  <si>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</si>
  <si>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</si>
  <si>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</si>
  <si>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</si>
  <si>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</si>
  <si>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</si>
  <si>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</si>
  <si>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</si>
  <si>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</si>
  <si>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</si>
  <si>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</si>
  <si>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</si>
  <si>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</si>
  <si>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</si>
  <si>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</si>
  <si>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</si>
  <si>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</si>
  <si>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</si>
  <si>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</si>
  <si>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</si>
  <si>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</si>
  <si>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</si>
  <si>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</si>
  <si>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</si>
  <si>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</si>
  <si>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</si>
  <si>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</si>
  <si>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</si>
  <si>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</si>
  <si>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</si>
  <si>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</si>
  <si>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</si>
  <si>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</si>
  <si>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</si>
  <si>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</si>
  <si>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</si>
  <si>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</si>
  <si>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</si>
  <si>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</si>
  <si>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</si>
  <si>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</si>
  <si>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</si>
  <si>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</si>
  <si>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</si>
  <si>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</si>
  <si>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</si>
  <si>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</si>
  <si>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</si>
  <si>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</si>
  <si>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</si>
  <si>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</si>
  <si>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</si>
  <si>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</si>
  <si>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</si>
  <si>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</si>
  <si>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</si>
  <si>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</si>
  <si>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</si>
  <si>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</si>
  <si>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</si>
  <si>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</si>
  <si>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</si>
  <si>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</si>
  <si>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</si>
  <si>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</si>
  <si>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</si>
  <si>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</si>
  <si>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</si>
  <si>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</si>
  <si>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</si>
  <si>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</si>
  <si>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</si>
  <si>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</si>
  <si>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</si>
  <si>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</si>
  <si>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</si>
  <si>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</si>
  <si>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</si>
  <si>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</si>
  <si>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</si>
  <si>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</si>
  <si>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</si>
  <si>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</si>
  <si>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</si>
  <si>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</si>
  <si>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</si>
  <si>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</si>
  <si>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</si>
  <si>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</si>
  <si>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</si>
  <si>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</si>
  <si>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</si>
  <si>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</si>
  <si>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</si>
  <si>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</si>
  <si>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</si>
  <si>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</si>
  <si>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</si>
  <si>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</si>
  <si>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</si>
  <si>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</si>
  <si>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</si>
  <si>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</si>
  <si>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</si>
  <si>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</si>
  <si>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</si>
  <si>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</si>
  <si>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</si>
  <si>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</si>
  <si>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</si>
  <si>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</si>
  <si>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</si>
  <si>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</si>
  <si>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</si>
  <si>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</si>
  <si>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</si>
  <si>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</si>
  <si>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</si>
  <si>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</si>
  <si>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</si>
  <si>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</si>
  <si>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</si>
  <si>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</si>
  <si>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</si>
  <si>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</si>
  <si>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</si>
  <si>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</si>
  <si>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</si>
  <si>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</si>
  <si>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</si>
  <si>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</si>
  <si>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</si>
  <si>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</si>
  <si>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</si>
  <si>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</si>
  <si>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</si>
  <si>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</si>
  <si>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</si>
  <si>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</si>
  <si>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</si>
  <si>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</si>
  <si>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</si>
  <si>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</si>
  <si>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</si>
  <si>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</si>
  <si>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</si>
  <si>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</si>
  <si>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</si>
  <si>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</si>
  <si>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</si>
  <si>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</si>
  <si>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</si>
  <si>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</si>
  <si>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</si>
  <si>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</si>
  <si>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</si>
  <si>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</si>
  <si>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</si>
  <si>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</si>
  <si>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</si>
  <si>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</si>
  <si>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</si>
  <si>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</si>
  <si>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</si>
  <si>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</si>
  <si>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</si>
  <si>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</si>
  <si>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</si>
  <si>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</si>
  <si>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</si>
  <si>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</si>
  <si>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</si>
  <si>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</si>
  <si>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</si>
  <si>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</si>
  <si>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</si>
  <si>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</si>
  <si>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</si>
  <si>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</si>
  <si>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</si>
  <si>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</si>
  <si>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</si>
  <si>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</si>
  <si>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</si>
  <si>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</si>
  <si>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</si>
  <si>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</si>
  <si>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</si>
  <si>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</si>
  <si>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</si>
  <si>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</si>
  <si>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</si>
  <si>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</si>
  <si>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</si>
  <si>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</si>
  <si>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</si>
  <si>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</si>
  <si>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</si>
  <si>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</si>
  <si>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</si>
  <si>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</si>
  <si>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</si>
  <si>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</si>
  <si>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</si>
  <si>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</si>
  <si>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</si>
  <si>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</si>
  <si>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</si>
  <si>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</si>
  <si>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</si>
  <si>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</si>
  <si>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</si>
  <si>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</si>
  <si>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</si>
  <si>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</si>
  <si>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</si>
  <si>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</si>
  <si>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</si>
  <si>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</si>
  <si>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</si>
  <si>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</si>
  <si>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</si>
  <si>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</si>
  <si>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</si>
  <si>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</si>
  <si>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</si>
  <si>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</si>
  <si>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</si>
  <si>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</si>
  <si>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</si>
  <si>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</si>
  <si>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</si>
  <si>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</si>
  <si>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</si>
  <si>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</si>
  <si>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</si>
  <si>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</si>
  <si>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</si>
  <si>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</si>
  <si>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</si>
  <si>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</si>
  <si>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</si>
  <si>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</si>
  <si>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</si>
  <si>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</si>
  <si>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</si>
  <si>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</si>
  <si>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</si>
  <si>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</si>
  <si>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</si>
  <si>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</si>
  <si>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</si>
  <si>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</si>
  <si>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</si>
  <si>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</si>
  <si>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</si>
  <si>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</si>
  <si>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</si>
  <si>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</si>
  <si>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</si>
  <si>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</si>
  <si>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</si>
  <si>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</si>
  <si>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</si>
  <si>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</si>
  <si>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</si>
  <si>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</si>
  <si>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</si>
  <si>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</si>
  <si>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</si>
  <si>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</si>
  <si>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</si>
  <si>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</si>
  <si>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</si>
  <si>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</si>
  <si>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</si>
  <si>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</si>
  <si>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</si>
  <si>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</si>
  <si>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</si>
  <si>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</si>
  <si>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</si>
  <si>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</si>
  <si>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</si>
  <si>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</si>
  <si>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</si>
  <si>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</si>
  <si>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</si>
  <si>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</si>
  <si>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</si>
  <si>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</si>
  <si>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</si>
  <si>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</si>
  <si>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</si>
  <si>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</si>
  <si>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</si>
  <si>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</si>
  <si>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</si>
  <si>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</si>
  <si>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</si>
  <si>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</si>
  <si>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</si>
  <si>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</si>
  <si>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</si>
  <si>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</si>
  <si>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</si>
  <si>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</si>
  <si>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</si>
  <si>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</si>
  <si>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</si>
  <si>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</si>
  <si>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</si>
  <si>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</si>
  <si>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</si>
  <si>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</si>
  <si>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</si>
  <si>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</si>
  <si>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</si>
  <si>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</si>
  <si>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</si>
  <si>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</si>
  <si>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</si>
  <si>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</si>
  <si>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</si>
  <si>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</si>
  <si>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</si>
  <si>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</si>
  <si>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</si>
  <si>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</si>
  <si>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</si>
  <si>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</si>
  <si>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</si>
  <si>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</si>
  <si>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</si>
  <si>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</si>
  <si>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</si>
  <si>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</si>
  <si>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</si>
  <si>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</si>
  <si>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</si>
  <si>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</si>
  <si>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</si>
  <si>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</si>
  <si>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</si>
  <si>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</si>
  <si>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</si>
  <si>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</si>
  <si>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</si>
  <si>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</si>
  <si>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</si>
  <si>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</si>
  <si>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</si>
  <si>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</si>
  <si>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</si>
  <si>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</si>
  <si>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</si>
  <si>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</si>
  <si>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</si>
  <si>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</si>
  <si>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</si>
  <si>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</si>
  <si>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</si>
  <si>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</si>
  <si>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</si>
  <si>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</si>
  <si>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</si>
  <si>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</si>
  <si>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</si>
  <si>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</si>
  <si>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</si>
  <si>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</si>
  <si>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</si>
  <si>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</si>
  <si>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</si>
  <si>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</si>
  <si>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</si>
  <si>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</si>
  <si>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</si>
  <si>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</si>
  <si>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</si>
  <si>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</si>
  <si>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</si>
  <si>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</si>
  <si>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</si>
  <si>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</si>
  <si>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</si>
  <si>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</si>
  <si>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</si>
  <si>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</si>
  <si>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</si>
  <si>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</si>
  <si>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</si>
  <si>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</si>
  <si>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</si>
  <si>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</si>
  <si>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</si>
  <si>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</si>
  <si>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</si>
  <si>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</si>
  <si>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</si>
  <si>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</si>
  <si>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</si>
  <si>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</si>
  <si>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</si>
  <si>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</si>
  <si>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</si>
  <si>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</si>
  <si>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</si>
  <si>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</si>
  <si>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</si>
  <si>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</si>
  <si>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</si>
  <si>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</si>
  <si>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</si>
  <si>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</si>
  <si>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</si>
  <si>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</si>
  <si>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</si>
  <si>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</si>
  <si>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</si>
  <si>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</si>
  <si>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</si>
  <si>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</si>
  <si>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</si>
  <si>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</si>
  <si>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</si>
  <si>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</si>
  <si>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</si>
  <si>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</si>
  <si>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</si>
  <si>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</si>
  <si>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</si>
  <si>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</si>
  <si>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</si>
  <si>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</si>
  <si>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</si>
  <si>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</si>
  <si>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</si>
  <si>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</si>
  <si>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</si>
  <si>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</si>
  <si>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</si>
  <si>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</si>
  <si>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</si>
  <si>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</si>
  <si>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</si>
  <si>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</si>
  <si>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</si>
  <si>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</si>
  <si>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</si>
  <si>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</si>
  <si>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</si>
  <si>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</si>
  <si>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</si>
  <si>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</si>
  <si>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</si>
  <si>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</si>
  <si>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</si>
  <si>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</si>
  <si>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</si>
  <si>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</si>
  <si>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</si>
  <si>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</si>
  <si>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</si>
  <si>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</si>
  <si>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</si>
  <si>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</si>
  <si>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</si>
  <si>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</si>
  <si>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</si>
  <si>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</si>
  <si>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</si>
  <si>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</si>
  <si>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</si>
  <si>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</si>
  <si>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</si>
  <si>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</si>
  <si>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</si>
  <si>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</si>
  <si>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</si>
  <si>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</si>
  <si>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</si>
  <si>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</si>
  <si>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</si>
  <si>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</si>
  <si>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</si>
  <si>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</si>
  <si>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</si>
  <si>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</si>
  <si>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</si>
  <si>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</si>
  <si>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</si>
  <si>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</si>
  <si>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</si>
  <si>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</si>
  <si>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</si>
  <si>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</si>
  <si>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</si>
  <si>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</si>
  <si>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</si>
  <si>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</si>
  <si>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</si>
  <si>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</si>
  <si>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</si>
  <si>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</si>
  <si>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</si>
  <si>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</si>
  <si>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</si>
  <si>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</si>
  <si>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</si>
  <si>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</si>
  <si>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</si>
  <si>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</si>
  <si>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</si>
  <si>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</si>
  <si>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</si>
  <si>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</si>
  <si>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</si>
  <si>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</si>
  <si>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</si>
  <si>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</si>
  <si>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</si>
  <si>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</si>
  <si>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</si>
  <si>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</si>
  <si>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</si>
  <si>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</si>
  <si>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</si>
  <si>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</si>
  <si>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</si>
  <si>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</si>
  <si>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</si>
  <si>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</si>
  <si>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</si>
  <si>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</si>
  <si>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</si>
  <si>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</si>
  <si>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</si>
  <si>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</si>
  <si>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</si>
  <si>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</si>
  <si>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</si>
  <si>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</si>
  <si>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</si>
  <si>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</si>
  <si>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</si>
  <si>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</si>
  <si>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</si>
  <si>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</si>
  <si>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</si>
  <si>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</si>
  <si>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</si>
  <si>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</si>
  <si>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</si>
  <si>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</si>
  <si>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</si>
  <si>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</si>
  <si>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</si>
  <si>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</si>
  <si>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</si>
  <si>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</si>
  <si>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</si>
  <si>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</si>
  <si>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</si>
  <si>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</si>
  <si>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</si>
  <si>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</si>
  <si>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</si>
  <si>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</si>
  <si>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</si>
  <si>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</si>
  <si>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</si>
  <si>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</si>
  <si>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</si>
  <si>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</si>
  <si>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</si>
  <si>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</si>
  <si>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</si>
  <si>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</si>
  <si>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</si>
  <si>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</si>
  <si>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</si>
  <si>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</si>
  <si>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</si>
  <si>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</si>
  <si>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</si>
  <si>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</si>
  <si>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</si>
  <si>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</si>
  <si>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</si>
  <si>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</si>
  <si>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</si>
  <si>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</si>
  <si>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</si>
  <si>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</si>
  <si>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</si>
  <si>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</si>
  <si>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</si>
  <si>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</si>
  <si>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</si>
  <si>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</si>
  <si>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</si>
  <si>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</si>
  <si>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</si>
  <si>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</si>
  <si>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</si>
  <si>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</si>
  <si>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</si>
  <si>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</si>
  <si>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</si>
  <si>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</si>
  <si>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</si>
  <si>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</si>
  <si>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</si>
  <si>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</si>
  <si>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</si>
  <si>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</si>
  <si>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</si>
  <si>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</si>
  <si>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</si>
  <si>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</si>
  <si>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</si>
  <si>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</si>
  <si>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</si>
  <si>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</si>
  <si>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</si>
  <si>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</si>
  <si>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</si>
  <si>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</si>
  <si>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</si>
  <si>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</si>
  <si>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</si>
  <si>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</si>
  <si>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</si>
  <si>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</si>
  <si>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</si>
  <si>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</si>
  <si>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</si>
  <si>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</si>
  <si>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</si>
  <si>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</si>
  <si>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</si>
  <si>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</si>
  <si>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</si>
  <si>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</si>
  <si>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</si>
  <si>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</si>
  <si>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</si>
  <si>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</si>
  <si>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</si>
  <si>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</si>
  <si>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</si>
  <si>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</si>
  <si>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</si>
  <si>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</si>
  <si>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</si>
  <si>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</si>
  <si>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</si>
  <si>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</si>
  <si>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</si>
  <si>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</si>
  <si>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</si>
  <si>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</si>
  <si>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</si>
  <si>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</si>
  <si>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</si>
  <si>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</si>
  <si>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</si>
  <si>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</si>
  <si>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</si>
  <si>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</si>
  <si>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</si>
  <si>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</si>
  <si>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</si>
  <si>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</si>
  <si>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</si>
  <si>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</si>
  <si>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</si>
  <si>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</si>
  <si>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</si>
  <si>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</si>
  <si>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</si>
  <si>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</si>
  <si>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</si>
  <si>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</si>
  <si>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</si>
  <si>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</si>
  <si>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</si>
  <si>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</si>
  <si>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</si>
  <si>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</si>
  <si>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</si>
  <si>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</si>
  <si>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</si>
  <si>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</si>
  <si>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</si>
  <si>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</si>
  <si>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</si>
  <si>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</si>
  <si>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</si>
  <si>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</si>
  <si>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</si>
  <si>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</si>
  <si>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</si>
  <si>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</si>
  <si>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</si>
  <si>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</si>
  <si>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</si>
  <si>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</si>
  <si>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</si>
  <si>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</si>
  <si>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</si>
  <si>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</si>
  <si>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</si>
  <si>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</si>
  <si>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</si>
  <si>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</si>
  <si>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</si>
  <si>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</si>
  <si>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</si>
  <si>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</si>
  <si>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</si>
  <si>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</si>
  <si>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</si>
  <si>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</si>
  <si>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</si>
  <si>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</si>
  <si>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</si>
  <si>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</si>
  <si>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</si>
  <si>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</si>
  <si>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</si>
  <si>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</si>
  <si>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</si>
  <si>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</si>
  <si>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</si>
  <si>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</si>
  <si>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</si>
  <si>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</si>
  <si>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</si>
  <si>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</si>
  <si>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</si>
  <si>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</si>
  <si>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</si>
  <si>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</si>
  <si>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</si>
  <si>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</si>
  <si>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</si>
  <si>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</si>
  <si>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</si>
  <si>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</si>
  <si>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</si>
  <si>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</si>
  <si>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</si>
  <si>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</si>
  <si>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</si>
  <si>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</si>
  <si>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</si>
  <si>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</si>
  <si>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</si>
  <si>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</si>
  <si>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</si>
  <si>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</si>
  <si>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</si>
  <si>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</si>
  <si>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</si>
  <si>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</si>
  <si>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</si>
  <si>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</si>
  <si>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</si>
  <si>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</si>
  <si>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</si>
  <si>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</si>
  <si>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</si>
  <si>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</si>
  <si>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</si>
  <si>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</si>
  <si>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</si>
  <si>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</si>
  <si>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</si>
  <si>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</si>
  <si>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</si>
  <si>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</si>
  <si>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</si>
  <si>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</si>
  <si>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</si>
  <si>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</si>
  <si>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</si>
  <si>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</si>
  <si>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</si>
  <si>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</si>
  <si>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</si>
  <si>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</si>
  <si>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</si>
  <si>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</si>
  <si>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</si>
  <si>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</si>
  <si>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</si>
  <si>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</si>
  <si>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</si>
  <si>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</si>
  <si>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</si>
  <si>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</si>
  <si>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</si>
  <si>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</si>
  <si>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</si>
  <si>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</si>
  <si>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</si>
  <si>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</si>
  <si>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</si>
  <si>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</si>
  <si>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</si>
  <si>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</si>
  <si>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</si>
  <si>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</si>
  <si>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</si>
  <si>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</si>
  <si>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</si>
  <si>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</si>
  <si>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</si>
  <si>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</si>
  <si>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</si>
  <si>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</si>
  <si>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</si>
  <si>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</si>
  <si>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</si>
  <si>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</si>
  <si>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</si>
  <si>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</si>
  <si>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</si>
  <si>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</si>
  <si>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</si>
  <si>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</si>
  <si>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</si>
  <si>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</si>
  <si>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</si>
  <si>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</si>
  <si>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</si>
  <si>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</si>
  <si>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</si>
  <si>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</si>
  <si>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</si>
  <si>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</si>
  <si>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</si>
  <si>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</si>
  <si>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</si>
  <si>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</si>
  <si>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</si>
  <si>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</si>
  <si>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</si>
  <si>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</si>
  <si>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</si>
  <si>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</si>
  <si>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</si>
  <si>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</si>
  <si>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</si>
  <si>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</si>
  <si>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</si>
  <si>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</si>
  <si>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</si>
  <si>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</si>
  <si>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</si>
  <si>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</si>
  <si>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</si>
  <si>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</si>
  <si>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</si>
  <si>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</si>
  <si>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</si>
  <si>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</si>
  <si>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</si>
  <si>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</si>
  <si>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</si>
  <si>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</si>
  <si>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</si>
  <si>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</si>
  <si>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</si>
  <si>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</si>
  <si>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</si>
  <si>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</si>
  <si>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</si>
  <si>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</si>
  <si>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</si>
  <si>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</si>
  <si>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</si>
  <si>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</si>
  <si>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</si>
  <si>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</si>
  <si>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</si>
  <si>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</si>
  <si>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</si>
  <si>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</si>
  <si>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</si>
  <si>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</si>
  <si>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</si>
  <si>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</si>
  <si>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</si>
  <si>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</si>
  <si>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</si>
  <si>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</si>
  <si>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</si>
  <si>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</si>
  <si>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</si>
  <si>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</si>
  <si>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</si>
  <si>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</si>
  <si>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</si>
  <si>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</si>
  <si>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</si>
  <si>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</si>
  <si>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</si>
  <si>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</si>
  <si>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</si>
  <si>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</si>
  <si>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</si>
  <si>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</si>
  <si>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</si>
  <si>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</si>
  <si>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</si>
  <si>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</si>
  <si>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</si>
  <si>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</si>
  <si>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</si>
  <si>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</si>
  <si>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</si>
  <si>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</si>
  <si>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</si>
  <si>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</si>
  <si>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</si>
  <si>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</si>
  <si>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</si>
  <si>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</si>
  <si>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</si>
  <si>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</si>
  <si>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</si>
  <si>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</si>
  <si>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</si>
  <si>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</si>
  <si>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</si>
  <si>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</si>
  <si>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</si>
  <si>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</si>
  <si>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</si>
  <si>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</si>
  <si>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</si>
  <si>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</si>
  <si>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</si>
  <si>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</si>
  <si>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</si>
  <si>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</si>
  <si>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</si>
  <si>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</si>
  <si>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</si>
  <si>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</si>
  <si>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</si>
  <si>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</si>
  <si>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</si>
  <si>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</si>
  <si>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</si>
  <si>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</si>
  <si>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</si>
  <si>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</si>
  <si>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</si>
  <si>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</si>
  <si>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</si>
  <si>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</si>
  <si>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</si>
  <si>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</si>
  <si>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</si>
  <si>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</si>
  <si>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</si>
  <si>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</si>
  <si>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</si>
  <si>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</si>
  <si>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</si>
  <si>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</si>
  <si>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</si>
  <si>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</si>
  <si>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</si>
  <si>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</si>
  <si>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</si>
  <si>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</si>
  <si>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</si>
  <si>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</si>
  <si>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</si>
  <si>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</si>
  <si>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</si>
  <si>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</si>
  <si>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</si>
  <si>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</si>
  <si>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</si>
  <si>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</si>
  <si>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</si>
  <si>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</si>
  <si>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</si>
  <si>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</si>
  <si>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</si>
  <si>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</si>
  <si>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</si>
  <si>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</si>
  <si>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</si>
  <si>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</si>
  <si>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</si>
  <si>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</si>
  <si>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</si>
  <si>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</si>
  <si>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</si>
  <si>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</si>
  <si>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</si>
  <si>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</si>
  <si>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</si>
  <si>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</si>
  <si>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</si>
  <si>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</si>
  <si>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</si>
  <si>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</si>
  <si>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</si>
  <si>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</si>
  <si>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</si>
  <si>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</si>
  <si>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</si>
  <si>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</si>
  <si>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</si>
  <si>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</si>
  <si>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</si>
  <si>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</si>
  <si>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</si>
  <si>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</si>
  <si>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</si>
  <si>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</si>
  <si>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</si>
  <si>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</si>
  <si>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</si>
  <si>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</si>
  <si>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</si>
  <si>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</si>
  <si>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</si>
  <si>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</si>
  <si>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</si>
  <si>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</si>
  <si>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</si>
  <si>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</si>
  <si>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</si>
  <si>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</si>
  <si>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</si>
  <si>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</si>
  <si>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</si>
  <si>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</si>
  <si>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</si>
  <si>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</si>
  <si>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</si>
  <si>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</si>
  <si>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</si>
  <si>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</si>
  <si>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</si>
  <si>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</si>
  <si>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</si>
  <si>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</si>
  <si>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</si>
  <si>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</si>
  <si>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</si>
  <si>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</si>
  <si>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</si>
  <si>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</si>
  <si>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</si>
  <si>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</si>
  <si>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</si>
  <si>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</si>
  <si>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</si>
  <si>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</si>
  <si>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</si>
  <si>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</si>
  <si>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</si>
  <si>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</si>
  <si>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</si>
  <si>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</si>
  <si>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</si>
  <si>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</si>
  <si>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</si>
  <si>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</si>
  <si>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</si>
  <si>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</si>
  <si>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</si>
  <si>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</si>
  <si>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</si>
  <si>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</si>
  <si>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</si>
  <si>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</si>
  <si>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</si>
  <si>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</si>
  <si>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</si>
  <si>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</si>
  <si>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</si>
  <si>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</si>
  <si>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</si>
  <si>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</si>
  <si>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</si>
  <si>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</si>
  <si>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</si>
  <si>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</si>
  <si>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</si>
  <si>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</si>
  <si>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</si>
  <si>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</si>
  <si>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</si>
  <si>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</si>
  <si>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</si>
  <si>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</si>
  <si>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</si>
  <si>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</si>
  <si>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</si>
  <si>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</si>
  <si>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</si>
  <si>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</si>
  <si>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</si>
  <si>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</si>
  <si>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</si>
  <si>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</si>
  <si>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</si>
  <si>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</si>
  <si>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</si>
  <si>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</si>
  <si>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</si>
  <si>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</si>
  <si>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</si>
  <si>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</si>
  <si>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</si>
  <si>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</si>
  <si>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</si>
  <si>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</si>
  <si>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</si>
  <si>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</si>
  <si>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</si>
  <si>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</si>
  <si>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</si>
  <si>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</si>
  <si>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</si>
  <si>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</si>
  <si>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</si>
  <si>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</si>
  <si>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</si>
  <si>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</si>
  <si>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</si>
  <si>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</si>
  <si>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</si>
  <si>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</si>
  <si>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</si>
  <si>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</si>
  <si>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</si>
  <si>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</si>
  <si>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</si>
  <si>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</si>
  <si>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</si>
  <si>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</si>
  <si>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</si>
  <si>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</si>
  <si>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</si>
  <si>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</si>
  <si>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</si>
  <si>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</si>
  <si>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</si>
  <si>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</si>
  <si>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</si>
  <si>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</si>
  <si>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</si>
  <si>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</si>
  <si>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</si>
  <si>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</si>
  <si>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</si>
  <si>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</si>
  <si>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</si>
  <si>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</si>
  <si>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</si>
  <si>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</si>
  <si>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</si>
  <si>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</si>
  <si>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</si>
  <si>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</si>
  <si>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</si>
  <si>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</si>
  <si>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</si>
  <si>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</si>
  <si>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</si>
  <si>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</si>
  <si>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</si>
  <si>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</si>
  <si>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</si>
  <si>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</si>
  <si>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</si>
  <si>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</si>
  <si>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</si>
  <si>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</si>
  <si>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</si>
  <si>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</si>
  <si>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</si>
  <si>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</si>
  <si>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</si>
  <si>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</si>
  <si>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</si>
  <si>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</si>
  <si>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</si>
  <si>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</si>
  <si>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</si>
  <si>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</si>
  <si>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</si>
  <si>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</si>
  <si>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</si>
  <si>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</si>
  <si>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</si>
  <si>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</si>
  <si>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</si>
  <si>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</si>
  <si>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</si>
  <si>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</si>
  <si>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</si>
  <si>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</si>
  <si>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</si>
  <si>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</si>
  <si>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</si>
  <si>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</si>
  <si>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</si>
  <si>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</si>
  <si>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</si>
  <si>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</si>
  <si>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</si>
  <si>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</si>
  <si>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</si>
  <si>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</si>
  <si>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</si>
  <si>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</si>
  <si>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</si>
  <si>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</si>
  <si>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</si>
  <si>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</si>
  <si>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</si>
  <si>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</si>
  <si>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</si>
  <si>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</si>
  <si>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</si>
  <si>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</si>
  <si>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</si>
  <si>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</si>
  <si>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</si>
  <si>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</si>
  <si>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</si>
  <si>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</si>
  <si>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</si>
  <si>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</si>
  <si>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</si>
  <si>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</si>
  <si>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</si>
  <si>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</si>
  <si>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</si>
  <si>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</si>
  <si>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</si>
  <si>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</si>
  <si>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</si>
  <si>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</si>
  <si>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</si>
  <si>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</si>
  <si>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</si>
  <si>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</si>
  <si>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</si>
  <si>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</si>
  <si>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</si>
  <si>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</si>
  <si>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</si>
  <si>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</si>
  <si>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</si>
  <si>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</si>
  <si>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</si>
  <si>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</si>
  <si>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</si>
  <si>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</si>
  <si>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</si>
  <si>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</si>
  <si>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</si>
  <si>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</si>
  <si>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</si>
  <si>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</si>
  <si>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</si>
  <si>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</si>
  <si>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</si>
  <si>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</si>
  <si>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</si>
  <si>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</si>
  <si>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</si>
  <si>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</si>
  <si>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</si>
  <si>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</si>
  <si>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</si>
  <si>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</si>
  <si>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</si>
  <si>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</si>
  <si>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</si>
  <si>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</si>
  <si>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</si>
  <si>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</si>
  <si>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</si>
  <si>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</si>
  <si>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</si>
  <si>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</si>
  <si>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</si>
  <si>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</si>
  <si>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</si>
  <si>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</si>
  <si>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</si>
  <si>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</si>
  <si>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</si>
  <si>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</si>
  <si>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</si>
  <si>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</si>
  <si>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</si>
  <si>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</si>
  <si>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</si>
  <si>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</si>
  <si>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</si>
  <si>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</si>
  <si>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</si>
  <si>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</si>
  <si>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</si>
  <si>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</si>
  <si>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</si>
  <si>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</si>
  <si>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</si>
  <si>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</si>
  <si>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</si>
  <si>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</si>
  <si>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</si>
  <si>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</si>
  <si>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</si>
  <si>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</si>
  <si>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</si>
  <si>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</si>
  <si>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</si>
  <si>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</si>
  <si>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</si>
  <si>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</si>
  <si>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</si>
  <si>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</si>
  <si>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</si>
  <si>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</si>
  <si>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</si>
  <si>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</si>
  <si>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</si>
  <si>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</si>
  <si>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</si>
  <si>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</si>
  <si>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</si>
  <si>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</si>
  <si>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</si>
  <si>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</si>
  <si>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</si>
  <si>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</si>
  <si>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</si>
  <si>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</si>
  <si>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</si>
  <si>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</si>
  <si>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</si>
  <si>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</si>
  <si>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</si>
  <si>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</si>
  <si>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</si>
  <si>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</si>
  <si>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</si>
  <si>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</si>
  <si>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</si>
  <si>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</si>
  <si>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</si>
  <si>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</si>
  <si>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</si>
  <si>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</si>
  <si>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</si>
  <si>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</si>
  <si>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</si>
  <si>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</si>
  <si>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</si>
  <si>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</si>
  <si>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</si>
  <si>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</si>
  <si>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</si>
  <si>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</si>
  <si>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</si>
  <si>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</si>
  <si>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</si>
  <si>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</si>
  <si>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</si>
  <si>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</si>
  <si>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</si>
  <si>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</si>
  <si>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</si>
  <si>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</si>
  <si>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</si>
  <si>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</si>
  <si>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</si>
  <si>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</si>
  <si>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</si>
  <si>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</si>
  <si>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</si>
  <si>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</si>
  <si>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</si>
  <si>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</si>
  <si>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</si>
  <si>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</si>
  <si>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</si>
  <si>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</si>
  <si>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</si>
  <si>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</si>
  <si>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</si>
  <si>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</si>
  <si>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</si>
  <si>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</si>
  <si>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</si>
  <si>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</si>
  <si>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</si>
  <si>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</si>
  <si>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</si>
  <si>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</si>
  <si>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</si>
  <si>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</si>
  <si>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</si>
  <si>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</si>
  <si>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</si>
  <si>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</si>
  <si>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</si>
  <si>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</si>
  <si>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</si>
  <si>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</si>
  <si>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</si>
  <si>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</si>
  <si>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</si>
  <si>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</si>
  <si>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</si>
  <si>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</si>
  <si>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</si>
  <si>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</si>
  <si>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</si>
  <si>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</si>
  <si>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</si>
  <si>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</si>
  <si>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</si>
  <si>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</si>
  <si>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</si>
  <si>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</si>
  <si>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</si>
  <si>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</si>
  <si>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</si>
  <si>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</si>
  <si>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</si>
  <si>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</si>
  <si>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</si>
  <si>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</si>
  <si>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</si>
  <si>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</si>
  <si>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</si>
  <si>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</si>
  <si>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</si>
  <si>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</si>
  <si>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</si>
  <si>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</si>
  <si>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</si>
  <si>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</si>
  <si>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</si>
  <si>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</si>
  <si>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</si>
  <si>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</si>
  <si>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</si>
  <si>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</si>
  <si>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</si>
  <si>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</si>
  <si>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</si>
  <si>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</si>
  <si>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</si>
  <si>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</si>
  <si>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</si>
  <si>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</si>
  <si>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</si>
  <si>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</si>
  <si>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</si>
  <si>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</si>
  <si>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</si>
  <si>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</si>
  <si>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</si>
  <si>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</si>
  <si>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</si>
  <si>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</si>
  <si>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</si>
  <si>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</si>
  <si>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</si>
  <si>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</si>
  <si>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</si>
  <si>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</si>
  <si>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</si>
  <si>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</si>
  <si>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</si>
  <si>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</si>
  <si>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</si>
  <si>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</si>
  <si>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</si>
  <si>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</si>
  <si>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</si>
  <si>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</si>
  <si>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</si>
  <si>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</si>
  <si>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</si>
  <si>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</si>
  <si>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</si>
  <si>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</si>
  <si>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</si>
  <si>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</si>
  <si>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</si>
  <si>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</si>
  <si>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</si>
  <si>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</si>
  <si>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</si>
  <si>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</si>
  <si>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</si>
  <si>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</si>
  <si>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</si>
  <si>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</si>
  <si>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</si>
  <si>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</si>
  <si>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</si>
  <si>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</si>
  <si>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</si>
  <si>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</si>
  <si>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</si>
  <si>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</si>
  <si>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</si>
  <si>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</si>
  <si>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</si>
  <si>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</si>
  <si>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</si>
  <si>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</si>
  <si>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</si>
  <si>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</si>
  <si>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</si>
  <si>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</si>
  <si>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</si>
  <si>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</si>
  <si>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</si>
  <si>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</si>
  <si>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</si>
  <si>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</si>
  <si>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</si>
  <si>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</si>
  <si>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</si>
  <si>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</si>
  <si>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</si>
  <si>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</si>
  <si>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</si>
  <si>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</si>
  <si>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</si>
  <si>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</si>
  <si>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</si>
  <si>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</si>
  <si>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</si>
  <si>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</si>
  <si>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</si>
  <si>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</si>
  <si>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</si>
  <si>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</si>
  <si>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</si>
  <si>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</si>
  <si>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</si>
  <si>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</si>
  <si>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</si>
  <si>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</si>
  <si>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</si>
  <si>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</si>
  <si>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</si>
  <si>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</si>
  <si>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</si>
  <si>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</si>
  <si>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</si>
  <si>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</si>
  <si>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</si>
  <si>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</si>
  <si>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</si>
  <si>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</si>
  <si>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</si>
  <si>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</si>
  <si>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</si>
  <si>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</si>
  <si>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</si>
  <si>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</si>
  <si>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</si>
  <si>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</si>
  <si>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</si>
  <si>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</si>
  <si>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</si>
  <si>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</si>
  <si>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</si>
  <si>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</si>
  <si>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</si>
  <si>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</si>
  <si>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</si>
  <si>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</si>
  <si>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</si>
  <si>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</si>
  <si>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</si>
  <si>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</si>
  <si>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</si>
  <si>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</si>
  <si>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</si>
  <si>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</si>
  <si>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</si>
  <si>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</si>
  <si>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</si>
  <si>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</si>
  <si>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</si>
  <si>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</si>
  <si>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</si>
  <si>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</si>
  <si>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</si>
  <si>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</si>
  <si>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</si>
  <si>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</si>
  <si>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</si>
  <si>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</si>
  <si>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</si>
  <si>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</si>
  <si>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</si>
  <si>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</si>
  <si>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</si>
  <si>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</si>
  <si>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</si>
  <si>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</si>
  <si>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</si>
  <si>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</si>
  <si>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</si>
  <si>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</si>
  <si>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</si>
  <si>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</si>
  <si>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</si>
  <si>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</si>
  <si>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</si>
  <si>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</si>
  <si>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</si>
  <si>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</si>
  <si>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</si>
  <si>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</si>
  <si>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</si>
  <si>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</si>
  <si>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</si>
  <si>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</si>
  <si>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</si>
  <si>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</si>
  <si>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</si>
  <si>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</si>
  <si>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</si>
  <si>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</si>
  <si>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</si>
  <si>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</si>
  <si>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</si>
  <si>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</si>
  <si>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</si>
  <si>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</si>
  <si>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</si>
  <si>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</si>
  <si>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</si>
  <si>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</si>
  <si>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</si>
  <si>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</si>
  <si>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</si>
  <si>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</si>
  <si>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</si>
  <si>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</si>
  <si>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</si>
  <si>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</si>
  <si>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</si>
  <si>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</si>
  <si>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</si>
  <si>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</si>
  <si>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</si>
  <si>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</si>
  <si>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</si>
  <si>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</si>
  <si>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</si>
  <si>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</si>
  <si>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</si>
  <si>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</si>
  <si>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</si>
  <si>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</si>
  <si>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</si>
  <si>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</si>
  <si>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</si>
  <si>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</si>
  <si>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</si>
  <si>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</si>
  <si>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</si>
  <si>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</si>
  <si>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</si>
  <si>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</si>
  <si>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</si>
  <si>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</si>
  <si>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</si>
  <si>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</si>
  <si>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</si>
  <si>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</si>
  <si>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</si>
  <si>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</si>
  <si>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</si>
  <si>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</si>
  <si>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</si>
  <si>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</si>
  <si>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</si>
  <si>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</si>
  <si>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</si>
  <si>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</si>
  <si>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</si>
  <si>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</si>
  <si>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</si>
  <si>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</si>
  <si>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</si>
  <si>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</si>
  <si>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</si>
  <si>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</si>
  <si>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</si>
  <si>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</si>
  <si>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</si>
  <si>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</si>
  <si>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</si>
  <si>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</si>
  <si>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</si>
  <si>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</si>
  <si>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</si>
  <si>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</si>
  <si>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</si>
  <si>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</si>
  <si>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</si>
  <si>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</si>
  <si>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</si>
  <si>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</si>
  <si>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</si>
  <si>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</si>
  <si>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</si>
  <si>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</si>
  <si>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</si>
  <si>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</si>
  <si>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</si>
  <si>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</si>
  <si>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</si>
  <si>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</si>
  <si>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</si>
  <si>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</si>
  <si>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</si>
  <si>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</si>
  <si>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</si>
  <si>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</si>
  <si>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</si>
  <si>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</si>
  <si>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</si>
  <si>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</si>
  <si>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</si>
  <si>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</si>
  <si>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</si>
  <si>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</si>
  <si>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</si>
  <si>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</si>
  <si>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</si>
  <si>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</si>
  <si>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</si>
  <si>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</si>
  <si>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</si>
  <si>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</si>
  <si>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</si>
  <si>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</si>
  <si>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</si>
  <si>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</si>
  <si>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</si>
  <si>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</si>
  <si>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</si>
  <si>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</si>
  <si>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</si>
  <si>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</si>
  <si>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</si>
  <si>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</si>
  <si>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</si>
  <si>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</si>
  <si>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</si>
  <si>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</si>
  <si>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</si>
  <si>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</si>
  <si>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</si>
  <si>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</si>
  <si>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</si>
  <si>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</si>
  <si>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</si>
  <si>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</si>
  <si>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</si>
  <si>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</si>
  <si>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</si>
  <si>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</si>
  <si>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</si>
  <si>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</si>
  <si>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</si>
  <si>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</si>
  <si>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</si>
  <si>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</si>
  <si>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</si>
  <si>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</si>
  <si>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</si>
  <si>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</si>
  <si>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</si>
  <si>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</si>
  <si>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</si>
  <si>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</si>
  <si>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</si>
  <si>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</si>
  <si>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</si>
  <si>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</si>
  <si>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</si>
  <si>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</si>
  <si>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</si>
  <si>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</si>
  <si>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</si>
  <si>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</si>
  <si>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</si>
  <si>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</si>
  <si>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</si>
  <si>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</si>
  <si>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</si>
  <si>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</si>
  <si>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</si>
  <si>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</si>
  <si>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</si>
  <si>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</si>
  <si>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</si>
  <si>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</si>
  <si>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</si>
  <si>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</si>
  <si>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</si>
  <si>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</si>
  <si>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</si>
  <si>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</si>
  <si>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</si>
  <si>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</si>
  <si>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</si>
  <si>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</si>
  <si>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</si>
  <si>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</si>
  <si>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</si>
  <si>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</si>
  <si>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</si>
  <si>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</si>
  <si>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</si>
  <si>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</si>
  <si>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</si>
  <si>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</si>
  <si>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</si>
  <si>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</si>
  <si>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</si>
  <si>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</si>
  <si>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</si>
  <si>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</si>
  <si>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</si>
  <si>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</si>
  <si>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</si>
  <si>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</si>
  <si>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</si>
  <si>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</si>
  <si>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</si>
  <si>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</si>
  <si>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</si>
  <si>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</si>
  <si>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</si>
  <si>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</si>
  <si>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</si>
  <si>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</si>
  <si>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</si>
  <si>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</si>
  <si>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</si>
  <si>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</si>
  <si>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</si>
  <si>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</si>
  <si>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</si>
  <si>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</si>
  <si>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</si>
  <si>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</si>
  <si>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</si>
  <si>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</si>
  <si>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</si>
  <si>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</si>
  <si>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</si>
  <si>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</si>
  <si>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</si>
  <si>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</si>
  <si>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</si>
  <si>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</si>
  <si>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</si>
  <si>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</si>
  <si>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</si>
  <si>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</si>
  <si>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</si>
  <si>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</si>
  <si>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</si>
  <si>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</si>
  <si>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</si>
  <si>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</si>
  <si>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</si>
  <si>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</si>
  <si>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</si>
  <si>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</si>
  <si>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</si>
  <si>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</si>
  <si>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</si>
  <si>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</si>
  <si>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</si>
  <si>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</si>
  <si>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</si>
  <si>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</si>
  <si>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</si>
  <si>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</si>
  <si>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</si>
  <si>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</si>
  <si>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</si>
  <si>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</si>
  <si>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</si>
  <si>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</si>
  <si>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</si>
  <si>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</si>
  <si>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</si>
  <si>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</si>
  <si>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</si>
  <si>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</si>
  <si>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</si>
  <si>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</si>
  <si>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</si>
  <si>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</si>
  <si>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</si>
  <si>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</si>
  <si>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</si>
  <si>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</si>
  <si>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</si>
  <si>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</si>
  <si>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</si>
  <si>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</si>
  <si>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</si>
  <si>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</si>
  <si>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</si>
  <si>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</si>
  <si>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</si>
  <si>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</si>
  <si>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</si>
  <si>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</si>
  <si>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</si>
  <si>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</si>
  <si>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</si>
  <si>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</si>
  <si>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</si>
  <si>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</si>
  <si>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</si>
  <si>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</si>
  <si>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</si>
  <si>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</si>
  <si>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</si>
  <si>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</si>
  <si>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</si>
  <si>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</si>
  <si>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</si>
  <si>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</si>
  <si>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</si>
  <si>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</si>
  <si>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</si>
  <si>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</si>
  <si>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</si>
  <si>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</si>
  <si>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</si>
  <si>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</si>
  <si>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</si>
  <si>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</si>
  <si>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</si>
  <si>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</si>
  <si>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</si>
  <si>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</si>
  <si>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</si>
  <si>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</si>
  <si>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</si>
  <si>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</si>
  <si>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</si>
  <si>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</si>
  <si>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</si>
  <si>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</si>
  <si>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</si>
  <si>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</si>
  <si>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</si>
  <si>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</si>
  <si>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</si>
  <si>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</si>
  <si>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</si>
  <si>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</si>
  <si>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</si>
  <si>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</si>
  <si>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</si>
  <si>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</si>
  <si>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</si>
  <si>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</si>
  <si>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</si>
  <si>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</si>
  <si>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</si>
  <si>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</si>
  <si>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</si>
  <si>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</si>
  <si>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</si>
  <si>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</si>
  <si>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</si>
  <si>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</si>
  <si>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</si>
  <si>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</si>
  <si>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</si>
  <si>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</si>
  <si>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</si>
  <si>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</si>
  <si>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</si>
  <si>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</si>
  <si>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</si>
  <si>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</si>
  <si>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</si>
  <si>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</si>
  <si>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</si>
  <si>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</si>
  <si>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</si>
  <si>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</si>
  <si>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</si>
  <si>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</si>
  <si>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</si>
  <si>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</si>
  <si>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</si>
  <si>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</si>
  <si>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</si>
  <si>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</si>
  <si>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</si>
  <si>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</si>
  <si>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</si>
  <si>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</si>
  <si>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</si>
  <si>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</si>
  <si>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</si>
  <si>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</si>
  <si>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</si>
  <si>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</si>
  <si>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</si>
  <si>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</si>
  <si>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</si>
  <si>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</si>
  <si>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</si>
  <si>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</si>
  <si>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</si>
  <si>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</si>
  <si>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</si>
  <si>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</si>
  <si>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</si>
  <si>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</si>
  <si>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</si>
  <si>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</si>
  <si>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</si>
  <si>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</si>
  <si>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</si>
  <si>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</si>
  <si>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</si>
  <si>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</si>
  <si>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</si>
  <si>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</si>
  <si>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</si>
  <si>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</si>
  <si>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</si>
  <si>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</si>
  <si>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</si>
  <si>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</si>
  <si>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</si>
  <si>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</si>
  <si>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</si>
  <si>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</si>
  <si>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</si>
  <si>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</si>
  <si>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</si>
  <si>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</si>
  <si>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</si>
  <si>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</si>
  <si>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</si>
  <si>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</si>
  <si>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</si>
  <si>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</si>
  <si>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</si>
  <si>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</si>
  <si>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</si>
  <si>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</si>
  <si>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</si>
  <si>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</si>
  <si>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</si>
  <si>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</si>
  <si>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</si>
  <si>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</si>
  <si>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</si>
  <si>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</si>
  <si>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</si>
  <si>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</si>
  <si>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</si>
  <si>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</si>
  <si>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</si>
  <si>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</si>
  <si>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</si>
  <si>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</si>
  <si>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</si>
  <si>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</si>
  <si>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</si>
  <si>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</si>
  <si>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</si>
  <si>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</si>
  <si>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</si>
  <si>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</si>
  <si>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</si>
  <si>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</si>
  <si>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</si>
  <si>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</si>
  <si>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</si>
  <si>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</si>
  <si>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</si>
  <si>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</si>
  <si>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</si>
  <si>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</si>
  <si>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</si>
  <si>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</si>
  <si>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</si>
  <si>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</si>
  <si>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</si>
  <si>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</si>
  <si>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</si>
  <si>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</si>
  <si>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</si>
  <si>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</si>
  <si>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</si>
  <si>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</si>
  <si>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</si>
  <si>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</si>
  <si>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</si>
  <si>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</si>
  <si>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</si>
  <si>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</si>
  <si>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</si>
  <si>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</si>
  <si>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</si>
  <si>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</si>
  <si>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</si>
  <si>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</si>
  <si>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</si>
  <si>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</si>
  <si>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</si>
  <si>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</si>
  <si>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</si>
  <si>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</si>
  <si>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</si>
  <si>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</si>
  <si>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</si>
  <si>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</si>
  <si>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</si>
  <si>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</si>
  <si>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</si>
  <si>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</si>
  <si>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</si>
  <si>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</si>
  <si>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</si>
  <si>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</si>
  <si>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</si>
  <si>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</si>
  <si>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</si>
  <si>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</si>
  <si>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</si>
  <si>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</si>
  <si>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</si>
  <si>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</si>
  <si>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</si>
  <si>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</si>
  <si>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</si>
  <si>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</si>
  <si>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</si>
  <si>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</si>
  <si>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</si>
  <si>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</si>
  <si>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</si>
  <si>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</si>
  <si>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</si>
  <si>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</si>
  <si>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</si>
  <si>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</si>
  <si>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</si>
  <si>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</si>
  <si>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</si>
  <si>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</si>
  <si>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</si>
  <si>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</si>
  <si>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</si>
  <si>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</si>
  <si>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</si>
  <si>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</si>
  <si>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</si>
  <si>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</si>
  <si>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</si>
  <si>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</si>
  <si>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</si>
  <si>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</si>
  <si>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</si>
  <si>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</si>
  <si>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</si>
  <si>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</si>
  <si>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</si>
  <si>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</si>
  <si>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</si>
  <si>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</si>
  <si>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</si>
  <si>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</si>
  <si>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</si>
  <si>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</si>
  <si>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</si>
  <si>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</si>
  <si>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</si>
  <si>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</si>
  <si>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</si>
  <si>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</si>
  <si>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</si>
  <si>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</si>
  <si>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</si>
  <si>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</si>
  <si>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</si>
  <si>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</si>
  <si>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</si>
  <si>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</si>
  <si>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</si>
  <si>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</si>
  <si>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</si>
  <si>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</si>
  <si>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</si>
  <si>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</si>
  <si>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</si>
  <si>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</si>
  <si>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</si>
  <si>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</si>
  <si>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</si>
  <si>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</si>
  <si>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</si>
  <si>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</si>
  <si>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</si>
  <si>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</si>
  <si>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</si>
  <si>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</si>
  <si>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</si>
  <si>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</si>
  <si>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</si>
  <si>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</si>
  <si>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</si>
  <si>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</si>
  <si>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</si>
  <si>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</si>
  <si>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</si>
  <si>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</si>
  <si>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</si>
  <si>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</si>
  <si>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</si>
  <si>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</si>
  <si>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</si>
  <si>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</si>
  <si>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</si>
  <si>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</si>
  <si>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</si>
  <si>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</si>
  <si>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</si>
  <si>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</si>
  <si>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</si>
  <si>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</si>
  <si>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</si>
  <si>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</si>
  <si>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</si>
  <si>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</si>
  <si>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</si>
  <si>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</si>
  <si>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</si>
  <si>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</si>
  <si>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</si>
  <si>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</si>
  <si>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</si>
  <si>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</si>
  <si>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</si>
  <si>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</si>
  <si>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</si>
  <si>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</si>
  <si>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</si>
  <si>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</si>
  <si>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</si>
  <si>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</si>
  <si>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</si>
  <si>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</si>
  <si>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</si>
  <si>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</si>
  <si>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</si>
  <si>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</si>
  <si>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</si>
  <si>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</si>
  <si>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</si>
  <si>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</si>
  <si>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</si>
  <si>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</si>
  <si>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</si>
  <si>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</si>
  <si>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</si>
  <si>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</si>
  <si>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</si>
  <si>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</si>
  <si>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</si>
  <si>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</si>
  <si>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</si>
  <si>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</si>
  <si>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</si>
  <si>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</si>
  <si>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</si>
  <si>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</si>
  <si>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</si>
  <si>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</si>
  <si>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</si>
  <si>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</si>
  <si>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</si>
  <si>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</si>
  <si>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</si>
  <si>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</si>
  <si>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</si>
  <si>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</si>
  <si>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</si>
  <si>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</si>
  <si>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</si>
  <si>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</si>
  <si>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</si>
  <si>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</si>
  <si>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</si>
  <si>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</si>
  <si>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</si>
  <si>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</si>
  <si>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</si>
  <si>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</si>
  <si>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</si>
  <si>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</si>
  <si>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</si>
  <si>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</si>
  <si>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</si>
  <si>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</si>
  <si>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</si>
  <si>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</si>
  <si>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</si>
  <si>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</si>
  <si>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</si>
  <si>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</si>
  <si>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</si>
  <si>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</si>
  <si>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</si>
  <si>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</si>
  <si>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</si>
  <si>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</si>
  <si>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</si>
  <si>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</si>
  <si>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</si>
  <si>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</si>
  <si>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</si>
  <si>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</si>
  <si>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</si>
  <si>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</si>
  <si>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</si>
  <si>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</si>
  <si>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</si>
  <si>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</si>
  <si>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</si>
  <si>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</si>
  <si>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</si>
  <si>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</si>
  <si>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</si>
  <si>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</si>
  <si>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</si>
  <si>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</si>
  <si>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</si>
  <si>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</si>
  <si>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</si>
  <si>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</si>
  <si>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</si>
  <si>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</si>
  <si>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</si>
  <si>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</si>
  <si>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</si>
  <si>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</si>
  <si>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</si>
  <si>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</si>
  <si>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</si>
  <si>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</si>
  <si>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</si>
  <si>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</si>
  <si>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</si>
  <si>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</si>
  <si>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</si>
  <si>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</si>
  <si>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</si>
  <si>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</si>
  <si>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</si>
  <si>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</si>
  <si>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</si>
  <si>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</si>
  <si>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</si>
  <si>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</si>
  <si>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</si>
  <si>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</si>
  <si>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</si>
  <si>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</si>
  <si>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</si>
  <si>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</si>
  <si>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</si>
  <si>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</si>
  <si>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</si>
  <si>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</si>
  <si>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</si>
  <si>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</si>
  <si>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</si>
  <si>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</si>
  <si>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</si>
  <si>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</si>
  <si>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</si>
  <si>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</si>
  <si>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</si>
  <si>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</si>
  <si>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</si>
  <si>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</si>
  <si>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</si>
  <si>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</si>
  <si>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</si>
  <si>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</si>
  <si>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</si>
  <si>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</si>
  <si>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</si>
  <si>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</si>
  <si>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</si>
  <si>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</si>
  <si>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</si>
  <si>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</si>
  <si>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</si>
  <si>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</si>
  <si>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</si>
  <si>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</si>
  <si>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</si>
  <si>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</si>
  <si>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</si>
  <si>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</si>
  <si>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</si>
  <si>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</si>
  <si>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</si>
  <si>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</si>
  <si>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</si>
  <si>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</si>
  <si>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</si>
  <si>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</si>
  <si>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</si>
  <si>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</si>
  <si>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</si>
  <si>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</si>
  <si>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</si>
  <si>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</si>
  <si>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</si>
  <si>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</si>
  <si>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</si>
  <si>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</si>
  <si>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</si>
  <si>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</si>
  <si>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</si>
  <si>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</si>
  <si>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</si>
  <si>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</si>
  <si>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</si>
  <si>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</si>
  <si>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</si>
  <si>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</si>
  <si>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</si>
  <si>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</si>
  <si>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</si>
  <si>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</si>
  <si>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</si>
  <si>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</si>
  <si>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</si>
  <si>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</si>
  <si>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</si>
  <si>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</si>
  <si>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</si>
  <si>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</si>
  <si>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</si>
  <si>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</si>
  <si>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</si>
  <si>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</si>
  <si>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</si>
  <si>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</si>
  <si>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</si>
  <si>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</si>
  <si>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</si>
  <si>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</si>
  <si>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</si>
  <si>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</si>
  <si>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</si>
  <si>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</si>
  <si>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</si>
  <si>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</si>
  <si>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</si>
  <si>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</si>
  <si>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</si>
  <si>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</si>
  <si>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</si>
  <si>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</si>
  <si>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</si>
  <si>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</si>
  <si>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</si>
  <si>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</si>
  <si>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</si>
  <si>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</si>
  <si>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</si>
  <si>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</si>
  <si>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</si>
  <si>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</si>
  <si>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</si>
  <si>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</si>
  <si>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</si>
  <si>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</si>
  <si>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</si>
  <si>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</si>
  <si>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</si>
  <si>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</si>
  <si>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</si>
  <si>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</si>
  <si>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</si>
  <si>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</si>
  <si>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</si>
  <si>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</si>
  <si>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</si>
  <si>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</si>
  <si>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</si>
  <si>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</si>
  <si>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</si>
  <si>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</si>
  <si>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</si>
  <si>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</si>
  <si>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</si>
  <si>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</si>
  <si>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</si>
  <si>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</si>
  <si>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</si>
  <si>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</si>
  <si>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</si>
  <si>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</si>
  <si>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</si>
  <si>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</si>
  <si>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</si>
  <si>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</si>
  <si>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</si>
  <si>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</si>
  <si>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</si>
  <si>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</si>
  <si>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</si>
  <si>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</si>
  <si>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</si>
  <si>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</si>
  <si>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</si>
  <si>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</si>
  <si>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</si>
  <si>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</si>
  <si>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</si>
  <si>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</si>
  <si>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</si>
  <si>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</si>
  <si>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</si>
  <si>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</si>
  <si>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</si>
  <si>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</si>
  <si>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</si>
  <si>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</si>
  <si>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</si>
  <si>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</si>
  <si>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</si>
  <si>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</si>
  <si>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</si>
  <si>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</si>
  <si>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</si>
  <si>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</si>
  <si>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</si>
  <si>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</si>
  <si>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</si>
  <si>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</si>
  <si>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</si>
  <si>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</si>
  <si>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</si>
  <si>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</si>
  <si>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</si>
  <si>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</si>
  <si>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</si>
  <si>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</si>
  <si>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</si>
  <si>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</si>
  <si>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</si>
  <si>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</si>
  <si>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</si>
  <si>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</si>
  <si>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</si>
  <si>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</si>
  <si>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</si>
  <si>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</si>
  <si>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</si>
  <si>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</si>
  <si>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</si>
  <si>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</si>
  <si>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</si>
  <si>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</si>
  <si>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</si>
  <si>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</si>
  <si>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</si>
  <si>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</si>
  <si>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</si>
  <si>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</si>
  <si>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</si>
  <si>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</si>
  <si>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</si>
  <si>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</si>
  <si>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</si>
  <si>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</si>
  <si>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</si>
  <si>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</si>
  <si>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</si>
  <si>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</si>
  <si>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</si>
  <si>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</si>
  <si>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</si>
  <si>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</si>
  <si>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</si>
  <si>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</si>
  <si>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</si>
  <si>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</si>
  <si>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</si>
  <si>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</si>
  <si>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</si>
  <si>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</si>
  <si>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</si>
  <si>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</si>
  <si>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</si>
  <si>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</si>
  <si>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</si>
  <si>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</si>
  <si>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</si>
  <si>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</si>
  <si>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</si>
  <si>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</si>
  <si>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</si>
  <si>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</si>
  <si>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</si>
  <si>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</si>
  <si>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</si>
  <si>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</si>
  <si>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</si>
  <si>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</si>
  <si>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</si>
  <si>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</si>
  <si>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</si>
  <si>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</si>
  <si>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</si>
  <si>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</si>
  <si>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</si>
  <si>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</si>
  <si>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</si>
  <si>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</si>
  <si>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</si>
  <si>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</si>
  <si>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</si>
  <si>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</si>
  <si>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</si>
  <si>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</si>
  <si>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</si>
  <si>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</si>
  <si>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</si>
  <si>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</si>
  <si>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</si>
  <si>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</si>
  <si>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</si>
  <si>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</si>
  <si>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</si>
  <si>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</si>
  <si>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</si>
  <si>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</si>
  <si>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</si>
  <si>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</si>
  <si>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</si>
  <si>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</si>
  <si>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</si>
  <si>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</si>
  <si>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</si>
  <si>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</si>
  <si>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</si>
  <si>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</si>
  <si>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</si>
  <si>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</si>
  <si>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</si>
  <si>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</si>
  <si>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</si>
  <si>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</si>
  <si>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</si>
  <si>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</si>
  <si>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</si>
  <si>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</si>
  <si>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</si>
  <si>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</si>
  <si>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</si>
  <si>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</si>
  <si>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</si>
  <si>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</si>
  <si>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</si>
  <si>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</si>
  <si>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</si>
  <si>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</si>
  <si>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</si>
  <si>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</si>
  <si>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</si>
  <si>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</si>
  <si>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</si>
  <si>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</si>
  <si>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</si>
  <si>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</si>
  <si>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</si>
  <si>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</si>
  <si>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</si>
  <si>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</si>
  <si>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</si>
  <si>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</si>
  <si>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</si>
  <si>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</si>
  <si>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</si>
  <si>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</si>
  <si>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</si>
  <si>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</si>
  <si>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</si>
  <si>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</si>
  <si>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</si>
  <si>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</si>
  <si>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</si>
  <si>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</si>
  <si>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</si>
  <si>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</si>
  <si>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</si>
  <si>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</si>
  <si>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</si>
  <si>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</si>
  <si>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</si>
  <si>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</si>
  <si>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</si>
  <si>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</si>
  <si>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</si>
  <si>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</si>
  <si>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</si>
  <si>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</si>
  <si>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</si>
  <si>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</si>
  <si>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</si>
  <si>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</si>
  <si>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</si>
  <si>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</si>
  <si>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</si>
  <si>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</si>
  <si>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</si>
  <si>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</si>
  <si>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</si>
  <si>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</si>
  <si>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</si>
  <si>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</si>
  <si>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</si>
  <si>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</si>
  <si>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</si>
  <si>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</si>
  <si>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</si>
  <si>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</si>
  <si>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</si>
  <si>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</si>
  <si>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</si>
  <si>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</si>
  <si>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</si>
  <si>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</si>
  <si>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</si>
  <si>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</si>
  <si>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</si>
  <si>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</si>
  <si>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</si>
  <si>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</si>
  <si>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</si>
  <si>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</si>
  <si>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</si>
  <si>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</si>
  <si>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</si>
  <si>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</si>
  <si>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</si>
  <si>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</si>
  <si>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</si>
  <si>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</si>
  <si>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</si>
  <si>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</si>
  <si>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</si>
  <si>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</si>
  <si>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</si>
  <si>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</si>
  <si>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</si>
  <si>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</si>
  <si>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</si>
  <si>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</si>
  <si>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</si>
  <si>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</si>
  <si>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</si>
  <si>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</si>
  <si>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</si>
  <si>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</si>
  <si>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</si>
  <si>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</si>
  <si>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</si>
  <si>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</si>
  <si>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</si>
  <si>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</si>
  <si>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</si>
  <si>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</si>
  <si>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</si>
  <si>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</si>
  <si>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</si>
  <si>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</si>
  <si>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</si>
  <si>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</si>
  <si>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</si>
  <si>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</si>
  <si>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</si>
  <si>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</si>
  <si>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</si>
  <si>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</si>
  <si>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</si>
  <si>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</si>
  <si>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</si>
  <si>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</si>
  <si>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</si>
  <si>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</si>
  <si>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</si>
  <si>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</si>
  <si>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</si>
  <si>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</si>
  <si>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</si>
  <si>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</si>
  <si>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</si>
  <si>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</si>
  <si>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</si>
  <si>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</si>
  <si>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</si>
  <si>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</si>
  <si>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</si>
  <si>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</si>
  <si>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</si>
  <si>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</si>
  <si>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</si>
  <si>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</si>
  <si>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</si>
  <si>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</si>
  <si>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</si>
  <si>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</si>
  <si>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</si>
  <si>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</si>
  <si>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</si>
  <si>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</si>
  <si>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</si>
  <si>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</si>
  <si>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</si>
  <si>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</si>
  <si>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</si>
  <si>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</si>
  <si>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</si>
  <si>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</si>
  <si>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</si>
  <si>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</si>
  <si>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</si>
  <si>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</si>
  <si>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</si>
  <si>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</si>
  <si>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</si>
  <si>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</si>
  <si>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</si>
  <si>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</si>
  <si>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</si>
  <si>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</si>
  <si>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</si>
  <si>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</si>
  <si>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</si>
  <si>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</si>
  <si>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</si>
  <si>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</si>
  <si>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</si>
  <si>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</si>
  <si>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</si>
  <si>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</si>
  <si>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</si>
  <si>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</si>
  <si>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</si>
  <si>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</si>
  <si>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</si>
  <si>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</si>
  <si>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</si>
  <si>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</si>
  <si>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</si>
  <si>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</si>
  <si>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</si>
  <si>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</si>
  <si>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</si>
  <si>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</si>
  <si>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</si>
  <si>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</si>
  <si>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</si>
  <si>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</si>
  <si>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</si>
  <si>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</si>
  <si>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</si>
  <si>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</si>
  <si>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</si>
  <si>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</si>
  <si>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</si>
  <si>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</si>
  <si>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</si>
  <si>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</si>
  <si>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</si>
  <si>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</si>
  <si>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</si>
  <si>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</si>
  <si>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</si>
  <si>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</si>
  <si>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</si>
  <si>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</si>
  <si>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</si>
  <si>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</si>
  <si>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</si>
  <si>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</si>
  <si>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</si>
  <si>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</si>
  <si>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</si>
  <si>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</si>
  <si>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</si>
  <si>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</si>
  <si>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</si>
  <si>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</si>
  <si>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</si>
  <si>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</si>
  <si>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</si>
  <si>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</si>
  <si>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</si>
  <si>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</si>
  <si>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</si>
  <si>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</si>
  <si>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</si>
  <si>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</si>
  <si>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</si>
  <si>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</si>
  <si>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</si>
  <si>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</si>
  <si>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</si>
  <si>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</si>
  <si>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</si>
  <si>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</si>
  <si>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</si>
  <si>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</si>
  <si>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</si>
  <si>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</si>
  <si>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</si>
  <si>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</si>
  <si>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</si>
  <si>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</si>
  <si>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</si>
  <si>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</si>
  <si>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</si>
  <si>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</si>
  <si>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</si>
  <si>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</si>
  <si>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</si>
  <si>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</si>
  <si>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</si>
  <si>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</si>
  <si>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</si>
  <si>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</si>
  <si>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</si>
  <si>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</si>
  <si>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</si>
  <si>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</si>
  <si>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</si>
  <si>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</si>
  <si>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</si>
  <si>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</si>
  <si>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</si>
  <si>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</si>
  <si>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</si>
  <si>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</si>
  <si>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</si>
  <si>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</si>
  <si>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</si>
  <si>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</si>
  <si>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</si>
  <si>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</si>
  <si>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</si>
  <si>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</si>
  <si>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</si>
  <si>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</si>
  <si>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</si>
  <si>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</si>
  <si>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</si>
  <si>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</si>
  <si>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</si>
  <si>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</si>
  <si>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</si>
  <si>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</si>
  <si>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</si>
  <si>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</si>
  <si>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</si>
  <si>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</si>
  <si>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</si>
  <si>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</si>
  <si>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</si>
  <si>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</si>
  <si>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</si>
  <si>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</si>
  <si>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</si>
  <si>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</si>
  <si>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</si>
  <si>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</si>
  <si>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</si>
  <si>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</si>
  <si>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</si>
  <si>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</si>
  <si>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</si>
  <si>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</si>
  <si>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</si>
  <si>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</si>
  <si>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</si>
  <si>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</si>
  <si>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</si>
  <si>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</si>
  <si>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</si>
  <si>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</si>
  <si>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</si>
  <si>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</si>
  <si>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</si>
  <si>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</si>
  <si>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</si>
  <si>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</si>
  <si>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</si>
  <si>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</si>
  <si>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</si>
  <si>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</si>
  <si>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</si>
  <si>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</si>
  <si>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</si>
  <si>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</si>
  <si>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</si>
  <si>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</si>
  <si>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</si>
  <si>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</si>
  <si>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</si>
  <si>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</si>
  <si>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</si>
  <si>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</si>
  <si>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</si>
  <si>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</si>
  <si>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</si>
  <si>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</si>
  <si>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</si>
  <si>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</si>
  <si>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</si>
  <si>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</si>
  <si>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</si>
  <si>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</si>
  <si>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</si>
  <si>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</si>
  <si>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</si>
  <si>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</si>
  <si>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</si>
  <si>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</si>
  <si>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</si>
  <si>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</si>
  <si>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</si>
  <si>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</si>
  <si>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</si>
  <si>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</si>
  <si>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</si>
  <si>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</si>
  <si>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</si>
  <si>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</si>
  <si>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</si>
  <si>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</si>
  <si>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</si>
  <si>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</si>
  <si>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</si>
  <si>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</si>
  <si>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</si>
  <si>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</si>
  <si>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</si>
  <si>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</si>
  <si>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</si>
  <si>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</si>
  <si>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</si>
  <si>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</si>
  <si>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</si>
  <si>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</si>
  <si>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</si>
  <si>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</si>
  <si>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</si>
  <si>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</si>
  <si>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</si>
  <si>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</si>
  <si>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</si>
  <si>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</si>
  <si>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</si>
  <si>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</si>
  <si>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</si>
  <si>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</si>
  <si>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</si>
  <si>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</si>
  <si>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</si>
  <si>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</si>
  <si>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</si>
  <si>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</si>
  <si>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</si>
  <si>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</si>
  <si>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</si>
  <si>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</si>
  <si>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</si>
  <si>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</si>
  <si>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</si>
  <si>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</si>
  <si>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</si>
  <si>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</si>
  <si>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</si>
  <si>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</si>
  <si>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</si>
  <si>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</si>
  <si>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</si>
  <si>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</si>
  <si>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</si>
  <si>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</si>
  <si>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</si>
  <si>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</si>
  <si>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</si>
  <si>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</si>
  <si>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</si>
  <si>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</si>
  <si>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</si>
  <si>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</si>
  <si>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</si>
  <si>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</si>
  <si>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</si>
  <si>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</si>
  <si>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</si>
  <si>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</si>
  <si>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</si>
  <si>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</si>
  <si>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</si>
  <si>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</si>
  <si>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</si>
  <si>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</si>
  <si>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</si>
  <si>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</si>
  <si>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</si>
  <si>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</si>
  <si>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</si>
  <si>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</si>
  <si>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</si>
  <si>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</si>
  <si>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</si>
  <si>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</si>
  <si>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</si>
  <si>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</si>
  <si>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</si>
  <si>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</si>
  <si>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</si>
  <si>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</si>
  <si>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</si>
  <si>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</si>
  <si>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</si>
  <si>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</si>
  <si>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</si>
  <si>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</si>
  <si>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</si>
  <si>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</si>
  <si>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</si>
  <si>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</si>
  <si>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</si>
  <si>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</si>
  <si>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</si>
  <si>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</si>
  <si>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</si>
  <si>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</si>
  <si>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</si>
  <si>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</si>
  <si>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</si>
  <si>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</si>
  <si>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</si>
  <si>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</si>
  <si>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</si>
  <si>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</si>
  <si>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</si>
  <si>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</si>
  <si>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</si>
  <si>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</si>
  <si>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</si>
  <si>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</si>
  <si>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</si>
  <si>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</si>
  <si>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</si>
  <si>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</si>
  <si>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</si>
  <si>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</si>
  <si>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</si>
  <si>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</si>
  <si>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</si>
  <si>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</si>
  <si>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</si>
  <si>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</si>
  <si>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</si>
  <si>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</si>
  <si>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</si>
  <si>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</si>
  <si>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</si>
  <si>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</si>
  <si>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</si>
  <si>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</si>
  <si>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</si>
  <si>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</si>
  <si>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</si>
  <si>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</si>
  <si>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</si>
  <si>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</si>
  <si>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</si>
  <si>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</si>
  <si>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</si>
  <si>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</si>
  <si>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</si>
  <si>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</si>
  <si>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</si>
  <si>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</si>
  <si>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</si>
  <si>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</si>
  <si>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</si>
  <si>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</si>
  <si>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</si>
  <si>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</si>
  <si>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</si>
  <si>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</si>
  <si>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</si>
  <si>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</si>
  <si>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</si>
  <si>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</si>
  <si>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</si>
  <si>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</si>
  <si>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</si>
  <si>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</si>
  <si>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</si>
  <si>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</si>
  <si>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</si>
  <si>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</si>
  <si>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</si>
  <si>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</si>
  <si>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</si>
  <si>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</si>
  <si>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</si>
  <si>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</si>
  <si>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</si>
  <si>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</si>
  <si>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</si>
  <si>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</si>
  <si>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</si>
  <si>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</si>
  <si>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</si>
  <si>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</si>
  <si>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</si>
  <si>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</si>
  <si>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</si>
  <si>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</si>
  <si>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</si>
  <si>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</si>
  <si>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</si>
  <si>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</si>
  <si>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</si>
  <si>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</si>
  <si>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</si>
  <si>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</si>
  <si>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</si>
  <si>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</si>
  <si>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</si>
  <si>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</si>
  <si>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</si>
  <si>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</si>
  <si>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</si>
  <si>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</si>
  <si>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</si>
  <si>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</si>
  <si>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</si>
  <si>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</si>
  <si>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</si>
  <si>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</si>
  <si>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</si>
  <si>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</si>
  <si>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</si>
  <si>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</si>
  <si>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</si>
  <si>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</si>
  <si>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</si>
  <si>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</si>
  <si>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</si>
  <si>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</si>
  <si>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</si>
  <si>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</si>
  <si>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</si>
  <si>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</si>
  <si>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</si>
  <si>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</si>
  <si>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</si>
  <si>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</si>
  <si>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</si>
  <si>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</si>
  <si>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</si>
  <si>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</si>
  <si>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</si>
  <si>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</si>
  <si>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</si>
  <si>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</si>
  <si>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</si>
  <si>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</si>
  <si>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</si>
  <si>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</si>
  <si>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</si>
  <si>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</si>
  <si>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</si>
  <si>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</si>
  <si>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</si>
  <si>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</si>
  <si>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</si>
  <si>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</si>
  <si>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</si>
  <si>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</si>
  <si>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</si>
  <si>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</si>
  <si>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</si>
  <si>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</si>
  <si>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</si>
  <si>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</si>
  <si>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</si>
  <si>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</si>
  <si>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</si>
  <si>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</si>
  <si>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</si>
  <si>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</si>
  <si>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</si>
  <si>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</si>
  <si>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</si>
  <si>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</si>
  <si>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</si>
  <si>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</si>
  <si>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</si>
  <si>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</si>
  <si>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</si>
  <si>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</si>
  <si>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</si>
  <si>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</si>
  <si>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</si>
  <si>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</si>
  <si>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</si>
  <si>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</si>
  <si>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</si>
  <si>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</si>
  <si>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</si>
  <si>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</si>
  <si>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</si>
  <si>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</si>
  <si>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</si>
  <si>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</si>
  <si>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</si>
  <si>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</si>
  <si>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</si>
  <si>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</si>
  <si>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</si>
  <si>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</si>
  <si>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</si>
  <si>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</si>
  <si>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</si>
  <si>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</si>
  <si>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</si>
  <si>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</si>
  <si>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</si>
  <si>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</si>
  <si>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</si>
  <si>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</si>
  <si>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</si>
  <si>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</si>
  <si>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</si>
  <si>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</si>
  <si>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</si>
  <si>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</si>
  <si>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</si>
  <si>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</si>
  <si>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</si>
  <si>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</si>
  <si>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</si>
  <si>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</si>
  <si>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</si>
  <si>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</si>
  <si>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</si>
  <si>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</si>
  <si>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</si>
  <si>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</si>
  <si>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</si>
  <si>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</si>
  <si>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</si>
  <si>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</si>
  <si>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</si>
  <si>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</si>
  <si>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</si>
  <si>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</si>
  <si>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</si>
  <si>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</si>
  <si>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</si>
  <si>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</si>
  <si>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</si>
  <si>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</si>
  <si>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</si>
  <si>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</si>
  <si>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</si>
  <si>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</si>
  <si>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</si>
  <si>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</si>
  <si>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</si>
  <si>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</si>
  <si>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</si>
  <si>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</si>
  <si>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</si>
  <si>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</si>
  <si>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</si>
  <si>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</si>
  <si>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</si>
  <si>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</si>
  <si>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</si>
  <si>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</si>
  <si>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</si>
  <si>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</si>
  <si>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</si>
  <si>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</si>
  <si>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</si>
  <si>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</si>
  <si>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</si>
  <si>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</si>
  <si>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</si>
  <si>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</si>
  <si>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</si>
  <si>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</si>
  <si>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</si>
  <si>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</si>
  <si>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</si>
  <si>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</si>
  <si>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</si>
  <si>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</si>
  <si>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</si>
  <si>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</si>
  <si>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</si>
  <si>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</si>
  <si>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</si>
  <si>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</si>
  <si>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</si>
  <si>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</si>
  <si>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</si>
  <si>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</si>
  <si>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</si>
  <si>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</si>
  <si>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</si>
  <si>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</si>
  <si>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</si>
  <si>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</si>
  <si>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</si>
  <si>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</si>
  <si>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</si>
  <si>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</si>
  <si>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</si>
  <si>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</si>
  <si>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</si>
  <si>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</si>
  <si>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</si>
  <si>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</si>
  <si>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</si>
  <si>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</si>
  <si>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</si>
  <si>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</si>
  <si>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</si>
  <si>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</si>
  <si>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</si>
  <si>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</si>
  <si>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</si>
  <si>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</si>
  <si>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</si>
  <si>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</si>
  <si>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</si>
  <si>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</si>
  <si>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</si>
  <si>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</si>
  <si>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</si>
  <si>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</si>
  <si>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</si>
  <si>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</si>
  <si>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</si>
  <si>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</si>
  <si>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</si>
  <si>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</si>
  <si>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</si>
  <si>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</si>
  <si>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</si>
  <si>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</si>
  <si>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</si>
  <si>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</si>
  <si>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</si>
  <si>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</si>
  <si>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</si>
  <si>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</si>
  <si>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</si>
  <si>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</si>
  <si>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</si>
  <si>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</si>
  <si>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</si>
  <si>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</si>
  <si>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</si>
  <si>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</si>
  <si>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</si>
  <si>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</si>
  <si>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</si>
  <si>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</si>
  <si>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</si>
  <si>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</si>
  <si>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</si>
  <si>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</si>
  <si>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</si>
  <si>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</si>
  <si>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</si>
  <si>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</si>
  <si>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</si>
  <si>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</si>
  <si>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</si>
  <si>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</si>
  <si>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</si>
  <si>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</si>
  <si>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</si>
  <si>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</si>
  <si>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</si>
  <si>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</si>
  <si>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</si>
  <si>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</si>
  <si>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</si>
  <si>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</si>
  <si>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</si>
  <si>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</si>
  <si>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</si>
  <si>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</si>
  <si>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</si>
  <si>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</si>
  <si>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</si>
  <si>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</si>
  <si>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</si>
  <si>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</si>
  <si>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</si>
  <si>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</si>
  <si>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</si>
  <si>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</si>
  <si>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</si>
  <si>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</si>
  <si>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</si>
  <si>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</si>
  <si>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</si>
  <si>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</si>
  <si>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</si>
  <si>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</si>
  <si>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</si>
  <si>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</si>
  <si>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</si>
  <si>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</si>
  <si>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</si>
  <si>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</si>
  <si>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</si>
  <si>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</si>
  <si>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</si>
  <si>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</si>
  <si>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</si>
  <si>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</si>
  <si>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</si>
  <si>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</si>
  <si>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</si>
  <si>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</si>
  <si>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</si>
  <si>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</si>
  <si>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</si>
  <si>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</si>
  <si>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</si>
  <si>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</si>
  <si>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</si>
  <si>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</si>
  <si>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</si>
  <si>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</si>
  <si>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</si>
  <si>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</si>
  <si>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</si>
  <si>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</si>
  <si>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</si>
  <si>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</si>
  <si>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</si>
  <si>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</si>
  <si>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</si>
  <si>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</si>
  <si>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</si>
  <si>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</si>
  <si>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</si>
  <si>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</si>
  <si>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</si>
  <si>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</si>
  <si>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</si>
  <si>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</si>
  <si>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</si>
  <si>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</si>
  <si>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</si>
  <si>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</si>
  <si>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</si>
  <si>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</si>
  <si>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</si>
  <si>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</si>
  <si>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</si>
  <si>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</si>
  <si>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</si>
  <si>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</si>
  <si>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</si>
  <si>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</si>
  <si>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</si>
  <si>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</si>
  <si>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</si>
  <si>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</si>
  <si>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</si>
  <si>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</si>
  <si>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</si>
  <si>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</si>
  <si>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</si>
  <si>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</si>
  <si>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</si>
  <si>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</si>
  <si>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</si>
  <si>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</si>
  <si>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</si>
  <si>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</si>
  <si>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</si>
  <si>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</si>
  <si>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</si>
  <si>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</si>
  <si>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</si>
  <si>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</si>
  <si>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</si>
  <si>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</si>
  <si>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</si>
  <si>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</si>
  <si>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</si>
  <si>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</si>
  <si>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</si>
  <si>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</si>
  <si>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</si>
  <si>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</si>
  <si>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</si>
  <si>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</si>
  <si>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</si>
  <si>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</si>
  <si>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</si>
  <si>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</si>
  <si>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</si>
  <si>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</si>
  <si>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</si>
  <si>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</si>
  <si>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</si>
  <si>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</si>
  <si>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</si>
  <si>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</si>
  <si>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</si>
  <si>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</si>
  <si>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</si>
  <si>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</si>
  <si>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</si>
  <si>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</si>
  <si>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</si>
  <si>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</si>
  <si>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</si>
  <si>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</si>
  <si>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</si>
  <si>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</si>
  <si>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</si>
  <si>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</si>
  <si>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</si>
  <si>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</si>
  <si>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</si>
  <si>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</si>
  <si>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</si>
  <si>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</si>
  <si>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</si>
  <si>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</si>
  <si>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</si>
  <si>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</si>
  <si>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</si>
  <si>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</si>
  <si>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</si>
  <si>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</si>
  <si>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</si>
  <si>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</si>
  <si>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</si>
  <si>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</si>
  <si>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</si>
  <si>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</si>
  <si>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</si>
  <si>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</si>
  <si>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</si>
  <si>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</si>
  <si>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</si>
  <si>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</si>
  <si>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</si>
  <si>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</si>
  <si>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</si>
  <si>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</si>
  <si>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</si>
  <si>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</si>
  <si>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</si>
  <si>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</si>
  <si>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</si>
  <si>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</si>
  <si>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</si>
  <si>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</si>
  <si>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</si>
  <si>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</si>
  <si>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</si>
  <si>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</si>
  <si>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</si>
  <si>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</si>
  <si>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</si>
  <si>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</si>
  <si>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</si>
  <si>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</si>
  <si>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</si>
  <si>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</si>
  <si>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</si>
  <si>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</si>
  <si>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</si>
  <si>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</si>
  <si>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</si>
  <si>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</si>
  <si>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</si>
  <si>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</si>
  <si>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</si>
  <si>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</si>
  <si>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</si>
  <si>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</si>
  <si>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</si>
  <si>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</si>
  <si>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</si>
  <si>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</si>
  <si>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</si>
  <si>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</si>
  <si>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</si>
  <si>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</si>
  <si>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</si>
  <si>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</si>
  <si>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</si>
  <si>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</si>
  <si>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</si>
  <si>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</si>
  <si>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</si>
  <si>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</si>
  <si>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</si>
  <si>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</si>
  <si>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</si>
  <si>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</si>
  <si>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</si>
  <si>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</si>
  <si>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</si>
  <si>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</si>
  <si>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</si>
  <si>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</si>
  <si>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</si>
  <si>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</si>
  <si>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</si>
  <si>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</si>
  <si>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</si>
  <si>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</si>
  <si>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</si>
  <si>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</si>
  <si>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</si>
  <si>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</si>
  <si>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</si>
  <si>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</si>
  <si>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</si>
  <si>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</si>
  <si>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</si>
  <si>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</si>
  <si>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</si>
  <si>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</si>
  <si>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</si>
  <si>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</si>
  <si>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</si>
  <si>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</si>
  <si>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</si>
  <si>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</si>
  <si>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</si>
  <si>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</si>
  <si>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</si>
  <si>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</si>
  <si>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</si>
  <si>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</si>
  <si>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</si>
  <si>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</si>
  <si>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</si>
  <si>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</si>
  <si>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</si>
  <si>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</si>
  <si>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</si>
  <si>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</si>
  <si>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</si>
  <si>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</si>
  <si>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</si>
  <si>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</si>
  <si>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</si>
  <si>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</si>
  <si>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</si>
  <si>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</si>
  <si>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</si>
  <si>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</si>
  <si>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</si>
  <si>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</si>
  <si>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</si>
  <si>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</si>
  <si>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</si>
  <si>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</si>
  <si>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</si>
  <si>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</si>
  <si>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</si>
  <si>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</si>
  <si>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</si>
  <si>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</si>
  <si>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</si>
  <si>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</si>
  <si>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</si>
  <si>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</si>
  <si>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</si>
  <si>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</si>
  <si>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</si>
  <si>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</si>
  <si>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</si>
  <si>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</si>
  <si>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</si>
  <si>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</si>
  <si>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</si>
  <si>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</si>
  <si>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</si>
  <si>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</si>
  <si>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</si>
  <si>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</si>
  <si>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</si>
  <si>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</si>
  <si>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</si>
  <si>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</si>
  <si>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</si>
  <si>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</si>
  <si>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</si>
  <si>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</si>
  <si>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</si>
  <si>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</si>
  <si>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</si>
  <si>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</si>
  <si>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</si>
  <si>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</si>
  <si>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</si>
  <si>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</si>
  <si>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</si>
  <si>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</si>
  <si>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</si>
  <si>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</si>
  <si>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</si>
  <si>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</si>
  <si>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</si>
  <si>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</si>
  <si>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</si>
  <si>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</si>
  <si>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</si>
  <si>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</si>
  <si>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</si>
  <si>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</si>
  <si>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</si>
  <si>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</si>
  <si>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</si>
  <si>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</si>
  <si>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</si>
  <si>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</si>
  <si>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</si>
  <si>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</si>
  <si>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</si>
  <si>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</si>
  <si>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</si>
  <si>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</si>
  <si>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</si>
  <si>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</si>
  <si>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</si>
  <si>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</si>
  <si>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</si>
  <si>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</si>
  <si>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</si>
  <si>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</si>
  <si>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</si>
  <si>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</si>
  <si>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</si>
  <si>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</si>
  <si>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</si>
  <si>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</si>
  <si>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</si>
  <si>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</si>
  <si>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</si>
  <si>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</si>
  <si>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</si>
  <si>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</si>
  <si>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</si>
  <si>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</si>
  <si>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</si>
  <si>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</si>
  <si>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</si>
  <si>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</si>
  <si>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</si>
  <si>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</si>
  <si>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</si>
  <si>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</si>
  <si>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</si>
  <si>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</si>
  <si>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</si>
  <si>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</si>
  <si>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</si>
  <si>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</si>
  <si>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</si>
  <si>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</si>
  <si>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</si>
  <si>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</si>
  <si>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</si>
  <si>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</si>
  <si>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</si>
  <si>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</si>
  <si>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</si>
  <si>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</si>
  <si>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</si>
  <si>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</si>
  <si>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</si>
  <si>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</si>
  <si>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</si>
  <si>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</si>
  <si>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</si>
  <si>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</si>
  <si>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</si>
  <si>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</si>
  <si>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</si>
  <si>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</si>
  <si>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</si>
  <si>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</si>
  <si>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</si>
  <si>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</si>
  <si>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</si>
  <si>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</si>
  <si>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</si>
  <si>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</si>
  <si>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</si>
  <si>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</si>
  <si>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</si>
  <si>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</si>
  <si>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</si>
  <si>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</si>
  <si>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</si>
  <si>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</si>
  <si>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</si>
  <si>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</si>
  <si>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</si>
  <si>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</si>
  <si>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</si>
  <si>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</si>
  <si>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</si>
  <si>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</si>
  <si>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</si>
  <si>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</si>
  <si>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</si>
  <si>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</si>
  <si>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</si>
  <si>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</si>
  <si>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</si>
  <si>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</si>
  <si>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</si>
  <si>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</si>
  <si>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</si>
  <si>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</si>
  <si>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</si>
  <si>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</si>
  <si>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</si>
  <si>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</si>
  <si>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</si>
  <si>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</si>
  <si>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</si>
  <si>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</si>
  <si>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</si>
  <si>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</si>
  <si>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</si>
  <si>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</si>
  <si>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</si>
  <si>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</si>
  <si>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</si>
  <si>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</si>
  <si>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</si>
  <si>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</si>
  <si>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</si>
  <si>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</si>
  <si>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</si>
  <si>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</si>
  <si>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</si>
  <si>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</si>
  <si>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</si>
  <si>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</si>
  <si>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</si>
  <si>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</si>
  <si>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</si>
  <si>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</si>
  <si>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</si>
  <si>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</si>
  <si>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</si>
  <si>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</si>
  <si>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</si>
  <si>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</si>
  <si>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</si>
  <si>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</si>
  <si>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</si>
  <si>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</si>
  <si>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</si>
  <si>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</si>
  <si>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</si>
  <si>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</si>
  <si>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</si>
  <si>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</si>
  <si>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</si>
  <si>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</si>
  <si>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</si>
  <si>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</si>
  <si>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</si>
  <si>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</si>
  <si>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</si>
  <si>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</si>
  <si>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</si>
  <si>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</si>
  <si>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</si>
  <si>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</si>
  <si>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</si>
  <si>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</si>
  <si>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</si>
  <si>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</si>
  <si>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</si>
  <si>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</si>
  <si>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</si>
  <si>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</si>
  <si>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</si>
  <si>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</si>
  <si>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</si>
  <si>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</si>
  <si>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</si>
  <si>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</si>
  <si>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</si>
  <si>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</si>
  <si>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</si>
  <si>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</si>
  <si>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</si>
  <si>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</si>
  <si>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</si>
  <si>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</si>
  <si>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</si>
  <si>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</si>
  <si>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</si>
  <si>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</si>
  <si>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</si>
  <si>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</si>
  <si>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</si>
  <si>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</si>
  <si>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</si>
  <si>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</si>
  <si>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</si>
  <si>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</si>
  <si>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</si>
  <si>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</si>
  <si>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</si>
  <si>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</si>
  <si>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</si>
  <si>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</si>
  <si>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</si>
  <si>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</si>
  <si>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</si>
  <si>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</si>
  <si>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</si>
  <si>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</si>
  <si>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</si>
  <si>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</si>
  <si>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</si>
  <si>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</si>
  <si>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</si>
  <si>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</si>
  <si>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</si>
  <si>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</si>
  <si>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</si>
  <si>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</si>
  <si>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</si>
  <si>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</si>
  <si>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</si>
  <si>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</si>
  <si>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</si>
  <si>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</si>
  <si>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</si>
  <si>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</si>
  <si>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</si>
  <si>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</si>
  <si>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</si>
  <si>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</si>
  <si>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</si>
  <si>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</si>
  <si>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</si>
  <si>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</si>
  <si>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</si>
  <si>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</si>
  <si>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</si>
  <si>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</si>
  <si>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</si>
  <si>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</si>
  <si>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</si>
  <si>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</si>
  <si>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</si>
  <si>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</si>
  <si>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</si>
  <si>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</si>
  <si>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</si>
  <si>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</si>
  <si>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</si>
  <si>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</si>
  <si>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</si>
  <si>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</si>
  <si>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</si>
  <si>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</si>
  <si>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</si>
  <si>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</si>
  <si>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</si>
  <si>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</si>
  <si>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</si>
  <si>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</si>
  <si>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</si>
  <si>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</si>
  <si>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</si>
  <si>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</si>
  <si>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</si>
  <si>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</si>
  <si>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</si>
  <si>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</si>
  <si>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</si>
  <si>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</si>
  <si>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</si>
  <si>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</si>
  <si>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</si>
  <si>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</si>
  <si>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</si>
  <si>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</si>
  <si>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</si>
  <si>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</si>
  <si>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</si>
  <si>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</si>
  <si>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</si>
  <si>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</si>
  <si>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</si>
  <si>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</si>
  <si>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</si>
  <si>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</si>
  <si>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</si>
  <si>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</si>
  <si>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</si>
  <si>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</si>
  <si>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</si>
  <si>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</si>
  <si>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</si>
  <si>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</si>
  <si>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</si>
  <si>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</si>
  <si>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</si>
  <si>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</si>
  <si>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</si>
  <si>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</si>
  <si>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</si>
  <si>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</si>
  <si>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</si>
  <si>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</si>
  <si>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</si>
  <si>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</si>
  <si>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</si>
  <si>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</si>
  <si>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</si>
  <si>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</si>
  <si>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</si>
  <si>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</si>
  <si>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</si>
  <si>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</si>
  <si>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</si>
  <si>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</si>
  <si>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</si>
  <si>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</si>
  <si>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</si>
  <si>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</si>
  <si>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</si>
  <si>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</si>
  <si>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</si>
  <si>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</si>
  <si>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</si>
  <si>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</si>
  <si>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</si>
  <si>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</si>
  <si>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</si>
  <si>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</si>
  <si>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</si>
  <si>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</si>
  <si>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</si>
  <si>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</si>
  <si>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</si>
  <si>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</si>
  <si>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</si>
  <si>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</si>
  <si>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</si>
  <si>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</si>
  <si>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</si>
  <si>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</si>
  <si>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</si>
  <si>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</si>
  <si>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</si>
  <si>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</si>
  <si>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</si>
  <si>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</si>
  <si>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</si>
  <si>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</si>
  <si>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</si>
  <si>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</si>
  <si>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</si>
  <si>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</si>
  <si>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</si>
  <si>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</si>
  <si>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</si>
  <si>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</si>
  <si>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</si>
  <si>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</si>
  <si>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</si>
  <si>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</si>
  <si>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</si>
  <si>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</si>
  <si>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</si>
  <si>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</si>
  <si>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</si>
  <si>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</si>
  <si>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</si>
  <si>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</si>
  <si>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</si>
  <si>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</si>
  <si>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</si>
  <si>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</si>
  <si>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</si>
  <si>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</si>
  <si>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</si>
  <si>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</si>
  <si>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</si>
  <si>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</si>
  <si>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</si>
  <si>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</si>
  <si>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</si>
  <si>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</si>
  <si>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</si>
  <si>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</si>
  <si>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</si>
  <si>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</si>
  <si>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</si>
  <si>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</si>
  <si>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</si>
  <si>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</si>
  <si>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</si>
  <si>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</si>
  <si>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</si>
  <si>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</si>
  <si>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</si>
  <si>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</si>
  <si>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</si>
  <si>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</si>
  <si>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</si>
  <si>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</si>
  <si>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</si>
  <si>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</si>
  <si>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</si>
  <si>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</si>
  <si>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</si>
  <si>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</si>
  <si>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</si>
  <si>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</si>
  <si>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</si>
  <si>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</si>
  <si>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</si>
  <si>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</si>
  <si>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</si>
  <si>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</si>
  <si>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</si>
  <si>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</si>
  <si>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</si>
  <si>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</si>
  <si>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</si>
  <si>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</si>
  <si>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</si>
  <si>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</si>
  <si>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</si>
  <si>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</si>
  <si>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</si>
  <si>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</si>
  <si>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</si>
  <si>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</si>
  <si>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</si>
  <si>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</si>
  <si>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</si>
  <si>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</si>
  <si>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</si>
  <si>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</si>
  <si>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</si>
  <si>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</si>
  <si>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</si>
  <si>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</si>
  <si>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</si>
  <si>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</si>
  <si>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</si>
  <si>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</si>
  <si>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</si>
  <si>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</si>
  <si>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</si>
  <si>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</si>
  <si>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</si>
  <si>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</si>
  <si>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</si>
  <si>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</si>
  <si>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</si>
  <si>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</si>
  <si>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</si>
  <si>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</si>
  <si>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</si>
  <si>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</si>
  <si>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</si>
  <si>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</si>
  <si>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</si>
  <si>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</si>
  <si>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</si>
  <si>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</si>
  <si>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</si>
  <si>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</si>
  <si>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</si>
  <si>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</si>
  <si>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</si>
  <si>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</si>
  <si>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</si>
  <si>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</si>
  <si>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</si>
  <si>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</si>
  <si>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</si>
  <si>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</si>
  <si>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</si>
  <si>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</si>
  <si>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</si>
  <si>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</si>
  <si>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</si>
  <si>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</si>
  <si>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</si>
  <si>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</si>
  <si>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</si>
  <si>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</si>
  <si>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</si>
  <si>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</si>
  <si>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</si>
  <si>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</si>
  <si>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</si>
  <si>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</si>
  <si>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</si>
  <si>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</si>
  <si>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</si>
  <si>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</si>
  <si>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</si>
  <si>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</si>
  <si>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</si>
  <si>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</si>
  <si>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</si>
  <si>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</si>
  <si>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</si>
  <si>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</si>
  <si>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</si>
  <si>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</si>
  <si>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</si>
  <si>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</si>
  <si>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</si>
  <si>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</si>
  <si>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</si>
  <si>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</si>
  <si>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</si>
  <si>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</si>
  <si>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</si>
  <si>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</si>
  <si>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</si>
  <si>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</si>
  <si>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</si>
  <si>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</si>
  <si>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</si>
  <si>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</si>
  <si>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</si>
  <si>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</si>
  <si>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</si>
  <si>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</si>
  <si>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</si>
  <si>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</si>
  <si>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</si>
  <si>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</si>
  <si>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</si>
  <si>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</si>
  <si>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</si>
  <si>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</si>
  <si>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</si>
  <si>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</si>
  <si>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</si>
  <si>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</si>
  <si>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</si>
  <si>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</si>
  <si>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</si>
  <si>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</si>
  <si>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</si>
  <si>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</si>
  <si>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</si>
  <si>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</si>
  <si>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</si>
  <si>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</si>
  <si>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</si>
  <si>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</si>
  <si>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</si>
  <si>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</si>
  <si>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</si>
  <si>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</si>
  <si>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</si>
  <si>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</si>
  <si>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</si>
  <si>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</si>
  <si>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</si>
  <si>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</si>
  <si>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</si>
  <si>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</si>
  <si>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</si>
  <si>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</si>
  <si>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</si>
  <si>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</si>
  <si>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</si>
  <si>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</si>
  <si>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</si>
  <si>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</si>
  <si>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</si>
  <si>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</si>
  <si>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</si>
  <si>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</si>
  <si>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</si>
  <si>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</si>
  <si>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</si>
  <si>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</si>
  <si>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</si>
  <si>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</si>
  <si>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</si>
  <si>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</si>
  <si>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</si>
  <si>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</si>
  <si>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</si>
  <si>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</si>
  <si>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</si>
  <si>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</si>
  <si>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</si>
  <si>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</si>
  <si>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</si>
  <si>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</si>
  <si>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</si>
  <si>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</si>
  <si>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</si>
  <si>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</si>
  <si>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</si>
  <si>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</si>
  <si>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</si>
  <si>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</si>
  <si>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</si>
  <si>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</si>
  <si>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</si>
  <si>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</si>
  <si>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</si>
  <si>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</si>
  <si>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</si>
  <si>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</si>
  <si>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</si>
  <si>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</si>
  <si>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</si>
  <si>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</si>
  <si>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</si>
  <si>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</si>
  <si>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</si>
  <si>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</si>
  <si>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</si>
  <si>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</si>
  <si>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</si>
  <si>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</si>
  <si>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</si>
  <si>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</si>
  <si>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</si>
  <si>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</si>
  <si>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</si>
  <si>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</si>
  <si>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</si>
  <si>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</si>
  <si>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</si>
  <si>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</si>
  <si>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</si>
  <si>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</si>
  <si>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</si>
  <si>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</si>
  <si>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</si>
  <si>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</si>
  <si>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</si>
  <si>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</si>
  <si>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</si>
  <si>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</si>
  <si>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</si>
  <si>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</si>
  <si>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</si>
  <si>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</si>
  <si>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</si>
  <si>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</si>
  <si>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</si>
  <si>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</si>
  <si>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</si>
  <si>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</si>
  <si>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</si>
  <si>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</si>
  <si>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</si>
  <si>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</si>
  <si>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</si>
  <si>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</si>
  <si>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</si>
  <si>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</si>
  <si>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</si>
  <si>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</si>
  <si>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</si>
  <si>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</si>
  <si>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</si>
  <si>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</si>
  <si>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</si>
  <si>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</si>
  <si>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</si>
  <si>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</si>
  <si>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</si>
  <si>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</si>
  <si>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</si>
  <si>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</si>
  <si>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</si>
  <si>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</si>
  <si>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</si>
  <si>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</si>
  <si>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</si>
  <si>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</si>
  <si>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</si>
  <si>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</si>
  <si>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</si>
  <si>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</si>
  <si>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</si>
  <si>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</si>
  <si>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</si>
  <si>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</si>
  <si>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</si>
  <si>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</si>
  <si>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</si>
  <si>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</si>
  <si>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</si>
  <si>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</si>
  <si>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</si>
  <si>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</si>
  <si>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</si>
  <si>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</si>
  <si>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</si>
  <si>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</si>
  <si>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</si>
  <si>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</si>
  <si>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</si>
  <si>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</si>
  <si>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</si>
  <si>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</si>
  <si>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</si>
  <si>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</si>
  <si>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</si>
  <si>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</si>
  <si>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</si>
  <si>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</si>
  <si>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</si>
  <si>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</si>
  <si>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</si>
  <si>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</si>
  <si>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</si>
  <si>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</si>
  <si>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</si>
  <si>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</si>
  <si>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</si>
  <si>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</si>
  <si>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</si>
  <si>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</si>
  <si>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</si>
  <si>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</si>
  <si>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</si>
  <si>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</si>
  <si>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</si>
  <si>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</si>
  <si>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</si>
  <si>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</si>
  <si>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</si>
  <si>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</si>
  <si>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</si>
  <si>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</si>
  <si>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</si>
  <si>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</si>
  <si>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</si>
  <si>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</si>
  <si>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</si>
  <si>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</si>
  <si>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</si>
  <si>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</si>
  <si>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</si>
  <si>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</si>
  <si>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</si>
  <si>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</si>
  <si>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</si>
  <si>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</si>
  <si>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</si>
  <si>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</si>
  <si>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</si>
  <si>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</si>
  <si>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</si>
  <si>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</si>
  <si>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</si>
  <si>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</si>
  <si>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</si>
  <si>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</si>
  <si>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</si>
  <si>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</si>
  <si>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</si>
  <si>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</si>
  <si>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</si>
  <si>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</si>
  <si>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</si>
  <si>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</si>
  <si>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</si>
  <si>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</si>
  <si>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</si>
  <si>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</si>
  <si>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</si>
  <si>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</si>
  <si>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</si>
  <si>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</si>
  <si>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</si>
  <si>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</si>
  <si>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</si>
  <si>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</si>
  <si>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</si>
  <si>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</si>
  <si>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</si>
  <si>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</si>
  <si>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</si>
  <si>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</si>
  <si>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</si>
  <si>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</si>
  <si>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</si>
  <si>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</si>
  <si>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</si>
  <si>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</si>
  <si>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</si>
  <si>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</si>
  <si>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</si>
  <si>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</si>
  <si>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</si>
  <si>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</si>
  <si>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</si>
  <si>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</si>
  <si>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</si>
  <si>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</si>
  <si>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</si>
  <si>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</si>
  <si>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</si>
  <si>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</si>
  <si>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</si>
  <si>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</si>
  <si>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</si>
  <si>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</si>
  <si>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</si>
  <si>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</si>
  <si>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</si>
  <si>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</si>
  <si>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</si>
  <si>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</si>
  <si>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</si>
  <si>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</si>
  <si>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</si>
  <si>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</si>
  <si>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</si>
  <si>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</si>
  <si>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</si>
  <si>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</si>
  <si>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</si>
  <si>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</si>
  <si>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</si>
  <si>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</si>
  <si>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</si>
  <si>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</si>
  <si>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</si>
  <si>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</si>
  <si>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</si>
  <si>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</si>
  <si>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</si>
  <si>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</si>
  <si>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</si>
  <si>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</si>
  <si>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</si>
  <si>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</si>
  <si>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</si>
  <si>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</si>
  <si>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</si>
  <si>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</si>
  <si>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</si>
  <si>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</si>
  <si>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</si>
  <si>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</si>
  <si>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</si>
  <si>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</si>
  <si>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</si>
  <si>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</si>
  <si>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</si>
  <si>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</si>
  <si>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</si>
  <si>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</si>
  <si>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</si>
  <si>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</si>
  <si>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</si>
  <si>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</si>
  <si>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</si>
  <si>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</si>
  <si>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</si>
  <si>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</si>
  <si>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</si>
  <si>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</si>
  <si>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</si>
  <si>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</si>
  <si>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</si>
  <si>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</si>
  <si>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</si>
  <si>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</si>
  <si>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</si>
  <si>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</si>
  <si>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</si>
  <si>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</si>
  <si>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</si>
  <si>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</si>
  <si>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</si>
  <si>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</si>
  <si>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</si>
  <si>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</si>
  <si>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</si>
  <si>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</si>
  <si>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</si>
  <si>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</si>
  <si>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</si>
  <si>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</si>
  <si>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</si>
  <si>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</si>
  <si>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</si>
  <si>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</si>
  <si>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</si>
  <si>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</si>
  <si>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</si>
  <si>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</si>
  <si>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</si>
  <si>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</si>
  <si>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</si>
  <si>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</si>
  <si>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</si>
  <si>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</si>
  <si>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</si>
  <si>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</si>
  <si>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</si>
  <si>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</si>
  <si>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</si>
  <si>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</si>
  <si>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</si>
  <si>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</si>
  <si>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</si>
  <si>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</si>
  <si>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</si>
  <si>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</si>
  <si>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</si>
  <si>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</si>
  <si>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</si>
  <si>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</si>
  <si>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</si>
  <si>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</si>
  <si>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</si>
  <si>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</si>
  <si>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</si>
  <si>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</si>
  <si>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</si>
  <si>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</si>
  <si>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</si>
  <si>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</si>
  <si>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</si>
  <si>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</si>
  <si>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</si>
  <si>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</si>
  <si>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</si>
  <si>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</si>
  <si>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</si>
  <si>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</si>
  <si>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</si>
  <si>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</si>
  <si>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</si>
  <si>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</si>
  <si>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</si>
  <si>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</si>
  <si>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</si>
  <si>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</si>
  <si>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</si>
  <si>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</si>
  <si>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</si>
  <si>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</si>
  <si>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</si>
  <si>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</si>
  <si>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</si>
  <si>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</si>
  <si>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</si>
  <si>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</si>
  <si>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</si>
  <si>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</si>
  <si>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</si>
  <si>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</si>
  <si>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</si>
  <si>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</si>
  <si>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</si>
  <si>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</si>
  <si>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</si>
  <si>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</si>
  <si>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</si>
  <si>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</si>
  <si>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</si>
  <si>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</si>
  <si>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</si>
  <si>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</si>
  <si>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</si>
  <si>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</si>
  <si>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</si>
  <si>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</si>
  <si>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</si>
  <si>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</si>
  <si>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</si>
  <si>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</si>
  <si>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</si>
  <si>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</si>
  <si>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</si>
  <si>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</si>
  <si>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</si>
  <si>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</si>
  <si>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</si>
  <si>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</si>
  <si>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</si>
  <si>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</si>
  <si>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</si>
  <si>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</si>
  <si>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</si>
  <si>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</si>
  <si>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</si>
  <si>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</si>
  <si>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</si>
  <si>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</si>
  <si>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</si>
  <si>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</si>
  <si>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</si>
  <si>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</si>
  <si>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</si>
  <si>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</si>
  <si>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</si>
  <si>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</si>
  <si>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</si>
  <si>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</si>
  <si>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</si>
  <si>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</si>
  <si>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</si>
  <si>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</si>
  <si>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</si>
  <si>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</si>
  <si>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</si>
  <si>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</si>
  <si>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</si>
  <si>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</si>
  <si>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</si>
  <si>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</si>
  <si>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</si>
  <si>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</si>
  <si>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</si>
  <si>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</si>
  <si>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</si>
  <si>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</si>
  <si>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</si>
  <si>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</si>
  <si>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</si>
  <si>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</si>
  <si>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</si>
  <si>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</si>
  <si>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</si>
  <si>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</si>
  <si>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</si>
  <si>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</si>
  <si>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</si>
  <si>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</si>
  <si>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</si>
  <si>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</si>
  <si>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</si>
  <si>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</si>
  <si>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</si>
  <si>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</si>
  <si>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</si>
  <si>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</si>
  <si>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</si>
  <si>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</si>
  <si>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</si>
  <si>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</si>
  <si>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</si>
  <si>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</si>
  <si>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</si>
  <si>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</si>
  <si>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</si>
  <si>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</si>
  <si>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</si>
  <si>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</si>
  <si>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</si>
  <si>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</si>
  <si>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</si>
  <si>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</si>
  <si>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</si>
  <si>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</si>
  <si>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</si>
  <si>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</si>
  <si>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</si>
  <si>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</si>
  <si>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</si>
  <si>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</si>
  <si>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</si>
  <si>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</si>
  <si>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</si>
  <si>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</si>
  <si>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</si>
  <si>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</si>
  <si>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</si>
  <si>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</si>
  <si>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</si>
  <si>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</si>
  <si>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</si>
  <si>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</si>
  <si>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</si>
  <si>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</si>
  <si>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</si>
  <si>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</si>
  <si>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</si>
  <si>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</si>
  <si>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</si>
  <si>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</si>
  <si>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</si>
  <si>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</si>
  <si>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</si>
  <si>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</si>
  <si>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</si>
  <si>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</si>
  <si>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</si>
  <si>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</si>
  <si>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</si>
  <si>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</si>
  <si>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</si>
  <si>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</si>
  <si>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</si>
  <si>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</si>
  <si>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</si>
  <si>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</si>
  <si>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</si>
  <si>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</si>
  <si>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</si>
  <si>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</si>
  <si>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</si>
  <si>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</si>
  <si>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</si>
  <si>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</si>
  <si>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</si>
  <si>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</si>
  <si>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</si>
  <si>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</si>
  <si>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</si>
  <si>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</si>
  <si>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</si>
  <si>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</si>
  <si>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</si>
  <si>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</si>
  <si>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</si>
  <si>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</si>
  <si>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</si>
  <si>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</si>
  <si>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</si>
  <si>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</si>
  <si>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</si>
  <si>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</si>
  <si>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</si>
  <si>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</si>
  <si>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</si>
  <si>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</si>
  <si>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</si>
  <si>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</si>
  <si>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</si>
  <si>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</si>
  <si>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</si>
  <si>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</si>
  <si>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</si>
  <si>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</si>
  <si>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</si>
  <si>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</si>
  <si>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</si>
  <si>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</si>
  <si>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</si>
  <si>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</si>
  <si>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</si>
  <si>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</si>
  <si>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</si>
  <si>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</si>
  <si>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</si>
  <si>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</si>
  <si>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</si>
  <si>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</si>
  <si>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</si>
  <si>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</si>
  <si>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</si>
  <si>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</si>
  <si>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</si>
  <si>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</si>
  <si>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</si>
  <si>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</si>
  <si>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</si>
  <si>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</si>
  <si>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</si>
  <si>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</si>
  <si>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</si>
  <si>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</si>
  <si>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</si>
  <si>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</si>
  <si>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</si>
  <si>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</si>
  <si>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</si>
  <si>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</si>
  <si>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</si>
  <si>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</si>
  <si>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</si>
  <si>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</si>
  <si>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</si>
  <si>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</si>
  <si>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</si>
  <si>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</si>
  <si>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</si>
  <si>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</si>
  <si>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</si>
  <si>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</si>
  <si>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</si>
  <si>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</si>
  <si>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</si>
  <si>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</si>
  <si>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</si>
  <si>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</si>
  <si>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</si>
  <si>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</si>
  <si>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</si>
  <si>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</si>
  <si>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</si>
  <si>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</si>
  <si>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</si>
  <si>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</si>
  <si>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</si>
  <si>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</si>
  <si>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</si>
  <si>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</si>
  <si>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</si>
  <si>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</si>
  <si>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</si>
  <si>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</si>
  <si>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</si>
  <si>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</si>
  <si>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</si>
  <si>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</si>
  <si>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</si>
  <si>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</si>
  <si>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</si>
  <si>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</si>
  <si>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</si>
  <si>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</si>
  <si>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</si>
  <si>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</si>
  <si>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</si>
  <si>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</si>
  <si>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</si>
  <si>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</si>
  <si>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</si>
  <si>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</si>
  <si>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</si>
  <si>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</si>
  <si>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</si>
  <si>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</si>
  <si>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</si>
  <si>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</si>
  <si>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</si>
  <si>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</si>
  <si>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</si>
  <si>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</si>
  <si>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</si>
  <si>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</si>
  <si>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</si>
  <si>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</si>
  <si>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</si>
  <si>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</si>
  <si>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</si>
  <si>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</si>
  <si>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</si>
  <si>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</si>
  <si>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</si>
  <si>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</si>
  <si>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</si>
  <si>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</si>
  <si>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</si>
  <si>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</si>
  <si>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</si>
  <si>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</si>
  <si>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</si>
  <si>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</si>
  <si>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</si>
  <si>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</si>
  <si>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</si>
  <si>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</si>
  <si>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</si>
  <si>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</si>
  <si>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</si>
  <si>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</si>
  <si>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</si>
  <si>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</si>
  <si>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</si>
  <si>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</si>
  <si>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</si>
  <si>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</si>
  <si>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</si>
  <si>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</si>
  <si>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</si>
  <si>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</si>
  <si>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</si>
  <si>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</si>
  <si>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</si>
  <si>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</si>
  <si>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</si>
  <si>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</si>
  <si>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</si>
  <si>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</si>
  <si>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</si>
  <si>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</si>
  <si>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</si>
  <si>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</si>
  <si>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</si>
  <si>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</si>
  <si>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</si>
  <si>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</si>
  <si>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</si>
  <si>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</si>
  <si>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</si>
  <si>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</si>
  <si>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</si>
  <si>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</si>
  <si>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</si>
  <si>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</si>
  <si>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</si>
  <si>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</si>
  <si>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</si>
  <si>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</si>
  <si>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</si>
  <si>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</si>
  <si>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</si>
  <si>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</si>
  <si>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</si>
  <si>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</si>
  <si>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</si>
  <si>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</si>
  <si>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</si>
  <si>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</si>
  <si>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</si>
  <si>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</si>
  <si>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</si>
  <si>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</si>
  <si>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</si>
  <si>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</si>
  <si>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</si>
  <si>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</si>
  <si>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</si>
  <si>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</si>
  <si>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</si>
  <si>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</si>
  <si>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</si>
  <si>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</si>
  <si>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</si>
  <si>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</si>
  <si>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</si>
  <si>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</si>
  <si>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</si>
  <si>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</si>
  <si>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</si>
  <si>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</si>
  <si>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</si>
  <si>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</si>
  <si>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</si>
  <si>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</si>
  <si>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</si>
  <si>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</si>
  <si>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</si>
  <si>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</si>
  <si>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</si>
  <si>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</si>
  <si>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</si>
  <si>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</si>
  <si>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</si>
  <si>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</si>
  <si>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</si>
  <si>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</si>
  <si>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</si>
  <si>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</si>
  <si>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</si>
  <si>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</si>
  <si>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</si>
  <si>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</si>
  <si>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</si>
  <si>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</si>
  <si>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</si>
  <si>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</si>
  <si>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</si>
  <si>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</si>
  <si>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</si>
  <si>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</si>
  <si>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</si>
  <si>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</si>
  <si>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</si>
  <si>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</si>
  <si>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</si>
  <si>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</si>
  <si>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</si>
  <si>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</si>
  <si>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</si>
  <si>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</si>
  <si>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</si>
  <si>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</si>
  <si>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</si>
  <si>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</si>
  <si>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</si>
  <si>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</si>
  <si>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</si>
  <si>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</si>
  <si>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</si>
  <si>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</si>
  <si>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</si>
  <si>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</si>
  <si>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</si>
  <si>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</si>
  <si>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</si>
  <si>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</si>
  <si>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</si>
  <si>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</si>
  <si>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</si>
  <si>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</si>
  <si>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</si>
  <si>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</si>
  <si>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</si>
  <si>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</si>
  <si>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</si>
  <si>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</si>
  <si>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</si>
  <si>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</si>
  <si>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</si>
  <si>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</si>
  <si>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</si>
  <si>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</si>
  <si>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</si>
  <si>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</si>
  <si>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</si>
  <si>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</si>
  <si>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</si>
  <si>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</si>
  <si>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</si>
  <si>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</si>
  <si>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</si>
  <si>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</si>
  <si>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</si>
  <si>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</si>
  <si>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</si>
  <si>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</si>
  <si>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</si>
  <si>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</si>
  <si>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</si>
  <si>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</si>
  <si>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</si>
  <si>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</si>
  <si>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</si>
  <si>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</si>
  <si>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</si>
  <si>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</si>
  <si>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</si>
  <si>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</si>
  <si>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</si>
  <si>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</si>
  <si>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</si>
  <si>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</si>
  <si>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</si>
  <si>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</si>
  <si>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</si>
  <si>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</si>
  <si>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</si>
  <si>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</si>
  <si>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</si>
  <si>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</si>
  <si>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</si>
  <si>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</si>
  <si>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</si>
  <si>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</si>
  <si>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</si>
  <si>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</si>
  <si>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</si>
  <si>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</si>
  <si>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</si>
  <si>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</si>
  <si>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</si>
  <si>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</si>
  <si>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</si>
  <si>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</si>
  <si>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</si>
  <si>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</si>
  <si>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</si>
  <si>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</si>
  <si>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</si>
  <si>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</si>
  <si>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</si>
  <si>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</si>
  <si>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</si>
  <si>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</si>
  <si>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</si>
  <si>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</si>
  <si>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</si>
  <si>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</si>
  <si>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</si>
  <si>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</si>
  <si>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</si>
  <si>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</si>
  <si>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</si>
  <si>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</si>
  <si>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</si>
  <si>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</si>
  <si>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</si>
  <si>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</si>
  <si>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</si>
  <si>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</si>
  <si>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</si>
  <si>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</si>
  <si>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</si>
  <si>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</si>
  <si>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</si>
  <si>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</si>
  <si>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</si>
  <si>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</si>
  <si>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</si>
  <si>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</si>
  <si>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</si>
  <si>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</si>
  <si>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</si>
  <si>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</si>
  <si>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</si>
  <si>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</si>
  <si>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</si>
  <si>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</si>
  <si>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</si>
  <si>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</si>
  <si>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</si>
  <si>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</si>
  <si>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</si>
  <si>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</si>
  <si>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</si>
  <si>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</si>
  <si>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</si>
  <si>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</si>
  <si>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</si>
  <si>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</si>
  <si>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</si>
  <si>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</si>
  <si>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</si>
  <si>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</si>
  <si>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</si>
  <si>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</si>
  <si>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</si>
  <si>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</si>
  <si>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</si>
  <si>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</si>
  <si>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</si>
  <si>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</si>
  <si>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</si>
  <si>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</si>
  <si>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</si>
  <si>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</si>
  <si>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</si>
  <si>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</si>
  <si>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</si>
  <si>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</si>
  <si>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</si>
  <si>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</si>
  <si>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</si>
  <si>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</si>
  <si>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</si>
  <si>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</si>
  <si>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</si>
  <si>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</si>
  <si>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</si>
  <si>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</si>
  <si>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</si>
  <si>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</si>
  <si>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</si>
  <si>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</si>
  <si>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</si>
  <si>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</si>
  <si>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</si>
  <si>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</si>
  <si>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</si>
  <si>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</si>
  <si>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</si>
  <si>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</si>
  <si>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</si>
  <si>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</si>
  <si>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</si>
  <si>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</si>
  <si>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</si>
  <si>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</si>
  <si>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</si>
  <si>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</si>
  <si>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</si>
  <si>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</si>
  <si>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</si>
  <si>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</si>
  <si>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</si>
  <si>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</si>
  <si>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</si>
  <si>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</si>
  <si>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</si>
  <si>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</si>
  <si>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</si>
  <si>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</si>
  <si>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</si>
  <si>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</si>
  <si>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</si>
  <si>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</si>
  <si>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</si>
  <si>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</si>
  <si>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</si>
  <si>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</si>
  <si>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</si>
  <si>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</si>
  <si>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</si>
  <si>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</si>
  <si>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</si>
  <si>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</si>
  <si>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</si>
  <si>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</si>
  <si>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</si>
  <si>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</si>
  <si>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</si>
  <si>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</si>
  <si>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</si>
  <si>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</si>
  <si>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</si>
  <si>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</si>
  <si>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</si>
  <si>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</si>
  <si>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</si>
  <si>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</si>
  <si>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</si>
  <si>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</si>
  <si>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</si>
  <si>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</si>
  <si>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</si>
  <si>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</si>
  <si>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</si>
  <si>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</si>
  <si>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</si>
  <si>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</si>
  <si>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</si>
  <si>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</si>
  <si>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</si>
  <si>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</si>
  <si>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</si>
  <si>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</si>
  <si>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</si>
  <si>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</si>
  <si>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</si>
  <si>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</si>
  <si>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</si>
  <si>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</si>
  <si>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</si>
  <si>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</si>
  <si>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</si>
  <si>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</si>
  <si>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</si>
  <si>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</si>
  <si>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</si>
  <si>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</si>
  <si>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</si>
  <si>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</si>
  <si>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</si>
  <si>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</si>
  <si>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</si>
  <si>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</si>
  <si>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</si>
  <si>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</si>
  <si>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</si>
  <si>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</si>
  <si>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</si>
  <si>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</si>
  <si>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</si>
  <si>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</si>
  <si>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</si>
  <si>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</si>
  <si>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</si>
  <si>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</si>
  <si>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</si>
  <si>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</si>
  <si>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</si>
  <si>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</si>
  <si>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</si>
  <si>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</si>
  <si>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</si>
  <si>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</si>
  <si>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</si>
  <si>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</si>
  <si>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</si>
  <si>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</si>
  <si>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</si>
  <si>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</si>
  <si>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</si>
  <si>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</si>
  <si>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</si>
  <si>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</si>
  <si>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</si>
  <si>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</si>
  <si>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</si>
  <si>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</si>
  <si>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</si>
  <si>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</si>
  <si>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</si>
  <si>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</si>
  <si>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</si>
  <si>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</si>
  <si>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</si>
  <si>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</si>
  <si>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</si>
  <si>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</si>
  <si>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</si>
  <si>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</si>
  <si>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</si>
  <si>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</si>
  <si>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</si>
  <si>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</si>
  <si>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</si>
  <si>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</si>
  <si>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</si>
  <si>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</si>
  <si>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</si>
  <si>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</si>
  <si>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</si>
  <si>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</si>
  <si>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</si>
  <si>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</si>
  <si>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</si>
  <si>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</si>
  <si>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</si>
  <si>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</si>
  <si>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</si>
  <si>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</si>
  <si>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</si>
  <si>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</si>
  <si>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</si>
  <si>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</si>
  <si>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</si>
  <si>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</si>
  <si>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</si>
  <si>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</si>
  <si>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</si>
  <si>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</si>
  <si>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</si>
  <si>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</si>
  <si>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</si>
  <si>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</si>
  <si>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</si>
  <si>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</si>
  <si>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</si>
  <si>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</si>
  <si>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</si>
  <si>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</si>
  <si>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</si>
  <si>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</si>
  <si>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</si>
  <si>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</si>
  <si>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</si>
  <si>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</si>
  <si>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</si>
  <si>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</si>
  <si>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</si>
  <si>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</si>
  <si>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</si>
  <si>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</si>
  <si>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</si>
  <si>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</si>
  <si>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</si>
  <si>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</si>
  <si>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</si>
  <si>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</si>
  <si>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</si>
  <si>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</si>
  <si>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</si>
  <si>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</si>
  <si>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</si>
  <si>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</si>
  <si>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</si>
  <si>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</si>
  <si>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</si>
  <si>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</si>
  <si>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</si>
  <si>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</si>
  <si>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</si>
  <si>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</si>
  <si>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</si>
  <si>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</si>
  <si>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</si>
  <si>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</si>
  <si>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</si>
  <si>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</si>
  <si>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</si>
  <si>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</si>
  <si>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</si>
  <si>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</si>
  <si>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</si>
  <si>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</si>
  <si>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</si>
  <si>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</si>
  <si>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</si>
  <si>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</si>
  <si>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</si>
  <si>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</si>
  <si>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</si>
  <si>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</si>
  <si>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</si>
  <si>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</si>
  <si>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</si>
  <si>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</si>
  <si>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</si>
  <si>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</si>
  <si>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</si>
  <si>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</si>
  <si>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</si>
  <si>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</si>
  <si>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</si>
  <si>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</si>
  <si>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</si>
  <si>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</si>
  <si>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</si>
  <si>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</si>
  <si>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</si>
  <si>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</si>
  <si>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</si>
  <si>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</si>
  <si>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</si>
  <si>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</si>
  <si>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</si>
  <si>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</si>
  <si>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</si>
  <si>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</si>
  <si>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</si>
  <si>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</si>
  <si>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</si>
  <si>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</si>
  <si>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</si>
  <si>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</si>
  <si>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</si>
  <si>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</si>
  <si>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</si>
  <si>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</si>
  <si>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</si>
  <si>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</si>
  <si>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</si>
  <si>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</si>
  <si>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</si>
  <si>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</si>
  <si>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</si>
  <si>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</si>
  <si>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</si>
  <si>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</si>
  <si>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</si>
  <si>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</si>
  <si>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</si>
  <si>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</si>
  <si>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</si>
  <si>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</si>
  <si>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</si>
  <si>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</si>
  <si>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</si>
  <si>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</si>
  <si>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</si>
  <si>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</si>
  <si>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</si>
  <si>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</si>
  <si>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</si>
  <si>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</si>
  <si>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</si>
  <si>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</si>
  <si>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</si>
  <si>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</si>
  <si>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</si>
  <si>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</si>
  <si>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</si>
  <si>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</si>
  <si>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</si>
  <si>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</si>
  <si>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</si>
  <si>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</si>
  <si>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</si>
  <si>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</si>
  <si>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</si>
  <si>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</si>
  <si>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</si>
  <si>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</si>
  <si>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</si>
  <si>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</si>
  <si>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</si>
  <si>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</si>
  <si>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</si>
  <si>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</si>
  <si>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</si>
  <si>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</si>
  <si>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</si>
  <si>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</si>
  <si>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</si>
  <si>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</si>
  <si>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</si>
  <si>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</si>
  <si>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</si>
  <si>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</si>
  <si>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</si>
  <si>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</si>
  <si>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</si>
  <si>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</si>
  <si>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</si>
  <si>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</si>
  <si>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</si>
  <si>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</si>
  <si>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</si>
  <si>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</si>
  <si>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</si>
  <si>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</si>
  <si>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</si>
  <si>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</si>
  <si>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</si>
  <si>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</si>
  <si>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</si>
  <si>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</si>
  <si>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</si>
  <si>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</si>
  <si>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</si>
  <si>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</si>
  <si>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</si>
  <si>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</si>
  <si>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</si>
  <si>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</si>
  <si>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</si>
  <si>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</si>
  <si>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</si>
  <si>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</si>
  <si>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</si>
  <si>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</si>
  <si>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</si>
  <si>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</si>
  <si>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</si>
  <si>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</si>
  <si>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</si>
  <si>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</si>
  <si>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</si>
  <si>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</si>
  <si>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</si>
  <si>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</si>
  <si>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</si>
  <si>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</si>
  <si>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</si>
  <si>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</si>
  <si>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</si>
  <si>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</si>
  <si>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</si>
  <si>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</si>
  <si>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</si>
  <si>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</si>
  <si>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</si>
  <si>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</si>
  <si>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</si>
  <si>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</si>
  <si>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</si>
  <si>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</si>
  <si>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</si>
  <si>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</si>
  <si>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</si>
  <si>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</si>
  <si>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</si>
  <si>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</si>
  <si>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</si>
  <si>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</si>
  <si>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</si>
  <si>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</si>
  <si>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</si>
  <si>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</si>
  <si>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</si>
  <si>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</si>
  <si>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</si>
  <si>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</si>
  <si>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</si>
  <si>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</si>
  <si>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</si>
  <si>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</si>
  <si>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</si>
  <si>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</si>
  <si>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</si>
  <si>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</si>
  <si>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</si>
  <si>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</si>
  <si>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</si>
  <si>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</si>
  <si>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</si>
  <si>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</si>
  <si>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</si>
  <si>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</si>
  <si>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</si>
  <si>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</si>
  <si>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</si>
  <si>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</si>
  <si>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</si>
  <si>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</si>
  <si>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</si>
  <si>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</si>
  <si>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</si>
  <si>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</si>
  <si>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</si>
  <si>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</si>
  <si>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</si>
  <si>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</si>
  <si>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</si>
  <si>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</si>
  <si>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</si>
  <si>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</si>
  <si>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</si>
  <si>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</si>
  <si>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</si>
  <si>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</si>
  <si>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</si>
  <si>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</si>
  <si>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</si>
  <si>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</si>
  <si>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</si>
  <si>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</si>
  <si>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</si>
  <si>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</si>
  <si>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</si>
  <si>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</si>
  <si>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</si>
  <si>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</si>
  <si>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</si>
  <si>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</si>
  <si>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</si>
  <si>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</si>
  <si>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</si>
  <si>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</si>
  <si>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</si>
  <si>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</si>
  <si>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</si>
  <si>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</si>
  <si>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</si>
  <si>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</si>
  <si>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</si>
  <si>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</si>
  <si>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</si>
  <si>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</si>
  <si>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</si>
  <si>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</si>
  <si>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</si>
  <si>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</si>
  <si>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</si>
  <si>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</si>
  <si>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</si>
  <si>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</si>
  <si>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</si>
  <si>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</si>
  <si>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</si>
  <si>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</si>
  <si>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</si>
  <si>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</si>
  <si>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</si>
  <si>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</si>
  <si>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</si>
  <si>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</si>
  <si>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</si>
  <si>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</si>
  <si>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</si>
  <si>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</si>
  <si>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</si>
  <si>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</si>
  <si>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</si>
  <si>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</si>
  <si>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</si>
  <si>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</si>
  <si>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</si>
  <si>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</si>
  <si>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</si>
  <si>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</si>
  <si>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</si>
  <si>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</si>
  <si>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</si>
  <si>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</si>
  <si>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</si>
  <si>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</si>
  <si>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</si>
  <si>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</si>
  <si>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</si>
  <si>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</si>
  <si>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</si>
  <si>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</si>
  <si>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</si>
  <si>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</si>
  <si>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</si>
  <si>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</si>
  <si>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</si>
  <si>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</si>
  <si>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</si>
  <si>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</si>
  <si>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</si>
  <si>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</si>
  <si>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</si>
  <si>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</si>
  <si>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</si>
  <si>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</si>
  <si>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</si>
  <si>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</si>
  <si>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</si>
  <si>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</si>
  <si>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</si>
  <si>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</si>
  <si>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</si>
  <si>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</si>
  <si>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</si>
  <si>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</si>
  <si>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</si>
  <si>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</si>
  <si>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</si>
  <si>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</si>
  <si>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</si>
  <si>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</si>
  <si>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</si>
  <si>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</si>
  <si>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</si>
  <si>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</si>
  <si>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</si>
  <si>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</si>
  <si>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</si>
  <si>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</si>
  <si>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</si>
  <si>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</si>
  <si>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</si>
  <si>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</si>
  <si>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</si>
  <si>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</si>
  <si>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</si>
  <si>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</si>
  <si>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</si>
  <si>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</si>
  <si>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</si>
  <si>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</si>
  <si>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</si>
  <si>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</si>
  <si>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</si>
  <si>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</si>
  <si>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</si>
  <si>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</si>
  <si>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</si>
  <si>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</si>
  <si>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</si>
  <si>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</si>
  <si>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</si>
  <si>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</si>
  <si>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</si>
  <si>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</si>
  <si>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</si>
  <si>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</si>
  <si>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</si>
  <si>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</si>
  <si>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</si>
  <si>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</si>
  <si>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</si>
  <si>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</si>
  <si>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</si>
  <si>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</si>
  <si>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</si>
  <si>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</si>
  <si>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</si>
  <si>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</si>
  <si>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</si>
  <si>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</si>
  <si>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</si>
  <si>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</si>
  <si>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</si>
  <si>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</si>
  <si>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</si>
  <si>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</si>
  <si>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</si>
  <si>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</si>
  <si>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</si>
  <si>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</si>
  <si>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</si>
  <si>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</si>
  <si>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</si>
  <si>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</si>
  <si>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</si>
  <si>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</si>
  <si>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</si>
  <si>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</si>
  <si>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</si>
  <si>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</si>
  <si>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</si>
  <si>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</si>
  <si>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</si>
  <si>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</si>
  <si>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</si>
  <si>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</si>
  <si>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</si>
  <si>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</si>
  <si>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</si>
  <si>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</si>
  <si>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</si>
  <si>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</si>
  <si>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</si>
  <si>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</si>
  <si>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</si>
  <si>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</si>
  <si>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</si>
  <si>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</si>
  <si>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</si>
  <si>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</si>
  <si>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</si>
  <si>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</si>
  <si>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</si>
  <si>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</si>
  <si>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</si>
  <si>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</si>
  <si>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</si>
  <si>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</si>
  <si>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</si>
  <si>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</si>
  <si>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</si>
  <si>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</si>
  <si>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</si>
  <si>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</si>
  <si>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</si>
  <si>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</si>
  <si>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</si>
  <si>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</si>
  <si>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</si>
  <si>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</si>
  <si>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</si>
  <si>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</si>
  <si>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</si>
  <si>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</si>
  <si>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</si>
  <si>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</si>
  <si>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</si>
  <si>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</si>
  <si>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</si>
  <si>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</si>
  <si>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</si>
  <si>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</si>
  <si>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</si>
  <si>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</si>
  <si>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</si>
  <si>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</si>
  <si>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</si>
  <si>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</si>
  <si>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</si>
  <si>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</si>
  <si>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</si>
  <si>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</si>
  <si>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</si>
  <si>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</si>
  <si>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</si>
  <si>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</si>
  <si>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</si>
  <si>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</si>
  <si>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</si>
  <si>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</si>
  <si>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</si>
  <si>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</si>
  <si>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</si>
  <si>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</si>
  <si>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</si>
  <si>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</si>
  <si>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</si>
  <si>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</si>
  <si>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</si>
  <si>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</si>
  <si>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</si>
  <si>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</si>
  <si>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</si>
  <si>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</si>
  <si>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</si>
  <si>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</si>
  <si>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</si>
  <si>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</si>
  <si>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</si>
  <si>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</si>
  <si>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</si>
  <si>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</si>
  <si>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</si>
  <si>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</si>
  <si>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</si>
  <si>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</si>
  <si>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</si>
  <si>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</si>
  <si>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</si>
  <si>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</si>
  <si>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</si>
  <si>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</si>
  <si>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</si>
  <si>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</si>
  <si>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</si>
  <si>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</si>
  <si>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</si>
  <si>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</si>
  <si>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</si>
  <si>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</si>
  <si>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</si>
  <si>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</si>
  <si>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backers_count</t>
  </si>
  <si>
    <t>Mean</t>
  </si>
  <si>
    <t>Min</t>
  </si>
  <si>
    <t>Max</t>
  </si>
  <si>
    <t>Variance</t>
  </si>
  <si>
    <t>Standard Dev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</si>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</sst>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;@"/>
    <numFmt numFmtId="165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0212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/>
    <xf numFmtId="165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C6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fgColor rgb="FFFFFF00"/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fgColor rgb="FFFFFF00"/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00BBFF"/>
      <color rgb="FF9F0000"/>
      <color rgb="FFFF5C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Chart.xlsx]Campaigns Category!PivotTable1</c:name>
    <c:fmtId val="3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B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'Campaigns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4-DF46-A26D-B1ED76ED5401}"/>
            </c:ext>
          </c:extLst>
        </c:ser>
        <c:ser>
          <c:idx val="1"/>
          <c:order val="1"/>
          <c:tx>
            <c:strRef>
              <c:f>'Campaigns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BFF"/>
            </a:solidFill>
            <a:ln>
              <a:noFill/>
            </a:ln>
            <a:effectLst/>
          </c:spPr>
          <c:invertIfNegative val="0"/>
          <c:cat>
            <c:strRef>
              <c:f>'Campaigns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F1-0948-9C11-D8FA943FCC0C}"/>
            </c:ext>
          </c:extLst>
        </c:ser>
        <c:ser>
          <c:idx val="2"/>
          <c:order val="2"/>
          <c:tx>
            <c:strRef>
              <c:f>'Campaigns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F1-0948-9C11-D8FA943FCC0C}"/>
            </c:ext>
          </c:extLst>
        </c:ser>
        <c:ser>
          <c:idx val="3"/>
          <c:order val="3"/>
          <c:tx>
            <c:strRef>
              <c:f>'Campaigns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'Campaigns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F1-0948-9C11-D8FA943FC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4452096"/>
        <c:axId val="1394453744"/>
      </c:barChart>
      <c:catAx>
        <c:axId val="13944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453744"/>
        <c:crosses val="autoZero"/>
        <c:auto val="1"/>
        <c:lblAlgn val="ctr"/>
        <c:lblOffset val="100"/>
        <c:noMultiLvlLbl val="0"/>
      </c:catAx>
      <c:valAx>
        <c:axId val="139445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4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Chart.xlsx]Campaigns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E9-C046-AA61-C09EE87453B9}"/>
            </c:ext>
          </c:extLst>
        </c:ser>
        <c:ser>
          <c:idx val="1"/>
          <c:order val="1"/>
          <c:tx>
            <c:strRef>
              <c:f>'Campaigns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E9-C046-AA61-C09EE87453B9}"/>
            </c:ext>
          </c:extLst>
        </c:ser>
        <c:ser>
          <c:idx val="2"/>
          <c:order val="2"/>
          <c:tx>
            <c:strRef>
              <c:f>'Campaigns 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Sub-Category'!$D$5:$D$46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E9-C046-AA61-C09EE87453B9}"/>
            </c:ext>
          </c:extLst>
        </c:ser>
        <c:ser>
          <c:idx val="3"/>
          <c:order val="3"/>
          <c:tx>
            <c:strRef>
              <c:f>'Campaigns Sub-Category'!$E$3:$E$4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Sub-Category'!$E$5:$E$46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E9-C046-AA61-C09EE8745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0585360"/>
        <c:axId val="840587008"/>
      </c:barChart>
      <c:catAx>
        <c:axId val="84058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87008"/>
        <c:crosses val="autoZero"/>
        <c:auto val="1"/>
        <c:lblAlgn val="ctr"/>
        <c:lblOffset val="100"/>
        <c:noMultiLvlLbl val="0"/>
      </c:catAx>
      <c:valAx>
        <c:axId val="84058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8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Chart.xlsx]Campaigns Dates!PivotTable6</c:name>
    <c:fmtId val="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'Campaigns 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'Campaigns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Dates'!$B$6:$B$18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B9-B54E-BE73-B669A523D868}"/>
            </c:ext>
          </c:extLst>
        </c:ser>
        <c:ser>
          <c:idx val="1"/>
          <c:order val="1"/>
          <c:tx>
            <c:strRef>
              <c:f>'Campaigns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'Campaigns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B9-B54E-BE73-B669A523D868}"/>
            </c:ext>
          </c:extLst>
        </c:ser>
        <c:ser>
          <c:idx val="2"/>
          <c:order val="2"/>
          <c:tx>
            <c:strRef>
              <c:f>'Campaigns 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'Campaigns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Dates'!$D$6:$D$18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B9-B54E-BE73-B669A523D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9721584"/>
        <c:axId val="839723232"/>
      </c:lineChart>
      <c:catAx>
        <c:axId val="83972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723232"/>
        <c:crosses val="autoZero"/>
        <c:auto val="1"/>
        <c:lblAlgn val="ctr"/>
        <c:lblOffset val="100"/>
        <c:noMultiLvlLbl val="0"/>
      </c:catAx>
      <c:valAx>
        <c:axId val="83972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72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10-A64D-B637-B21EC1B63E4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10-A64D-B637-B21EC1B63E4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10-A64D-B637-B21EC1B6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325695"/>
        <c:axId val="2141327343"/>
      </c:lineChart>
      <c:catAx>
        <c:axId val="214132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327343"/>
        <c:crosses val="autoZero"/>
        <c:auto val="1"/>
        <c:lblAlgn val="ctr"/>
        <c:lblOffset val="100"/>
        <c:noMultiLvlLbl val="0"/>
      </c:catAx>
      <c:valAx>
        <c:axId val="214132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32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2</xdr:row>
      <xdr:rowOff>6350</xdr:rowOff>
    </xdr:from>
    <xdr:to>
      <xdr:col>15</xdr:col>
      <xdr:colOff>215900</xdr:colOff>
      <xdr:row>24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801458-0E23-BB44-8020-5926E1EE9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19050</xdr:rowOff>
    </xdr:from>
    <xdr:to>
      <xdr:col>16</xdr:col>
      <xdr:colOff>673100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E1E90-FE86-C847-9FEC-0A3B28833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3</xdr:row>
      <xdr:rowOff>19050</xdr:rowOff>
    </xdr:from>
    <xdr:to>
      <xdr:col>15</xdr:col>
      <xdr:colOff>508000</xdr:colOff>
      <xdr:row>29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83C821-955E-7141-97E5-EF22596DC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44274</xdr:colOff>
      <xdr:row>14</xdr:row>
      <xdr:rowOff>14913</xdr:rowOff>
    </xdr:from>
    <xdr:to>
      <xdr:col>10</xdr:col>
      <xdr:colOff>139817</xdr:colOff>
      <xdr:row>31</xdr:row>
      <xdr:rowOff>186421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6ABC92-A497-8342-B680-0A0A3F4E4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0.859128009259" createdVersion="7" refreshedVersion="7" minRefreshableVersion="3" recordCount="4115" xr:uid="{A7F21A78-2E52-584D-B865-DF3D73CB274E}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0.860012847224" createdVersion="7" refreshedVersion="7" minRefreshableVersion="3" recordCount="4114" xr:uid="{602C0115-095E-A84B-BDE6-777F9A48E96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3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3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d v="2015-06-22T00:10:11"/>
    <d v="2015-07-23T03:00:00"/>
    <s v="film &amp; video/television"/>
    <n v="136.85882352941178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x v="1"/>
    <b v="1"/>
    <d v="2017-01-31T14:24:43"/>
    <d v="2017-03-02T14:24:43"/>
    <s v="film &amp; video/television"/>
    <n v="142.60827250608273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d v="2016-02-05T16:51:23"/>
    <d v="2016-02-15T16:51:23"/>
    <s v="film &amp; video/television"/>
    <n v="1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d v="2014-07-08T12:21:47"/>
    <d v="2014-08-07T12:21:47"/>
    <s v="film &amp; video/television"/>
    <n v="103.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d v="2015-11-19T20:01:19"/>
    <d v="2015-12-19T20:01:19"/>
    <s v="film &amp; video/television"/>
    <n v="122.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d v="2016-07-12T22:23:27"/>
    <d v="2016-07-29T05:35:00"/>
    <s v="film &amp; video/television"/>
    <n v="109.77744436109028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d v="2014-06-04T01:44:10"/>
    <d v="2014-06-14T01:44:10"/>
    <s v="film &amp; video/television"/>
    <n v="106.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d v="2016-05-26T01:07:47"/>
    <d v="2016-07-05T01:07:47"/>
    <s v="film &amp; video/television"/>
    <n v="101.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x v="8"/>
    <b v="1"/>
    <d v="2016-04-08T22:40:12"/>
    <d v="2016-04-15T21:00:00"/>
    <s v="film &amp; video/television"/>
    <n v="100.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d v="2016-03-18T02:29:04"/>
    <d v="2016-04-17T02:29:04"/>
    <s v="film &amp; video/television"/>
    <n v="125.998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d v="2014-05-21T01:37:59"/>
    <d v="2014-06-25T01:37:59"/>
    <s v="film &amp; video/television"/>
    <n v="100.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d v="2016-07-21T18:41:02"/>
    <d v="2016-08-22T03:00:00"/>
    <s v="film &amp; video/television"/>
    <n v="120.5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d v="2014-06-01T17:07:05"/>
    <d v="2014-07-16T03:00:00"/>
    <s v="film &amp; video/television"/>
    <n v="165.29333333333335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d v="2016-05-18T16:15:09"/>
    <d v="2016-06-23T20:27:00"/>
    <s v="film &amp; video/television"/>
    <n v="159.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d v="2014-06-18T00:38:08"/>
    <d v="2014-07-13T13:59:00"/>
    <s v="film &amp; video/television"/>
    <n v="100.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d v="2015-09-09T09:24:18"/>
    <d v="2015-09-27T20:14:00"/>
    <s v="film &amp; video/television"/>
    <n v="106.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d v="2014-05-01T19:06:51"/>
    <d v="2014-06-16T05:30:00"/>
    <s v="film &amp; video/television"/>
    <n v="100.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d v="2014-10-05T17:33:42"/>
    <d v="2014-11-04T18:33:42"/>
    <s v="film &amp; video/television"/>
    <n v="100.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d v="2014-08-18T13:00:56"/>
    <d v="2014-09-17T13:00:56"/>
    <s v="film &amp; video/television"/>
    <n v="106.32110000000002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d v="2015-06-20T19:35:34"/>
    <d v="2015-07-20T19:35:34"/>
    <s v="film &amp; video/television"/>
    <n v="145.29411764705881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d v="2015-07-15T18:11:52"/>
    <d v="2015-09-13T18:11:52"/>
    <s v="film &amp; video/television"/>
    <n v="100.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d v="2014-08-27T15:03:09"/>
    <d v="2014-09-26T15:03:09"/>
    <s v="film &amp; video/television"/>
    <n v="109.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d v="2014-12-16T21:52:20"/>
    <d v="2015-01-01T07:59:00"/>
    <s v="film &amp; video/television"/>
    <n v="117.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d v="2015-04-03T18:41:41"/>
    <d v="2015-04-30T15:20:00"/>
    <s v="film &amp; video/television"/>
    <n v="118.5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d v="2015-08-13T19:41:03"/>
    <d v="2015-09-15T19:39:00"/>
    <s v="film &amp; video/television"/>
    <n v="108.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d v="2015-11-10T00:36:01"/>
    <d v="2016-01-09T00:36:01"/>
    <s v="film &amp; video/television"/>
    <n v="133.33333333333331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d v="2014-07-08T12:22:24"/>
    <d v="2014-08-17T12:22:24"/>
    <s v="film &amp; video/television"/>
    <n v="155.2000000000000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d v="2014-10-17T03:57:13"/>
    <d v="2014-11-16T04:57:13"/>
    <s v="film &amp; video/television"/>
    <n v="111.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d v="2015-11-16T23:08:04"/>
    <d v="2015-12-16T23:08:04"/>
    <s v="film &amp; video/television"/>
    <n v="100.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d v="2014-06-22T16:09:28"/>
    <d v="2014-07-22T16:09:28"/>
    <s v="film &amp; video/television"/>
    <n v="123.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d v="2014-07-22T07:01:55"/>
    <d v="2014-08-21T07:01:55"/>
    <s v="film &amp; video/television"/>
    <n v="101.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d v="2016-01-07T19:00:34"/>
    <d v="2016-01-25T19:00:34"/>
    <s v="film &amp; video/television"/>
    <n v="100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d v="2016-04-01T15:03:37"/>
    <d v="2016-05-13T03:59:00"/>
    <s v="film &amp; video/television"/>
    <n v="100.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d v="2015-10-09T15:51:41"/>
    <d v="2015-11-08T16:51:41"/>
    <s v="film &amp; video/television"/>
    <n v="102.095238095238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d v="2014-07-21T07:43:21"/>
    <d v="2014-08-05T07:43:21"/>
    <s v="film &amp; video/television"/>
    <n v="130.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d v="2015-04-04T07:00:14"/>
    <d v="2015-04-28T00:00:00"/>
    <s v="film &amp; video/television"/>
    <n v="166.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d v="2015-03-05T07:22:05"/>
    <d v="2015-04-04T06:22:05"/>
    <s v="film &amp; video/television"/>
    <n v="142.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d v="2015-01-28T16:37:59"/>
    <d v="2015-02-27T16:37:59"/>
    <s v="film &amp; video/television"/>
    <n v="183.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d v="2013-04-11T01:22:24"/>
    <d v="2013-05-11T01:22:24"/>
    <s v="film &amp; video/television"/>
    <n v="110.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d v="2014-04-25T01:07:48"/>
    <d v="2014-05-25T22:59:00"/>
    <s v="film &amp; video/television"/>
    <n v="130.98000000000002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d v="2014-05-30T05:08:08"/>
    <d v="2014-06-19T04:00:00"/>
    <s v="film &amp; video/television"/>
    <n v="101.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d v="2014-09-05T13:39:14"/>
    <d v="2014-10-05T13:39:14"/>
    <s v="film &amp; video/television"/>
    <n v="100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d v="2014-11-28T15:20:26"/>
    <d v="2014-12-28T15:20:26"/>
    <s v="film &amp; video/television"/>
    <n v="141.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d v="2014-06-12T18:58:06"/>
    <d v="2014-07-13T00:00:00"/>
    <s v="film &amp; video/television"/>
    <n v="308.65999999999997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d v="2014-08-23T02:22:17"/>
    <d v="2014-10-07T02:22:17"/>
    <s v="film &amp; video/television"/>
    <n v="100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d v="2016-03-28T14:58:27"/>
    <d v="2016-04-27T14:58:27"/>
    <s v="film &amp; video/television"/>
    <n v="120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d v="2015-11-15T23:09:34"/>
    <d v="2015-12-15T23:09:34"/>
    <s v="film &amp; video/television"/>
    <n v="104.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d v="2014-10-20T19:40:07"/>
    <d v="2014-12-19T20:40:07"/>
    <s v="film &amp; video/television"/>
    <n v="107.61100000000002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d v="2015-01-29T12:24:20"/>
    <d v="2015-03-01T12:00:00"/>
    <s v="film &amp; video/television"/>
    <n v="107.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x v="45"/>
    <b v="1"/>
    <d v="2015-09-24T04:14:05"/>
    <d v="2015-10-24T04:14:05"/>
    <s v="film &amp; video/television"/>
    <n v="100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d v="2014-12-22T18:04:18"/>
    <d v="2015-01-30T17:00:00"/>
    <s v="film &amp; video/television"/>
    <n v="100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d v="2015-07-11T22:17:17"/>
    <d v="2015-08-10T22:17:17"/>
    <s v="film &amp; video/television"/>
    <n v="128.0181818181818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d v="2014-06-17T16:50:46"/>
    <d v="2014-07-17T16:50:46"/>
    <s v="film &amp; video/television"/>
    <n v="116.21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d v="2014-03-21T13:10:45"/>
    <d v="2014-04-04T22:00:00"/>
    <s v="film &amp; video/television"/>
    <n v="109.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d v="2015-11-25T17:07:01"/>
    <d v="2015-12-25T17:07:01"/>
    <s v="film &amp; video/television"/>
    <n v="1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d v="2016-05-06T23:15:16"/>
    <d v="2016-05-27T23:15:16"/>
    <s v="film &amp; video/television"/>
    <n v="128.95348837209301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d v="2015-05-25T13:10:24"/>
    <d v="2015-06-08T16:00:00"/>
    <s v="film &amp; video/television"/>
    <n v="107.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d v="2015-03-26T19:59:22"/>
    <d v="2015-04-25T19:59:22"/>
    <s v="film &amp; video/television"/>
    <n v="101.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d v="2014-10-20T17:52:52"/>
    <d v="2014-11-19T18:52:52"/>
    <s v="film &amp; video/television"/>
    <n v="102.91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d v="2015-08-14T05:39:36"/>
    <d v="2015-09-14T21:00:00"/>
    <s v="film &amp; video/television"/>
    <n v="100.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d v="2014-03-03T21:38:37"/>
    <d v="2014-03-23T00:00:00"/>
    <s v="film &amp; video/shorts"/>
    <n v="103.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d v="2013-05-15T19:32:37"/>
    <d v="2013-06-06T19:32:37"/>
    <s v="film &amp; video/shorts"/>
    <n v="148.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d v="2013-02-06T19:11:18"/>
    <d v="2013-03-03T19:11:18"/>
    <s v="film &amp; video/shorts"/>
    <n v="154.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d v="2013-12-04T21:53:33"/>
    <d v="2013-12-28T04:59:00"/>
    <s v="film &amp; video/shorts"/>
    <n v="113.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d v="2013-06-08T00:26:21"/>
    <d v="2013-07-08T00:26:21"/>
    <s v="film &amp; video/shorts"/>
    <n v="173.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d v="2014-07-15T19:42:34"/>
    <d v="2014-08-11T05:59:00"/>
    <s v="film &amp; video/shorts"/>
    <n v="107.52857142857141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d v="2016-06-18T20:23:40"/>
    <d v="2016-07-18T20:23:40"/>
    <s v="film &amp; video/shorts"/>
    <n v="118.6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d v="2012-06-15T14:00:04"/>
    <d v="2012-07-15T14:00:04"/>
    <s v="film &amp; video/shorts"/>
    <n v="116.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d v="2014-01-24T13:39:51"/>
    <d v="2014-02-23T13:39:51"/>
    <s v="film &amp; video/shorts"/>
    <n v="127.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d v="2011-08-31T04:30:25"/>
    <d v="2011-10-02T06:59:00"/>
    <s v="film &amp; video/shorts"/>
    <n v="110.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d v="2011-07-06T21:30:45"/>
    <d v="2011-09-04T21:30:45"/>
    <s v="film &amp; video/shorts"/>
    <n v="127.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d v="2012-03-29T06:30:57"/>
    <d v="2012-05-28T06:30:57"/>
    <s v="film &amp; video/shorts"/>
    <n v="123.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d v="2012-10-26T00:14:41"/>
    <d v="2012-11-15T00:00:00"/>
    <s v="film &amp; video/shorts"/>
    <n v="108.40909090909091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d v="2011-02-13T18:09:44"/>
    <d v="2011-05-03T03:59:00"/>
    <s v="film &amp; video/shorts"/>
    <n v="100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d v="2015-12-22T11:41:35"/>
    <d v="2016-01-21T11:41:35"/>
    <s v="film &amp; video/shorts"/>
    <n v="112.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d v="2013-03-24T05:01:12"/>
    <d v="2013-04-23T05:01:12"/>
    <s v="film &amp; video/shorts"/>
    <n v="115.42857142857143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d v="2011-10-28T16:35:58"/>
    <d v="2011-12-27T17:35:58"/>
    <s v="film &amp; video/shorts"/>
    <n v="153.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d v="2012-03-29T03:28:37"/>
    <d v="2012-05-21T02:59:00"/>
    <s v="film &amp; video/shorts"/>
    <n v="392.5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d v="2016-08-22T17:32:01"/>
    <d v="2016-09-01T17:32:01"/>
    <s v="film &amp; video/shorts"/>
    <n v="27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d v="2014-03-26T18:38:13"/>
    <d v="2014-04-25T18:38:13"/>
    <s v="film &amp; video/shorts"/>
    <n v="1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d v="2013-11-05T02:00:56"/>
    <d v="2013-12-10T02:00:56"/>
    <s v="film &amp; video/shorts"/>
    <n v="107.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d v="2012-07-10T03:48:47"/>
    <d v="2012-07-14T03:02:00"/>
    <s v="film &amp; video/shorts"/>
    <n v="1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d v="2011-09-09T19:41:01"/>
    <d v="2011-10-09T19:41:01"/>
    <s v="film &amp; video/shorts"/>
    <n v="100.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d v="2015-02-07T14:46:29"/>
    <d v="2015-02-22T11:30:00"/>
    <s v="film &amp; video/shorts"/>
    <n v="102.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d v="2011-04-15T18:11:26"/>
    <d v="2011-05-15T18:11:26"/>
    <s v="film &amp; video/shorts"/>
    <n v="100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d v="2011-08-24T03:00:37"/>
    <d v="2011-09-23T03:00:37"/>
    <s v="film &amp; video/shorts"/>
    <n v="125.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d v="2015-10-14T13:20:45"/>
    <d v="2015-12-27T14:20:45"/>
    <s v="film &amp; video/shorts"/>
    <n v="106.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d v="2010-05-24T12:56:43"/>
    <d v="2010-06-03T01:41:00"/>
    <s v="film &amp; video/shorts"/>
    <n v="104.60000000000001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d v="2014-05-27T15:48:51"/>
    <d v="2014-06-22T15:48:51"/>
    <s v="film &amp; video/shorts"/>
    <n v="102.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d v="2013-05-08T18:03:12"/>
    <d v="2013-06-02T18:03:12"/>
    <s v="film &amp; video/shorts"/>
    <n v="115.06666666666668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d v="2011-06-12T07:08:19"/>
    <d v="2011-07-12T07:08:19"/>
    <s v="film &amp; video/shorts"/>
    <n v="100.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d v="2011-03-17T09:39:24"/>
    <d v="2011-05-17T09:39:24"/>
    <s v="film &amp; video/shorts"/>
    <n v="120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d v="2016-12-17T04:46:23"/>
    <d v="2017-02-01T08:00:00"/>
    <s v="film &amp; video/shorts"/>
    <n v="105.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d v="2012-06-05T20:35:37"/>
    <d v="2012-07-03T21:00:00"/>
    <s v="film &amp; video/shorts"/>
    <n v="110.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d v="2014-03-18T17:13:42"/>
    <d v="2014-04-07T17:13:42"/>
    <s v="film &amp; video/shorts"/>
    <n v="1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d v="2012-01-27T00:07:21"/>
    <d v="2012-02-26T00:07:21"/>
    <s v="film &amp; video/shorts"/>
    <n v="131.42857142857142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d v="2010-05-26T15:54:01"/>
    <d v="2010-08-01T03:00:00"/>
    <s v="film &amp; video/shorts"/>
    <n v="114.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d v="2011-06-12T03:14:42"/>
    <d v="2011-07-12T03:14:42"/>
    <s v="film &amp; video/shorts"/>
    <n v="106.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d v="2012-11-01T19:04:34"/>
    <d v="2012-12-07T23:30:00"/>
    <s v="film &amp; video/shorts"/>
    <n v="106.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d v="2013-12-23T21:39:59"/>
    <d v="2014-01-22T21:39:59"/>
    <s v="film &amp; video/shorts"/>
    <n v="106.01933333333334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d v="2012-10-15T18:04:46"/>
    <d v="2012-11-04T19:04:46"/>
    <s v="film &amp; video/shorts"/>
    <n v="100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d v="2012-12-31T18:38:30"/>
    <d v="2013-01-24T18:38:30"/>
    <s v="film &amp; video/shorts"/>
    <n v="100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d v="2010-11-23T03:08:53"/>
    <d v="2010-12-23T03:08:53"/>
    <s v="film &amp; video/shorts"/>
    <n v="127.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d v="2014-02-12T19:20:30"/>
    <d v="2014-03-07T19:20:30"/>
    <s v="film &amp; video/shorts"/>
    <n v="105.15384615384616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d v="2011-03-10T16:41:06"/>
    <d v="2011-04-03T01:00:00"/>
    <s v="film &amp; video/shorts"/>
    <n v="120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d v="2016-04-25T17:23:40"/>
    <d v="2016-05-14T00:00:00"/>
    <s v="film &amp; video/shorts"/>
    <n v="107.4090909090908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x v="74"/>
    <b v="1"/>
    <d v="2012-03-19T18:38:21"/>
    <d v="2012-04-02T18:38:21"/>
    <s v="film &amp; video/shorts"/>
    <n v="100.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d v="2011-04-02T23:34:47"/>
    <d v="2011-04-24T23:34:47"/>
    <s v="film &amp; video/shorts"/>
    <n v="102.46666666666667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d v="2013-04-01T14:42:50"/>
    <d v="2013-05-31T14:42:50"/>
    <s v="film &amp; video/shorts"/>
    <n v="246.66666666666669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d v="2011-01-27T00:37:10"/>
    <d v="2011-02-26T00:37:10"/>
    <s v="film &amp; video/shorts"/>
    <n v="219.4999999999999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d v="2013-10-10T22:47:33"/>
    <d v="2013-11-14T05:59:00"/>
    <s v="film &amp; video/shorts"/>
    <n v="130.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d v="2015-05-01T07:59:47"/>
    <d v="2015-05-31T07:59:47"/>
    <s v="film &amp; video/shorts"/>
    <n v="154.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d v="2014-03-20T01:01:58"/>
    <d v="2014-04-13T02:00:00"/>
    <s v="film &amp; video/shorts"/>
    <n v="1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d v="2011-07-29T18:12:08"/>
    <d v="2011-08-06T15:00:00"/>
    <s v="film &amp; video/shorts"/>
    <n v="1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d v="2011-11-14T06:34:48"/>
    <d v="2012-01-13T06:34:48"/>
    <s v="film &amp; video/shorts"/>
    <n v="103.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x v="19"/>
    <b v="1"/>
    <d v="2012-01-10T17:44:04"/>
    <d v="2012-02-04T17:44:04"/>
    <s v="film &amp; video/shorts"/>
    <n v="140.44444444444443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d v="2011-02-21T11:55:55"/>
    <d v="2011-04-08T10:55:55"/>
    <s v="film &amp; video/shorts"/>
    <n v="113.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d v="2010-03-11T20:02:24"/>
    <d v="2010-06-09T19:00:00"/>
    <s v="film &amp; video/shorts"/>
    <n v="100.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d v="2011-06-29T01:17:16"/>
    <d v="2011-07-29T01:17:16"/>
    <s v="film &amp; video/shorts"/>
    <n v="113.03159999999998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d v="2011-07-15T01:39:46"/>
    <d v="2011-08-13T23:00:00"/>
    <s v="film &amp; video/shorts"/>
    <n v="104.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d v="2016-09-03T01:11:47"/>
    <d v="2016-10-03T01:11:47"/>
    <s v="film &amp; video/science fiction"/>
    <n v="1.4285714285714287E-2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d v="2015-04-02T16:55:10"/>
    <d v="2015-04-18T10:16:00"/>
    <s v="film &amp; video/science fiction"/>
    <n v="3.3333333333333333E-2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d v="2016-08-11T10:21:47"/>
    <d v="2016-10-10T10:21:47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d v="2014-09-22T18:46:04"/>
    <d v="2014-10-28T22:00:00"/>
    <s v="film &amp; video/science fiction"/>
    <n v="0.27454545454545454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d v="2015-04-20T22:17:22"/>
    <d v="2015-05-15T22:17:22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d v="2016-12-05T23:51:20"/>
    <d v="2017-02-03T23:51:20"/>
    <s v="film &amp; video/science fiction"/>
    <n v="14.000000000000002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d v="2015-05-11T14:08:57"/>
    <d v="2015-06-11T02:00:00"/>
    <s v="film &amp; video/science fiction"/>
    <n v="5.548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d v="2015-03-04T14:59:01"/>
    <d v="2015-04-03T13:59:01"/>
    <s v="film &amp; video/science fiction"/>
    <n v="2.375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d v="2016-09-15T05:28:13"/>
    <d v="2016-10-20T05:28:13"/>
    <s v="film &amp; video/science fiction"/>
    <n v="1.867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d v="2014-08-31T22:29:43"/>
    <d v="2014-10-30T22:29:43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d v="2014-05-19T21:58:12"/>
    <d v="2014-06-16T20:16:0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x v="78"/>
    <b v="0"/>
    <d v="2016-06-20T20:06:01"/>
    <d v="2016-07-06T00:00:0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d v="2014-09-23T19:30:07"/>
    <d v="2014-11-07T20:30:07"/>
    <s v="film &amp; video/science fiction"/>
    <n v="9.5687499999999996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d v="2016-05-01T19:23:04"/>
    <d v="2016-05-31T17:31:0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x v="78"/>
    <b v="0"/>
    <d v="2015-08-05T21:50:18"/>
    <d v="2015-09-04T17:00:0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d v="2014-05-29T09:09:57"/>
    <d v="2014-07-01T19:00:00"/>
    <s v="film &amp; video/science fiction"/>
    <n v="13.433333333333334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d v="2015-04-02T09:50:34"/>
    <d v="2015-05-16T10:16:0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d v="2015-08-23T13:46:33"/>
    <d v="2015-10-12T13:46:33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d v="2015-07-01T06:10:41"/>
    <d v="2015-08-01T04:59:00"/>
    <s v="film &amp; video/science fiction"/>
    <n v="3.1413333333333333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d v="2015-07-02T22:06:12"/>
    <d v="2015-07-12T22:06:12"/>
    <s v="film &amp; video/science fiction"/>
    <n v="100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d v="2015-02-18T04:45:32"/>
    <d v="2015-03-20T03:45:32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d v="2015-04-16T03:40:23"/>
    <d v="2015-05-31T03:40:23"/>
    <s v="film &amp; video/science fiction"/>
    <n v="10.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d v="2014-10-26T21:26:18"/>
    <d v="2014-11-16T22:26:18"/>
    <s v="film &amp; video/science fiction"/>
    <n v="0.33333333333333337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d v="2016-07-08T01:32:22"/>
    <d v="2016-09-03T05:55:0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d v="2015-02-12T18:17:52"/>
    <d v="2015-04-13T17:17:52"/>
    <s v="film &amp; video/science fiction"/>
    <n v="27.6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d v="2015-07-15T13:00:52"/>
    <d v="2015-08-11T13:00:52"/>
    <s v="film &amp; video/science fiction"/>
    <n v="7.511111111111111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d v="2016-11-19T00:23:18"/>
    <d v="2017-01-18T00:23:18"/>
    <s v="film &amp; video/science fiction"/>
    <n v="0.57499999999999996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d v="2014-11-26T18:25:40"/>
    <d v="2015-01-08T18:18:0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d v="2016-01-28T06:45:36"/>
    <d v="2016-02-27T06:45:36"/>
    <s v="film &amp; video/science fiction"/>
    <n v="0.08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d v="2014-11-25T04:07:50"/>
    <d v="2014-12-25T08:00:00"/>
    <s v="film &amp; video/science fiction"/>
    <n v="0.9199999999999999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d v="2015-03-27T03:53:02"/>
    <d v="2015-05-26T03:53:02"/>
    <s v="film &amp; video/science fiction"/>
    <n v="23.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d v="2015-04-19T13:13:11"/>
    <d v="2015-06-18T13:13:11"/>
    <s v="film &amp; video/science fiction"/>
    <n v="5.5999999999999994E-2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d v="2014-08-24T01:51:40"/>
    <d v="2014-09-23T01:51:40"/>
    <s v="film &amp; video/science fiction"/>
    <n v="7.8947368421052634E-3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d v="2014-10-21T14:04:04"/>
    <d v="2014-12-02T15:04:04"/>
    <s v="film &amp; video/science fiction"/>
    <n v="0.71799999999999997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d v="2015-04-21T13:08:15"/>
    <d v="2015-06-03T13:08:15"/>
    <s v="film &amp; video/science fiction"/>
    <n v="2.666666666666667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d v="2015-06-13T13:25:35"/>
    <d v="2015-07-23T13:25:35"/>
    <s v="film &amp; video/science fiction"/>
    <n v="6.0000000000000001E-3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d v="2014-06-04T02:59:56"/>
    <d v="2014-08-03T02:59:56"/>
    <s v="film &amp; video/science fiction"/>
    <n v="5.0999999999999996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d v="2016-01-27T21:52:52"/>
    <d v="2016-02-26T21:52:52"/>
    <s v="film &amp; video/science fiction"/>
    <n v="0.26711185308848079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d v="2014-09-22T01:50:28"/>
    <d v="2014-10-22T01:50:28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d v="2016-05-24T10:25:45"/>
    <d v="2016-07-03T10:25:45"/>
    <s v="film &amp; video/science fiction"/>
    <n v="2E-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d v="2015-06-16T21:54:51"/>
    <d v="2015-08-15T21:54:51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d v="2014-06-02T16:29:55"/>
    <d v="2014-07-02T16:29:55"/>
    <s v="film &amp; video/drama"/>
    <n v="0.01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d v="2014-07-15T03:02:36"/>
    <d v="2014-08-16T23:42:00"/>
    <s v="film &amp; video/drama"/>
    <n v="15.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d v="2015-08-27T23:04:14"/>
    <d v="2015-10-01T00:00:0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d v="2014-07-21T18:18:21"/>
    <d v="2014-09-19T18:18:21"/>
    <s v="film &amp; video/drama"/>
    <n v="0.5333333333333333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d v="2015-12-13T15:48:44"/>
    <d v="2016-01-12T15:48:44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d v="2016-12-17T01:49:22"/>
    <d v="2017-01-16T01:49:22"/>
    <s v="film &amp; video/drama"/>
    <n v="60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d v="2015-06-05T22:15:35"/>
    <d v="2015-08-04T22:15:35"/>
    <s v="film &amp; video/drama"/>
    <n v="0.01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d v="2015-02-17T20:02:50"/>
    <d v="2015-03-19T19:02:50"/>
    <s v="film &amp; video/drama"/>
    <n v="4.0625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d v="2014-09-18T12:07:39"/>
    <d v="2014-10-18T12:07:39"/>
    <s v="film &amp; video/drama"/>
    <n v="22.400000000000002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d v="2015-07-31T23:28:03"/>
    <d v="2015-08-30T05:28:00"/>
    <s v="film &amp; video/drama"/>
    <n v="3.25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d v="2016-06-13T04:20:14"/>
    <d v="2016-08-12T04:20:14"/>
    <s v="film &amp; video/drama"/>
    <n v="2E-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d v="2015-02-12T09:28:43"/>
    <d v="2015-03-19T08:28:43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d v="2015-01-29T13:45:08"/>
    <d v="2015-02-28T13:45:08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d v="2015-03-09T18:12:56"/>
    <d v="2015-05-08T18:12:56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d v="2014-08-04T18:40:11"/>
    <d v="2014-08-29T18:40:11"/>
    <s v="film &amp; video/drama"/>
    <n v="6.4850000000000003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d v="2015-07-06T19:46:39"/>
    <d v="2015-08-05T19:46:39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d v="2015-03-07T01:08:46"/>
    <d v="2015-03-24T00:08:46"/>
    <s v="film &amp; video/drama"/>
    <n v="40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d v="2015-10-27T22:55:45"/>
    <d v="2015-11-26T23:55:45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d v="2016-02-03T01:55:55"/>
    <d v="2016-03-04T01:55:55"/>
    <s v="film &amp; video/drama"/>
    <n v="20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d v="2015-03-04T23:47:23"/>
    <d v="2015-04-13T19:00:00"/>
    <s v="film &amp; video/drama"/>
    <n v="33.41666666666666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d v="2015-05-23T17:48:15"/>
    <d v="2015-06-22T17:48:15"/>
    <s v="film &amp; video/drama"/>
    <n v="21.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d v="2016-12-08T00:17:12"/>
    <d v="2017-01-07T00:17:12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x v="8"/>
    <b v="0"/>
    <d v="2014-10-27T19:26:50"/>
    <d v="2014-11-26T20:26:50"/>
    <s v="film &amp; video/drama"/>
    <n v="35.856000000000002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d v="2014-07-05T18:59:22"/>
    <d v="2014-09-01T03:59:00"/>
    <s v="film &amp; video/drama"/>
    <n v="3.4000000000000004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x v="73"/>
    <b v="0"/>
    <d v="2016-07-19T21:52:19"/>
    <d v="2016-08-18T21:52:19"/>
    <s v="film &amp; video/drama"/>
    <n v="5.5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d v="2017-02-01T19:30:34"/>
    <d v="2017-03-03T20:00:0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d v="2015-06-27T05:37:37"/>
    <d v="2015-07-21T06:59:00"/>
    <s v="film &amp; video/drama"/>
    <n v="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d v="2014-08-06T04:23:35"/>
    <d v="2014-09-05T04:23:35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d v="2016-07-05T16:34:37"/>
    <d v="2016-09-03T16:34:37"/>
    <s v="film &amp; video/drama"/>
    <n v="6.8999999999999992E-2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x v="29"/>
    <b v="0"/>
    <d v="2016-06-06T15:37:26"/>
    <d v="2016-06-16T15:37:26"/>
    <s v="film &amp; video/drama"/>
    <n v="0.41666666666666669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d v="2015-08-23T10:35:38"/>
    <d v="2015-10-02T10:35:38"/>
    <s v="film &amp; video/drama"/>
    <n v="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d v="2014-09-17T19:00:32"/>
    <d v="2014-10-17T19:00:32"/>
    <s v="film &amp; video/drama"/>
    <n v="1.6999999999999999E-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d v="2014-09-29T22:26:06"/>
    <d v="2014-11-28T23:26:06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d v="2016-01-06T23:55:31"/>
    <d v="2016-03-06T23:55:31"/>
    <s v="film &amp; video/drama"/>
    <n v="0.12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d v="2015-05-11T16:05:32"/>
    <d v="2015-07-10T16:05:32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d v="2015-09-12T13:01:38"/>
    <d v="2015-10-10T21:00:00"/>
    <s v="film &amp; video/drama"/>
    <n v="41.857142857142861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d v="2017-01-06T20:21:40"/>
    <d v="2017-02-17T21:00:00"/>
    <s v="film &amp; video/drama"/>
    <n v="10.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d v="2014-09-05T09:12:02"/>
    <d v="2014-10-05T09:12:02"/>
    <s v="film &amp; video/drama"/>
    <n v="1.1159999999999999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d v="2016-08-02T02:58:22"/>
    <d v="2016-09-01T02:58:22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d v="2014-08-16T02:00:03"/>
    <d v="2014-09-15T02:00:03"/>
    <s v="film &amp; video/drama"/>
    <n v="26.192500000000003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d v="2015-01-19T19:38:49"/>
    <d v="2015-02-08T19:38:49"/>
    <s v="film &amp; video/drama"/>
    <n v="58.461538461538467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x v="78"/>
    <b v="0"/>
    <d v="2015-09-08T22:16:04"/>
    <d v="2015-10-08T20:59:0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d v="2014-11-30T20:21:04"/>
    <d v="2015-01-29T20:21:04"/>
    <s v="film &amp; video/drama"/>
    <n v="29.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d v="2016-07-05T14:00:03"/>
    <d v="2016-08-04T14:00:03"/>
    <s v="film &amp; video/drama"/>
    <n v="50.721666666666664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d v="2015-09-01T15:10:22"/>
    <d v="2015-10-06T15:10:22"/>
    <s v="film &amp; video/drama"/>
    <n v="16.25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d v="2016-07-16T00:06:23"/>
    <d v="2016-08-06T00:06:23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d v="2014-12-05T04:43:58"/>
    <d v="2015-01-04T04:43:58"/>
    <s v="film &amp; video/drama"/>
    <n v="15.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d v="2014-11-16T08:52:47"/>
    <d v="2014-12-16T08:52:47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d v="2015-06-10T22:08:55"/>
    <d v="2015-07-10T22:08:55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d v="2015-09-02T01:33:12"/>
    <d v="2015-10-01T05:00:00"/>
    <s v="film &amp; video/drama"/>
    <n v="25.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d v="2015-08-20T03:50:17"/>
    <d v="2015-09-19T03:50:17"/>
    <s v="film &amp; video/drama"/>
    <n v="44.6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d v="2016-02-16T21:08:40"/>
    <d v="2016-04-16T20:08:40"/>
    <s v="film &amp; video/drama"/>
    <n v="1.5873015873015872E-2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d v="2015-07-17T14:15:47"/>
    <d v="2015-08-16T14:06:41"/>
    <s v="film &amp; video/drama"/>
    <n v="0.0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d v="2015-01-05T15:22:29"/>
    <d v="2015-03-06T15:22:29"/>
    <s v="film &amp; video/drama"/>
    <n v="8.0000000000000002E-3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d v="2016-01-06T05:31:22"/>
    <d v="2016-02-17T23:59:00"/>
    <s v="film &amp; video/drama"/>
    <n v="0.22727272727272727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d v="2015-03-03T23:00:37"/>
    <d v="2015-04-22T22:00:37"/>
    <s v="film &amp; video/drama"/>
    <n v="55.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x v="44"/>
    <b v="0"/>
    <d v="2014-11-27T15:22:29"/>
    <d v="2014-12-28T15:22:29"/>
    <s v="film &amp; video/drama"/>
    <n v="11.943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d v="2015-03-16T15:04:49"/>
    <d v="2015-05-15T15:04:49"/>
    <s v="film &amp; video/drama"/>
    <n v="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d v="2016-02-29T07:50:25"/>
    <d v="2016-04-01T06:59:00"/>
    <s v="film &amp; video/drama"/>
    <n v="17.63000000000000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d v="2015-07-10T15:27:10"/>
    <d v="2015-08-20T20:06:00"/>
    <s v="film &amp; video/drama"/>
    <n v="0.72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x v="78"/>
    <b v="0"/>
    <d v="2015-01-27T20:06:04"/>
    <d v="2015-03-28T19:06:04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d v="2015-01-27T18:28:38"/>
    <d v="2015-03-27T02:39:00"/>
    <s v="film &amp; video/drama"/>
    <n v="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d v="2016-04-22T01:09:10"/>
    <d v="2016-05-22T01:05:0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d v="2015-05-11T05:38:46"/>
    <d v="2015-07-10T05:38:46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d v="2016-03-09T23:04:14"/>
    <d v="2016-04-08T22:04:14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d v="2015-04-12T15:59:04"/>
    <d v="2015-05-31T09:29:00"/>
    <s v="film &amp; video/drama"/>
    <n v="0.8620689655172413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d v="2015-06-09T21:27:21"/>
    <d v="2015-07-09T21:27:21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d v="2015-04-02T16:28:25"/>
    <d v="2015-06-01T16:28:25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d v="2016-01-14T22:24:57"/>
    <d v="2016-02-13T22:24:57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d v="2015-05-05T18:39:11"/>
    <d v="2015-06-04T18:39:11"/>
    <s v="film &amp; video/drama"/>
    <n v="0.4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d v="2015-12-03T23:00:51"/>
    <d v="2016-01-02T23:00:51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d v="2015-01-28T19:49:06"/>
    <d v="2015-02-27T19:49:06"/>
    <s v="film &amp; video/drama"/>
    <n v="2.75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d v="2016-08-30T21:52:52"/>
    <d v="2016-09-29T21:52:52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d v="2015-05-12T00:50:59"/>
    <d v="2015-06-21T00:50:59"/>
    <s v="film &amp; video/drama"/>
    <n v="40.1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d v="2015-06-09T21:48:17"/>
    <d v="2015-07-09T21:48:17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d v="2015-11-13T02:01:39"/>
    <d v="2016-01-05T00:00:0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x v="29"/>
    <b v="0"/>
    <d v="2016-01-08T13:51:09"/>
    <d v="2016-03-08T13:51:09"/>
    <s v="film &amp; video/drama"/>
    <n v="0.33333333333333337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d v="2016-12-09T23:06:00"/>
    <d v="2016-12-30T09:00:0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d v="2015-10-20T02:38:50"/>
    <d v="2015-11-08T12:00:00"/>
    <s v="film &amp; video/drama"/>
    <n v="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d v="2013-03-21T17:00:11"/>
    <d v="2013-05-05T17:00:11"/>
    <s v="film &amp; video/documentary"/>
    <n v="107.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d v="2014-11-06T16:45:04"/>
    <d v="2014-12-21T16:45:04"/>
    <s v="film &amp; video/documentary"/>
    <n v="112.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d v="2011-11-15T11:49:50"/>
    <d v="2011-12-20T11:49:50"/>
    <s v="film &amp; video/documentary"/>
    <n v="113.46153846153845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d v="2014-01-23T01:08:24"/>
    <d v="2014-02-22T01:08:24"/>
    <s v="film &amp; video/documentary"/>
    <n v="102.592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d v="2010-02-04T07:45:59"/>
    <d v="2010-03-16T07:06:00"/>
    <s v="film &amp; video/documentary"/>
    <n v="113.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d v="2012-07-17T01:16:25"/>
    <d v="2012-08-16T01:16:25"/>
    <s v="film &amp; video/documentary"/>
    <n v="103.71999999999998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d v="2010-10-29T08:43:25"/>
    <d v="2010-12-18T09:43:25"/>
    <s v="film &amp; video/documentary"/>
    <n v="305.46000000000004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d v="2010-09-09T14:30:14"/>
    <d v="2010-10-16T03:39:00"/>
    <s v="film &amp; video/documentary"/>
    <n v="134.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d v="2011-11-23T18:35:09"/>
    <d v="2012-01-07T18:35:09"/>
    <s v="film &amp; video/documentary"/>
    <n v="101.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d v="2010-06-03T22:10:20"/>
    <d v="2010-08-22T17:40:00"/>
    <s v="film &amp; video/documentary"/>
    <n v="112.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d v="2013-05-07T13:34:51"/>
    <d v="2013-06-06T13:34:51"/>
    <s v="film &amp; video/documentary"/>
    <n v="105.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d v="2012-04-14T18:54:06"/>
    <d v="2012-05-16T19:00:00"/>
    <s v="film &amp; video/documentary"/>
    <n v="125.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d v="2010-03-29T15:54:18"/>
    <d v="2010-06-01T03:59:00"/>
    <s v="film &amp; video/documentary"/>
    <n v="184.56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d v="2012-01-16T15:37:15"/>
    <d v="2012-02-15T15:37:15"/>
    <s v="film &amp; video/documentary"/>
    <n v="100.73333333333335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d v="2015-09-16T22:51:50"/>
    <d v="2015-10-17T02:00:00"/>
    <s v="film &amp; video/documentary"/>
    <n v="116.94725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d v="2011-02-14T12:38:02"/>
    <d v="2011-03-16T11:38:02"/>
    <s v="film &amp; video/documentary"/>
    <n v="106.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d v="2013-02-14T18:27:47"/>
    <d v="2013-03-16T18:27:47"/>
    <s v="film &amp; video/documentary"/>
    <n v="139.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d v="2016-04-19T15:02:42"/>
    <d v="2016-05-19T15:02:42"/>
    <s v="film &amp; video/documentary"/>
    <n v="106.72648571428572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d v="2011-05-19T01:14:26"/>
    <d v="2011-06-18T01:14:26"/>
    <s v="film &amp; video/documentary"/>
    <n v="191.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d v="2015-03-09T17:42:49"/>
    <d v="2015-04-08T17:42:49"/>
    <s v="film &amp; video/documentary"/>
    <n v="131.93789333333334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d v="2010-06-01T18:07:59"/>
    <d v="2010-07-17T09:59:00"/>
    <s v="film &amp; video/documentary"/>
    <n v="106.4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d v="2012-04-18T21:15:04"/>
    <d v="2012-06-07T14:55:00"/>
    <s v="film &amp; video/documentary"/>
    <n v="107.4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d v="2011-01-12T05:57:08"/>
    <d v="2011-02-26T05:57:08"/>
    <s v="film &amp; video/documentary"/>
    <n v="240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d v="2012-08-28T22:54:54"/>
    <d v="2012-09-27T22:54:54"/>
    <s v="film &amp; video/documentary"/>
    <n v="118.08108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d v="2012-04-11T14:53:15"/>
    <d v="2012-05-11T14:53:15"/>
    <s v="film &amp; video/documentary"/>
    <n v="118.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d v="2010-03-30T05:53:50"/>
    <d v="2010-05-10T20:16:00"/>
    <s v="film &amp; video/documentary"/>
    <n v="111.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d v="2010-01-27T04:11:47"/>
    <d v="2010-04-23T03:51:00"/>
    <s v="film &amp; video/documentary"/>
    <n v="145.5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d v="2014-05-26T10:51:39"/>
    <d v="2014-06-25T10:51:39"/>
    <s v="film &amp; video/documentary"/>
    <n v="131.62883248730967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d v="2011-09-23T03:39:38"/>
    <d v="2011-11-07T04:39:38"/>
    <s v="film &amp; video/documentary"/>
    <n v="111.4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d v="2017-01-23T04:43:42"/>
    <d v="2017-02-22T04:43:42"/>
    <s v="film &amp; video/documentary"/>
    <n v="147.23376999999999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d v="2011-04-04T20:47:50"/>
    <d v="2011-05-25T04:00:00"/>
    <s v="film &amp; video/documentary"/>
    <n v="152.6086956521739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d v="2013-12-04T02:24:21"/>
    <d v="2014-01-02T08:00:00"/>
    <s v="film &amp; video/documentary"/>
    <n v="104.67999999999999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d v="2010-02-26T21:36:31"/>
    <d v="2010-04-28T18:49:00"/>
    <s v="film &amp; video/documentary"/>
    <n v="177.43366666666668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d v="2011-06-03T11:57:46"/>
    <d v="2011-07-03T11:57:46"/>
    <s v="film &amp; video/documentary"/>
    <n v="107.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d v="2012-03-01T21:53:49"/>
    <d v="2012-04-05T06:59:00"/>
    <s v="film &amp; video/documentary"/>
    <n v="1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d v="2012-10-11T00:46:06"/>
    <d v="2012-11-10T01:46:06"/>
    <s v="film &amp; video/documentary"/>
    <n v="108.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d v="2012-02-28T01:57:54"/>
    <d v="2012-04-28T00:57:54"/>
    <s v="film &amp; video/documentary"/>
    <n v="147.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d v="2015-04-23T21:23:39"/>
    <d v="2015-05-23T21:23:39"/>
    <s v="film &amp; video/documentary"/>
    <n v="110.38153846153847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d v="2012-09-12T00:58:59"/>
    <d v="2012-10-12T00:58:59"/>
    <s v="film &amp; video/documentary"/>
    <n v="150.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d v="2017-01-24T05:51:36"/>
    <d v="2017-02-27T02:01:00"/>
    <s v="film &amp; video/documentary"/>
    <n v="157.31829411764707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d v="2014-04-15T14:10:35"/>
    <d v="2014-05-30T14:10:35"/>
    <s v="film &amp; video/documentary"/>
    <n v="156.1440000000000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d v="2009-05-17T03:55:13"/>
    <d v="2009-08-10T19:26:00"/>
    <s v="film &amp; video/documentary"/>
    <n v="120.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d v="2010-01-16T22:04:52"/>
    <d v="2010-02-22T22:00:00"/>
    <s v="film &amp; video/documentary"/>
    <n v="101.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d v="2011-05-12T17:02:24"/>
    <d v="2011-06-01T04:59:00"/>
    <s v="film &amp; video/documentary"/>
    <n v="114.27249999999999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d v="2011-12-27T17:43:00"/>
    <d v="2012-01-21T17:43:00"/>
    <s v="film &amp; video/documentary"/>
    <n v="104.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d v="2013-08-20T18:08:48"/>
    <d v="2013-09-19T18:08:48"/>
    <s v="film &amp; video/documentary"/>
    <n v="228.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d v="2013-02-08T19:35:24"/>
    <d v="2013-03-25T18:35:24"/>
    <s v="film &amp; video/documentary"/>
    <n v="109.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d v="2012-10-02T06:40:18"/>
    <d v="2012-11-02T04:00:00"/>
    <s v="film &amp; video/documentary"/>
    <n v="176.2999999999999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d v="2012-05-22T04:03:13"/>
    <d v="2012-06-26T04:03:13"/>
    <s v="film &amp; video/documentary"/>
    <n v="103.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d v="2013-10-03T10:57:14"/>
    <d v="2013-11-02T10:57:14"/>
    <s v="film &amp; video/documentary"/>
    <n v="104.82000000000001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d v="2010-12-14T08:51:37"/>
    <d v="2011-02-02T07:59:00"/>
    <s v="film &amp; video/documentary"/>
    <n v="106.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d v="2013-04-12T18:27:26"/>
    <d v="2013-05-01T00:01:00"/>
    <s v="film &amp; video/documentary"/>
    <n v="120.0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d v="2011-09-26T19:16:39"/>
    <d v="2011-10-29T03:59:00"/>
    <s v="film &amp; video/documentary"/>
    <n v="101.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d v="2014-03-21T16:01:54"/>
    <d v="2014-04-20T16:01:54"/>
    <s v="film &amp; video/documentary"/>
    <n v="101.38461538461539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d v="2010-06-14T02:01:34"/>
    <d v="2010-07-19T16:00:00"/>
    <s v="film &amp; video/documentary"/>
    <n v="100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d v="2013-09-02T00:06:49"/>
    <d v="2013-11-01T00:00:00"/>
    <s v="film &amp; video/documentary"/>
    <n v="133.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d v="2012-08-13T11:24:43"/>
    <d v="2012-09-07T11:24:43"/>
    <s v="film &amp; video/documentary"/>
    <n v="118.72620000000001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d v="2015-03-26T17:28:21"/>
    <d v="2015-05-01T03:59:00"/>
    <s v="film &amp; video/documentary"/>
    <n v="100.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d v="2014-03-11T11:07:28"/>
    <d v="2014-05-09T21:00:00"/>
    <s v="film &amp; video/documentary"/>
    <n v="108.93241269841269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d v="2010-10-18T05:24:20"/>
    <d v="2010-11-17T06:24:20"/>
    <s v="film &amp; video/documentary"/>
    <n v="178.95250000000001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d v="2011-03-24T23:02:18"/>
    <d v="2011-04-24T23:02:18"/>
    <s v="film &amp; video/documentary"/>
    <n v="101.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d v="2013-02-07T17:42:15"/>
    <d v="2013-03-19T16:42:15"/>
    <s v="film &amp; video/documentary"/>
    <n v="118.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d v="2012-01-25T20:33:58"/>
    <d v="2012-02-24T20:33:58"/>
    <s v="film &amp; video/documentary"/>
    <n v="100.46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d v="2012-05-03T01:42:26"/>
    <d v="2012-06-02T01:42:26"/>
    <s v="film &amp; video/documentary"/>
    <n v="137.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d v="2012-07-24T02:16:37"/>
    <d v="2012-09-01T02:00:00"/>
    <s v="film &amp; video/documentary"/>
    <n v="231.64705882352939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d v="2012-02-09T15:07:29"/>
    <d v="2012-03-10T15:07:29"/>
    <s v="film &amp; video/documentary"/>
    <n v="130.33333333333331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d v="2013-02-28T20:05:33"/>
    <d v="2013-03-20T19:05:33"/>
    <s v="film &amp; video/documentary"/>
    <n v="292.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x v="145"/>
    <b v="1"/>
    <d v="2013-01-08T22:40:01"/>
    <d v="2013-02-07T22:40:01"/>
    <s v="film &amp; video/documentary"/>
    <n v="111.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d v="2011-01-24T16:40:10"/>
    <d v="2011-03-10T16:40:10"/>
    <s v="film &amp; video/documentary"/>
    <n v="105.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d v="2012-08-13T18:02:14"/>
    <d v="2012-09-03T18:02:14"/>
    <s v="film &amp; video/documentary"/>
    <n v="118.94444444444446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d v="2011-10-05T04:23:43"/>
    <d v="2011-10-20T02:00:00"/>
    <s v="film &amp; video/documentary"/>
    <n v="104.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d v="2011-11-21T05:16:32"/>
    <d v="2012-01-01T07:59:00"/>
    <s v="film &amp; video/documentary"/>
    <n v="104.1016500000000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d v="2013-03-15T21:03:52"/>
    <d v="2013-04-14T21:03:52"/>
    <s v="film &amp; video/documentary"/>
    <n v="111.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d v="2010-06-28T05:28:14"/>
    <d v="2010-08-11T15:59:00"/>
    <s v="film &amp; video/documentary"/>
    <n v="104.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d v="2013-01-30T19:59:48"/>
    <d v="2013-03-01T19:59:48"/>
    <s v="film &amp; video/documentary"/>
    <n v="385.15000000000003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d v="2012-07-23T18:32:14"/>
    <d v="2012-08-22T18:32:14"/>
    <s v="film &amp; video/documentary"/>
    <n v="101.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d v="2014-11-07T22:09:57"/>
    <d v="2014-12-11T04:59:00"/>
    <s v="film &amp; video/documentary"/>
    <n v="113.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d v="2013-11-11T16:14:43"/>
    <d v="2013-12-11T16:14:43"/>
    <s v="film &amp; video/documentary"/>
    <n v="100.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d v="2013-02-25T00:55:51"/>
    <d v="2013-03-26T23:55:51"/>
    <s v="film &amp; video/documentary"/>
    <n v="283.3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d v="2009-11-06T20:07:09"/>
    <d v="2010-02-02T07:59:00"/>
    <s v="film &amp; video/documentary"/>
    <n v="112.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d v="2015-11-23T13:13:53"/>
    <d v="2015-12-22T23:00:00"/>
    <s v="film &amp; video/documentary"/>
    <n v="106.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d v="2016-10-04T10:43:06"/>
    <d v="2016-11-08T11:43:06"/>
    <s v="film &amp; video/documentary"/>
    <n v="102.66285714285715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d v="2016-04-13T13:40:48"/>
    <d v="2016-05-13T13:40:48"/>
    <s v="film &amp; video/documentary"/>
    <n v="107.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d v="2016-11-23T07:42:46"/>
    <d v="2016-12-21T07:59:00"/>
    <s v="film &amp; video/documentary"/>
    <n v="123.07407407407408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d v="2015-06-29T15:01:48"/>
    <d v="2015-08-01T15:01:48"/>
    <s v="film &amp; video/documentary"/>
    <n v="101.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d v="2016-11-15T04:30:33"/>
    <d v="2016-12-20T04:30:33"/>
    <s v="film &amp; video/documentary"/>
    <n v="104.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d v="2017-02-09T07:33:26"/>
    <d v="2017-03-14T22:57:00"/>
    <s v="film &amp; video/documentary"/>
    <n v="112.92973333333333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d v="2015-02-23T05:38:49"/>
    <d v="2015-03-22T08:00:00"/>
    <s v="film &amp; video/documentary"/>
    <n v="136.4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d v="2015-10-01T22:43:08"/>
    <d v="2015-11-01T04:00:00"/>
    <s v="film &amp; video/documentary"/>
    <n v="103.61439999999999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d v="2015-10-14T11:12:07"/>
    <d v="2015-11-07T04:00:00"/>
    <s v="film &amp; video/documentary"/>
    <n v="105.5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d v="2013-04-15T12:22:43"/>
    <d v="2013-05-17T03:59:00"/>
    <s v="film &amp; video/documentary"/>
    <n v="101.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d v="2016-05-17T13:57:14"/>
    <d v="2016-06-17T13:57:14"/>
    <s v="film &amp; video/documentary"/>
    <n v="106.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d v="2015-09-16T16:19:37"/>
    <d v="2015-10-28T08:00:00"/>
    <s v="film &amp; video/documentary"/>
    <n v="113.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d v="2016-03-08T15:16:31"/>
    <d v="2016-04-07T14:16:31"/>
    <s v="film &amp; video/documentary"/>
    <n v="125.22750000000001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d v="2015-04-07T16:22:37"/>
    <d v="2015-05-15T19:00:00"/>
    <s v="film &amp; video/documentary"/>
    <n v="101.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d v="2015-04-07T17:41:55"/>
    <d v="2015-05-08T22:00:00"/>
    <s v="film &amp; video/documentary"/>
    <n v="102.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d v="2015-10-14T14:18:38"/>
    <d v="2015-11-13T15:18:38"/>
    <s v="film &amp; video/documentary"/>
    <n v="116.83911999999998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d v="2015-02-12T03:05:08"/>
    <d v="2015-03-14T02:05:08"/>
    <s v="film &amp; video/documentary"/>
    <n v="101.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d v="2016-07-08T18:08:10"/>
    <d v="2016-09-03T01:00:00"/>
    <s v="film &amp; video/documentary"/>
    <n v="110.13360000000002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d v="2015-03-30T18:14:28"/>
    <d v="2015-04-29T18:14:28"/>
    <s v="film &amp; video/documentary"/>
    <n v="108.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d v="2017-02-06T16:03:27"/>
    <d v="2017-03-08T21:00:00"/>
    <s v="film &amp; video/documentary"/>
    <n v="125.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d v="2014-09-12T21:06:38"/>
    <d v="2014-10-01T03:59:00"/>
    <s v="film &amp; video/documentary"/>
    <n v="106.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d v="2016-03-30T18:44:25"/>
    <d v="2016-04-29T18:44:25"/>
    <s v="film &amp; video/documentary"/>
    <n v="100.36639999999998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d v="2014-10-14T17:42:25"/>
    <d v="2014-11-14T03:00:00"/>
    <s v="film &amp; video/documentary"/>
    <n v="102.02863333333335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d v="2015-04-17T23:18:14"/>
    <d v="2015-06-01T02:20:00"/>
    <s v="film &amp; video/documentary"/>
    <n v="102.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d v="2015-04-20T22:39:50"/>
    <d v="2015-05-20T22:39:50"/>
    <s v="film &amp; video/documentary"/>
    <n v="123.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d v="2015-09-14T12:00:21"/>
    <d v="2015-10-14T12:00:21"/>
    <s v="film &amp; video/documentary"/>
    <n v="170.28880000000001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d v="2015-10-15T11:53:29"/>
    <d v="2015-11-14T12:53:29"/>
    <s v="film &amp; video/documentary"/>
    <n v="111.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d v="2015-07-22T14:05:16"/>
    <d v="2015-08-21T14:05:16"/>
    <s v="film &amp; video/documentary"/>
    <n v="1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d v="2017-01-25T11:58:28"/>
    <d v="2017-02-24T11:58:28"/>
    <s v="film &amp; video/documentary"/>
    <n v="106.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d v="2016-08-04T01:35:09"/>
    <d v="2016-09-11T03:59:00"/>
    <s v="film &amp; video/documentary"/>
    <n v="114.75999999999999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d v="2016-02-27T23:09:14"/>
    <d v="2016-04-07T22:09:14"/>
    <s v="film &amp; video/documentary"/>
    <n v="127.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d v="2014-09-08T04:01:08"/>
    <d v="2014-10-08T04:01:08"/>
    <s v="film &amp; video/documentary"/>
    <n v="116.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d v="2015-10-20T19:00:19"/>
    <d v="2015-11-19T20:00:19"/>
    <s v="film &amp; video/documentary"/>
    <n v="108.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d v="2016-03-09T19:52:01"/>
    <d v="2016-04-08T18:52:01"/>
    <s v="film &amp; video/documentary"/>
    <n v="103.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d v="2014-10-31T07:03:14"/>
    <d v="2014-12-01T08:03:14"/>
    <s v="film &amp; video/documentary"/>
    <n v="116.2571428571428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d v="2016-02-15T19:16:33"/>
    <d v="2016-03-16T18:16:33"/>
    <s v="film &amp; video/documentary"/>
    <n v="102.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d v="2015-03-15T05:19:57"/>
    <d v="2015-04-24T05:19:57"/>
    <s v="film &amp; video/documentary"/>
    <n v="1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d v="2016-05-17T20:38:41"/>
    <d v="2016-06-15T15:00:00"/>
    <s v="film &amp; video/documentary"/>
    <n v="103.08800000000001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d v="2014-10-23T01:41:30"/>
    <d v="2014-11-14T05:12:00"/>
    <s v="film &amp; video/documentary"/>
    <n v="104.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d v="2015-06-08T21:33:00"/>
    <d v="2015-07-23T03:11:00"/>
    <s v="film &amp; video/documentary"/>
    <n v="101.375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d v="2014-10-24T00:01:46"/>
    <d v="2014-11-23T01:01:46"/>
    <s v="film &amp; video/documentary"/>
    <n v="111.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d v="2014-07-17T05:03:11"/>
    <d v="2014-08-08T00:00:00"/>
    <s v="film &amp; video/documentary"/>
    <n v="124.15933781686496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d v="2010-03-18T17:52:16"/>
    <d v="2010-05-02T19:22:00"/>
    <s v="film &amp; video/documentary"/>
    <n v="101.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d v="2014-05-21T20:37:52"/>
    <d v="2014-06-21T03:59:00"/>
    <s v="film &amp; video/documentary"/>
    <n v="110.16142857142856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d v="2014-01-29T14:33:19"/>
    <d v="2014-02-28T14:33:19"/>
    <s v="film &amp; video/documentary"/>
    <n v="103.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d v="2012-04-20T19:01:58"/>
    <d v="2012-05-20T19:01:58"/>
    <s v="film &amp; video/documentary"/>
    <n v="101.31578947368421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d v="2013-03-22T13:51:18"/>
    <d v="2013-05-01T04:59:00"/>
    <s v="film &amp; video/documentary"/>
    <n v="103.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d v="2015-02-08T14:32:02"/>
    <d v="2015-03-15T13:32:02"/>
    <s v="film &amp; video/documentary"/>
    <n v="104.11200000000001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d v="2011-12-16T13:14:29"/>
    <d v="2012-01-15T13:14:29"/>
    <s v="film &amp; video/documentary"/>
    <n v="110.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d v="2016-12-07T19:05:00"/>
    <d v="2017-01-06T19:05:00"/>
    <s v="film &amp; video/documentary"/>
    <n v="122.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d v="2012-12-18T18:25:39"/>
    <d v="2013-02-01T18:25:39"/>
    <s v="film &amp; video/documentary"/>
    <n v="114.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d v="2016-02-25T13:50:44"/>
    <d v="2016-04-05T16:00:00"/>
    <s v="film &amp; video/documentary"/>
    <n v="125.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d v="2012-06-18T21:53:18"/>
    <d v="2012-07-18T21:53:18"/>
    <s v="film &amp; video/documentary"/>
    <n v="106.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d v="2011-08-02T21:20:31"/>
    <d v="2011-09-16T21:20:31"/>
    <s v="film &amp; video/documentary"/>
    <n v="130.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d v="2014-01-18T23:38:31"/>
    <d v="2014-03-01T17:18:00"/>
    <s v="film &amp; video/documentary"/>
    <n v="120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d v="2016-07-25T10:51:56"/>
    <d v="2016-08-25T10:51:56"/>
    <s v="film &amp; video/documentary"/>
    <n v="105.9591836734694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d v="2015-10-15T06:01:08"/>
    <d v="2015-11-14T07:01:00"/>
    <s v="film &amp; video/documentary"/>
    <n v="114.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d v="2016-01-01T13:43:28"/>
    <d v="2016-01-25T23:52:00"/>
    <s v="film &amp; video/documentary"/>
    <n v="111.76666666666665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d v="2012-03-19T16:31:12"/>
    <d v="2012-05-03T16:31:12"/>
    <s v="film &amp; video/documentary"/>
    <n v="116.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d v="2015-12-29T17:16:32"/>
    <d v="2016-01-23T17:16:32"/>
    <s v="film &amp; video/documentary"/>
    <n v="141.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d v="2012-06-25T16:45:17"/>
    <d v="2012-07-30T05:00:00"/>
    <s v="film &amp; video/documentary"/>
    <n v="104.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d v="2012-08-23T17:01:40"/>
    <d v="2012-09-06T17:01:40"/>
    <s v="film &amp; video/documentary"/>
    <n v="255.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d v="2014-04-26T02:49:19"/>
    <d v="2014-05-19T02:49:19"/>
    <s v="film &amp; video/documentary"/>
    <n v="206.70670670670671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d v="2014-12-07T18:45:47"/>
    <d v="2015-01-06T18:45:47"/>
    <s v="film &amp; video/documentary"/>
    <n v="112.105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d v="2014-10-22T14:01:41"/>
    <d v="2014-11-21T15:01:41"/>
    <s v="film &amp; video/documentary"/>
    <n v="105.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d v="2015-07-26T22:49:51"/>
    <d v="2015-08-10T22:49:51"/>
    <s v="film &amp; video/documentary"/>
    <n v="100.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d v="2015-07-15T16:14:18"/>
    <d v="2015-08-15T06:00:00"/>
    <s v="film &amp; video/documentary"/>
    <n v="213.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d v="2016-06-28T01:49:40"/>
    <d v="2016-07-28T01:49:40"/>
    <s v="film &amp; video/documentary"/>
    <n v="126.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d v="2014-02-04T01:30:50"/>
    <d v="2014-03-07T22:59:00"/>
    <s v="film &amp; video/documentary"/>
    <n v="181.535470588235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d v="2015-04-18T00:52:52"/>
    <d v="2015-05-08T00:52:52"/>
    <s v="film &amp; video/documentary"/>
    <n v="100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d v="2011-11-18T01:00:51"/>
    <d v="2011-12-18T00:59:00"/>
    <s v="film &amp; video/documentary"/>
    <n v="100.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d v="2011-08-08T17:12:51"/>
    <d v="2011-09-08T03:00:00"/>
    <s v="film &amp; video/documentary"/>
    <n v="100.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d v="2013-09-09T17:00:52"/>
    <d v="2013-10-10T17:00:52"/>
    <s v="film &amp; video/documentary"/>
    <n v="110.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d v="2016-02-17T19:38:02"/>
    <d v="2016-04-17T18:38:02"/>
    <s v="film &amp; video/documentary"/>
    <n v="111.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d v="2012-03-22T21:49:20"/>
    <d v="2012-04-27T21:32:00"/>
    <s v="film &amp; video/documentary"/>
    <n v="108.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d v="2012-06-22T13:33:26"/>
    <d v="2012-07-07T13:33:26"/>
    <s v="film &amp; video/documentary"/>
    <n v="106.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d v="2010-07-20T18:38:04"/>
    <d v="2010-09-01T03:44:00"/>
    <s v="film &amp; video/documentary"/>
    <n v="103.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d v="2015-03-15T19:02:06"/>
    <d v="2015-04-29T19:02:06"/>
    <s v="film &amp; video/documentary"/>
    <n v="125.16000000000001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d v="2016-11-13T21:01:07"/>
    <d v="2016-12-14T12:00:00"/>
    <s v="film &amp; video/documentary"/>
    <n v="106.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d v="2014-04-16T15:15:47"/>
    <d v="2014-05-17T03:30:00"/>
    <s v="film &amp; video/documentary"/>
    <n v="112.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d v="2011-07-08T20:12:50"/>
    <d v="2011-08-07T20:12:50"/>
    <s v="film &amp; video/documentary"/>
    <n v="103.812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d v="2015-10-15T12:56:57"/>
    <d v="2015-11-05T13:56:57"/>
    <s v="film &amp; video/documentary"/>
    <n v="141.65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d v="2011-06-24T07:27:21"/>
    <d v="2011-08-10T07:08:00"/>
    <s v="film &amp; video/documentary"/>
    <n v="105.25999999999999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d v="2014-01-07T15:04:22"/>
    <d v="2014-02-05T23:04:00"/>
    <s v="film &amp; video/documentary"/>
    <n v="103.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d v="2014-02-04T02:02:19"/>
    <d v="2014-03-06T02:02:19"/>
    <s v="film &amp; video/documentary"/>
    <n v="107.65957446808511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d v="2011-04-05T03:53:57"/>
    <d v="2011-05-09T05:59:00"/>
    <s v="film &amp; video/documentary"/>
    <n v="107.70464285714286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d v="2011-09-20T20:54:10"/>
    <d v="2011-11-19T21:54:10"/>
    <s v="film &amp; video/documentary"/>
    <n v="101.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d v="2013-09-26T17:39:50"/>
    <d v="2013-11-05T18:39:50"/>
    <s v="film &amp; video/documentary"/>
    <n v="101.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d v="2016-06-22T20:42:24"/>
    <d v="2016-07-22T20:42:24"/>
    <s v="film &amp; video/documentary"/>
    <n v="136.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d v="2015-04-19T23:33:17"/>
    <d v="2015-06-18T23:33:17"/>
    <s v="film &amp; video/documentary"/>
    <n v="128.29999999999998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d v="2013-11-20T04:13:24"/>
    <d v="2013-12-22T05:00:00"/>
    <s v="film &amp; video/documentary"/>
    <n v="101.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d v="2012-07-09T17:49:38"/>
    <d v="2012-07-25T17:49:38"/>
    <s v="film &amp; video/documentary"/>
    <n v="126.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d v="2012-06-19T21:03:31"/>
    <d v="2012-07-19T21:03:31"/>
    <s v="film &amp; video/documentary"/>
    <n v="105.0859375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d v="2013-09-12T01:31:05"/>
    <d v="2013-10-12T01:31:05"/>
    <s v="film &amp; video/documentary"/>
    <n v="102.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d v="2014-09-22T20:26:42"/>
    <d v="2014-10-17T12:00:00"/>
    <s v="film &amp; video/documentary"/>
    <n v="102.14714285714285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d v="2014-01-09T09:30:31"/>
    <d v="2014-02-08T09:30:31"/>
    <s v="film &amp; video/documentary"/>
    <n v="120.21700000000001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d v="2013-03-27T23:17:40"/>
    <d v="2013-04-08T04:33:00"/>
    <s v="film &amp; video/documentary"/>
    <n v="100.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d v="2015-06-23T06:46:37"/>
    <d v="2015-07-23T06:46:37"/>
    <s v="film &amp; video/documentary"/>
    <n v="100.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d v="2013-04-30T20:13:07"/>
    <d v="2013-06-29T20:13:07"/>
    <s v="film &amp; video/documentary"/>
    <n v="100.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d v="2014-02-12T05:40:31"/>
    <d v="2014-03-14T04:40:31"/>
    <s v="film &amp; video/animation"/>
    <n v="0.43939393939393934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d v="2015-06-22T11:47:36"/>
    <d v="2015-08-21T11:47:36"/>
    <s v="film &amp; video/animation"/>
    <n v="2.006666666666666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d v="2014-08-12T06:14:57"/>
    <d v="2014-09-11T06:14:57"/>
    <s v="film &amp; video/animation"/>
    <n v="1.075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d v="2013-05-06T22:13:50"/>
    <d v="2013-06-05T22:13:50"/>
    <s v="film &amp; video/animation"/>
    <n v="0.76500000000000001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d v="2012-01-26T09:01:39"/>
    <d v="2012-03-26T08:01:39"/>
    <s v="film &amp; video/animation"/>
    <n v="6.7966666666666677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d v="2015-09-28T20:40:04"/>
    <d v="2015-11-27T21:40:04"/>
    <s v="film &amp; video/animation"/>
    <n v="1.2E-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d v="2016-01-31T17:05:14"/>
    <d v="2016-03-01T17:05:14"/>
    <s v="film &amp; video/animation"/>
    <n v="1.3299999999999998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d v="2015-10-08T21:49:00"/>
    <d v="2015-10-22T18:59:0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d v="2014-05-19T18:24:05"/>
    <d v="2014-06-16T22:00:00"/>
    <s v="film &amp; video/animation"/>
    <n v="5.6333333333333329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d v="2009-09-14T21:38:02"/>
    <d v="2009-11-27T04:59:0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d v="2013-08-27T02:34:27"/>
    <d v="2013-09-11T02:34:27"/>
    <s v="film &amp; video/animation"/>
    <n v="2.4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d v="2016-06-05T20:54:43"/>
    <d v="2016-07-05T20:54:43"/>
    <s v="film &amp; video/animation"/>
    <n v="13.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d v="2015-08-22T17:26:21"/>
    <d v="2015-10-21T17:26:21"/>
    <s v="film &amp; video/animation"/>
    <n v="9.5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d v="2015-08-12T15:07:02"/>
    <d v="2015-10-11T15:07:02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d v="2013-10-29T20:01:42"/>
    <d v="2013-12-01T21:01:42"/>
    <s v="film &amp; video/animation"/>
    <n v="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d v="2013-08-14T17:56:20"/>
    <d v="2013-09-13T17:56:20"/>
    <s v="film &amp; video/animation"/>
    <n v="2.7272727272727275E-3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d v="2013-07-01T08:41:53"/>
    <d v="2013-07-31T08:41:53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d v="2016-08-09T07:38:46"/>
    <d v="2016-10-08T07:38:46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d v="2015-10-19T06:15:58"/>
    <d v="2015-11-18T07:15:58"/>
    <s v="film &amp; video/animation"/>
    <n v="9.379999999999999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d v="2014-10-07T18:16:58"/>
    <d v="2014-10-17T18:16:58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d v="2016-02-23T23:39:13"/>
    <d v="2016-03-24T22:39:13"/>
    <s v="film &amp; video/animation"/>
    <n v="0.1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d v="2013-10-03T19:03:16"/>
    <d v="2013-11-02T19:03:16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x v="57"/>
    <b v="0"/>
    <d v="2015-01-20T21:19:43"/>
    <d v="2015-02-19T21:19:43"/>
    <s v="film &amp; video/animation"/>
    <n v="39.358823529411765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d v="2014-01-11T00:21:41"/>
    <d v="2014-02-10T00:21:41"/>
    <s v="film &amp; video/animation"/>
    <n v="0.1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d v="2011-12-17T21:46:01"/>
    <d v="2012-02-15T21:46:01"/>
    <s v="film &amp; video/animation"/>
    <n v="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d v="2015-05-06T08:02:55"/>
    <d v="2015-05-21T08:02:55"/>
    <s v="film &amp; video/animation"/>
    <n v="3.3333333333333335E-3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d v="2015-02-02T02:00:20"/>
    <d v="2015-03-04T02:00:20"/>
    <s v="film &amp; video/animation"/>
    <n v="7.2952380952380951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d v="2013-02-26T13:19:23"/>
    <d v="2013-03-23T12:19:23"/>
    <s v="film &amp; video/animation"/>
    <n v="1.6666666666666666E-2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d v="2014-04-24T18:11:35"/>
    <d v="2014-05-14T18:11:35"/>
    <s v="film &amp; video/animation"/>
    <n v="3.280400000000000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d v="2013-09-17T13:38:05"/>
    <d v="2013-10-17T13:38:05"/>
    <s v="film &amp; video/animation"/>
    <n v="2.25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d v="2014-01-15T22:43:20"/>
    <d v="2014-02-14T22:43:20"/>
    <s v="film &amp; video/animation"/>
    <n v="0.79200000000000004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d v="2013-12-26T17:09:51"/>
    <d v="2014-01-25T17:09:51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d v="2015-04-13T16:53:35"/>
    <d v="2015-05-13T16:53:35"/>
    <s v="film &amp; video/animation"/>
    <n v="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d v="2015-02-03T19:47:59"/>
    <d v="2015-02-19T19:47:59"/>
    <s v="film &amp; video/animation"/>
    <n v="2.7404479578392621E-2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d v="2014-10-26T17:12:51"/>
    <d v="2014-11-26T13:14:00"/>
    <s v="film &amp; video/animation"/>
    <n v="0.82000000000000006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d v="2012-03-03T00:03:42"/>
    <d v="2012-04-17T00:31:00"/>
    <s v="film &amp; video/animation"/>
    <n v="6.9230769230769221E-2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d v="2013-09-30T16:40:01"/>
    <d v="2013-10-22T03:59:00"/>
    <s v="film &amp; video/animation"/>
    <n v="0.68631863186318631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d v="2014-07-17T18:25:12"/>
    <d v="2014-08-16T18:25:12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d v="2013-04-14T16:47:40"/>
    <d v="2013-05-14T16:47:40"/>
    <s v="film &amp; video/animation"/>
    <n v="8.2100000000000009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d v="2011-09-14T15:22:07"/>
    <d v="2011-11-13T16:22:07"/>
    <s v="film &amp; video/animation"/>
    <n v="6.4102564102564097E-2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d v="2014-04-30T13:01:15"/>
    <d v="2014-06-01T04:00:00"/>
    <s v="film &amp; video/animation"/>
    <n v="0.29411764705882354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d v="2013-05-13T20:19:27"/>
    <d v="2013-06-02T20:19:27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d v="2011-06-11T03:02:21"/>
    <d v="2011-08-10T03:02:21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d v="2011-07-26T17:02:33"/>
    <d v="2011-09-24T17:02:33"/>
    <s v="film &amp; video/animation"/>
    <n v="2.2727272727272729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d v="2016-04-28T20:22:15"/>
    <d v="2016-05-18T20:22:15"/>
    <s v="film &amp; video/animation"/>
    <n v="9.9009900990099015E-2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x v="22"/>
    <b v="0"/>
    <d v="2014-06-11T02:52:54"/>
    <d v="2014-06-27T02:52:54"/>
    <s v="film &amp; video/animation"/>
    <n v="26.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d v="2012-08-08T22:37:44"/>
    <d v="2012-09-07T22:37:44"/>
    <s v="film &amp; video/animation"/>
    <n v="0.76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d v="2012-08-14T16:18:54"/>
    <d v="2012-09-28T16:18:54"/>
    <s v="film &amp; video/animation"/>
    <n v="21.574999999999999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d v="2012-05-12T04:01:23"/>
    <d v="2012-07-11T03:51:05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d v="2014-07-07T23:45:24"/>
    <d v="2014-09-05T23:45:24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d v="2013-11-27T04:01:29"/>
    <d v="2014-01-16T04:00:00"/>
    <s v="film &amp; video/animation"/>
    <n v="1.0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d v="2014-03-05T17:19:39"/>
    <d v="2014-04-19T16:19:39"/>
    <s v="film &amp; video/animation"/>
    <n v="11.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d v="2014-07-24T22:08:38"/>
    <d v="2014-08-23T22:08:38"/>
    <s v="film &amp; video/animation"/>
    <n v="17.625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d v="2014-08-18T16:45:19"/>
    <d v="2014-09-17T16:45:19"/>
    <s v="film &amp; video/animation"/>
    <n v="2.87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d v="2017-01-18T07:53:49"/>
    <d v="2017-02-17T07:53:49"/>
    <s v="film &amp; video/animation"/>
    <n v="3.0303030303030304E-2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d v="2015-04-06T02:04:03"/>
    <d v="2015-05-06T02:04:03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d v="2014-04-28T23:24:01"/>
    <d v="2014-06-03T03:59:00"/>
    <s v="film &amp; video/animation"/>
    <n v="2.23026818181818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d v="2012-03-19T20:02:14"/>
    <d v="2012-05-18T20:02:14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d v="2015-03-02T21:51:49"/>
    <d v="2015-04-01T20:51:49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d v="2014-09-22T09:47:15"/>
    <d v="2014-11-21T10:47:15"/>
    <s v="film &amp; video/animation"/>
    <n v="32.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d v="2013-07-10T12:00:15"/>
    <d v="2013-08-09T12:00:15"/>
    <s v="film &amp; video/animation"/>
    <n v="19.41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d v="2012-09-10T16:08:09"/>
    <d v="2012-10-10T16:08:09"/>
    <s v="film &amp; video/animation"/>
    <n v="6.1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d v="2016-03-18T21:31:30"/>
    <d v="2016-04-14T14:34:00"/>
    <s v="film &amp; video/animation"/>
    <n v="0.1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d v="2012-11-30T04:44:32"/>
    <d v="2013-01-29T04:44:32"/>
    <s v="film &amp; video/animation"/>
    <n v="50.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d v="2015-09-25T22:32:52"/>
    <d v="2015-11-05T23:32:52"/>
    <s v="film &amp; video/animation"/>
    <n v="0.18625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d v="2013-04-17T12:08:19"/>
    <d v="2013-05-17T12:08:19"/>
    <s v="film &amp; video/animation"/>
    <n v="21.906971229845084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d v="2014-05-02T22:37:19"/>
    <d v="2014-06-01T22:37:19"/>
    <s v="film &amp; video/animation"/>
    <n v="9.0909090909090905E-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d v="2016-10-26T14:16:34"/>
    <d v="2016-12-25T15:16:34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d v="2016-12-10T01:18:20"/>
    <d v="2017-01-09T01:18:2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d v="2011-12-05T11:33:36"/>
    <d v="2012-01-05T11:33:00"/>
    <s v="film &amp; video/animation"/>
    <n v="0.28667813379201834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x v="78"/>
    <b v="0"/>
    <d v="2012-07-23T23:14:45"/>
    <d v="2012-08-22T23:14:45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d v="2015-12-28T23:34:59"/>
    <d v="2016-01-27T23:34:59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d v="2016-08-14T00:50:30"/>
    <d v="2016-10-13T00:50:3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d v="2015-04-20T17:25:38"/>
    <d v="2015-05-20T17:25:38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d v="2014-06-09T19:56:05"/>
    <d v="2014-07-03T03:00:00"/>
    <s v="film &amp; video/animation"/>
    <n v="0.15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d v="2015-06-16T19:51:45"/>
    <d v="2015-07-16T19:51:45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d v="2013-12-12T22:21:14"/>
    <d v="2014-02-10T22:21:14"/>
    <s v="film &amp; video/animation"/>
    <n v="1.6666666666666668E-3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x v="83"/>
    <b v="0"/>
    <d v="2014-11-02T00:54:25"/>
    <d v="2014-12-25T05:00:00"/>
    <s v="film &amp; video/animation"/>
    <n v="0.6696428571428571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d v="2011-11-11T18:17:29"/>
    <d v="2011-12-23T18:17:29"/>
    <s v="film &amp; video/animation"/>
    <n v="4.5985132395404564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d v="2009-08-18T21:29:28"/>
    <d v="2009-10-12T20:59:00"/>
    <s v="film &amp; video/animation"/>
    <n v="9.5500000000000007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d v="2010-03-10T21:15:51"/>
    <d v="2010-05-08T22:16:00"/>
    <s v="film &amp; video/animation"/>
    <n v="3.3076923076923079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d v="2011-06-09T05:37:31"/>
    <d v="2011-07-09T05:37:31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d v="2012-02-17T13:17:05"/>
    <d v="2012-03-18T12:17:05"/>
    <s v="film &amp; video/animation"/>
    <n v="1.1499999999999999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d v="2014-12-18T12:38:23"/>
    <d v="2015-01-17T12:38:23"/>
    <s v="film &amp; video/animation"/>
    <n v="1.7538461538461538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d v="2012-02-10T23:36:27"/>
    <d v="2012-04-10T22:36:27"/>
    <s v="film &amp; video/animation"/>
    <n v="1.367346938775510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d v="2015-11-10T02:21:26"/>
    <d v="2015-12-25T02:21:26"/>
    <s v="film &amp; video/animation"/>
    <n v="0.43333333333333329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d v="2013-07-11T13:15:20"/>
    <d v="2013-08-10T13:15:20"/>
    <s v="film &amp; video/animation"/>
    <n v="0.12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d v="2012-09-04T23:00:57"/>
    <d v="2012-10-19T23:00:57"/>
    <s v="film &amp; video/animation"/>
    <n v="3.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d v="2012-03-27T00:35:01"/>
    <d v="2012-05-25T14:14:00"/>
    <s v="film &amp; video/animation"/>
    <n v="0.8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d v="2015-05-29T15:09:30"/>
    <d v="2015-06-28T15:09:30"/>
    <s v="film &amp; video/animation"/>
    <n v="0.2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d v="2016-01-31T04:13:59"/>
    <d v="2016-03-01T04:13:59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d v="2013-03-07T07:16:22"/>
    <d v="2013-04-06T06:16:22"/>
    <s v="film &amp; video/animation"/>
    <n v="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d v="2016-10-06T17:48:47"/>
    <d v="2016-11-20T18:48:47"/>
    <s v="film &amp; video/animation"/>
    <n v="0.13749999999999998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d v="2016-07-01T15:41:45"/>
    <d v="2016-08-15T07:00:00"/>
    <s v="film &amp; video/animation"/>
    <n v="13.923999999999999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d v="2014-07-10T14:44:07"/>
    <d v="2014-08-09T14:44:07"/>
    <s v="film &amp; video/animation"/>
    <n v="3.3333333333333335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d v="2015-11-19T11:46:41"/>
    <d v="2015-12-29T11:46:41"/>
    <s v="film &amp; video/animation"/>
    <n v="25.41340206185567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d v="2015-03-28T18:41:20"/>
    <d v="2015-05-27T18:41:2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d v="2017-01-03T14:46:01"/>
    <d v="2017-02-02T14:46:01"/>
    <s v="film &amp; video/animation"/>
    <n v="1.3666666666666667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d v="2015-08-07T14:47:04"/>
    <d v="2015-09-06T14:46:0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d v="2012-11-05T09:23:41"/>
    <d v="2012-12-05T09:23:41"/>
    <s v="film &amp; video/animation"/>
    <n v="22.881426547787683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d v="2015-11-10T16:51:01"/>
    <d v="2015-12-10T16:51:01"/>
    <s v="theater/plays"/>
    <n v="102.1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d v="2016-10-03T02:13:39"/>
    <d v="2016-11-01T04:59:00"/>
    <s v="theater/plays"/>
    <n v="104.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d v="2016-03-01T00:58:45"/>
    <d v="2016-03-20T23:58:45"/>
    <s v="theater/plays"/>
    <n v="114.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d v="2015-08-22T03:11:16"/>
    <d v="2015-09-21T03:11:16"/>
    <s v="theater/plays"/>
    <n v="120.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d v="2016-05-02T17:12:49"/>
    <d v="2016-06-01T17:12:49"/>
    <s v="theater/plays"/>
    <n v="108.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d v="2014-07-30T09:37:21"/>
    <d v="2014-09-13T09:37:21"/>
    <s v="theater/plays"/>
    <n v="100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d v="2015-07-07T14:12:24"/>
    <d v="2015-08-07T17:00:00"/>
    <s v="theater/plays"/>
    <n v="113.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d v="2017-01-18T04:56:06"/>
    <d v="2017-02-17T16:05:00"/>
    <s v="theater/plays"/>
    <n v="100.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x v="209"/>
    <b v="1"/>
    <d v="2015-05-31T22:05:07"/>
    <d v="2015-06-21T21:20:00"/>
    <s v="theater/plays"/>
    <n v="115.65217391304347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d v="2016-12-21T00:44:54"/>
    <d v="2017-01-11T05:00:00"/>
    <s v="theater/plays"/>
    <n v="130.41666666666666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d v="2015-06-02T14:11:08"/>
    <d v="2015-06-24T02:00:00"/>
    <s v="theater/plays"/>
    <n v="107.78267254038178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d v="2016-11-02T01:33:49"/>
    <d v="2016-12-17T06:59:00"/>
    <s v="theater/plays"/>
    <n v="100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d v="2016-04-13T00:10:08"/>
    <d v="2016-05-13T00:10:08"/>
    <s v="theater/plays"/>
    <n v="123.2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d v="2016-04-22T10:26:05"/>
    <d v="2016-05-16T10:26:05"/>
    <s v="theater/plays"/>
    <n v="100.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d v="2015-09-23T19:27:50"/>
    <d v="2015-11-01T23:00:00"/>
    <s v="theater/plays"/>
    <n v="104.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d v="2016-12-07T13:05:05"/>
    <d v="2017-01-06T13:05:05"/>
    <s v="theater/plays"/>
    <n v="102.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d v="2015-06-24T08:16:47"/>
    <d v="2015-08-03T18:00:00"/>
    <s v="theater/plays"/>
    <n v="118.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d v="2015-10-05T18:26:31"/>
    <d v="2015-11-04T19:26:31"/>
    <s v="theater/plays"/>
    <n v="120.5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d v="2016-04-13T19:04:23"/>
    <d v="2016-05-13T19:04:23"/>
    <s v="theater/plays"/>
    <n v="302.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d v="2016-06-14T01:11:47"/>
    <d v="2016-07-05T01:11:47"/>
    <s v="theater/plays"/>
    <n v="100.64400000000001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d v="2015-01-05T19:36:46"/>
    <d v="2015-02-04T19:36:46"/>
    <s v="technology/web"/>
    <n v="6.6666666666666671E-3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d v="2015-09-29T01:07:14"/>
    <d v="2015-10-29T01:07:14"/>
    <s v="technology/web"/>
    <n v="0.55555555555555558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d v="2016-03-04T17:41:56"/>
    <d v="2016-05-03T16:41:56"/>
    <s v="technology/web"/>
    <n v="3.9999999999999996E-4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d v="2014-10-02T02:12:42"/>
    <d v="2014-11-01T02:12:42"/>
    <s v="technology/web"/>
    <n v="0.31818181818181818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d v="2016-06-04T15:46:00"/>
    <d v="2016-07-04T15:46:00"/>
    <s v="technology/web"/>
    <n v="1.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d v="2015-10-06T14:13:09"/>
    <d v="2015-11-15T15:13:09"/>
    <s v="technology/web"/>
    <n v="27.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d v="2015-09-02T16:01:55"/>
    <d v="2015-10-17T16:01:55"/>
    <s v="technology/web"/>
    <n v="8.666666666666667E-2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d v="2016-01-11T16:42:44"/>
    <d v="2016-02-10T16:42:44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d v="2015-09-29T21:40:48"/>
    <d v="2015-10-29T21:40:48"/>
    <s v="technology/web"/>
    <n v="0.09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d v="2015-06-08T15:17:02"/>
    <d v="2015-07-08T15:17:02"/>
    <s v="technology/web"/>
    <n v="2.7199999999999998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d v="2017-01-18T16:17:25"/>
    <d v="2017-01-31T05:00:00"/>
    <s v="technology/web"/>
    <n v="0.70000000000000007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d v="2015-06-18T06:37:04"/>
    <d v="2015-08-01T17:53:00"/>
    <s v="technology/web"/>
    <n v="5.041333333333333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d v="2015-11-10T14:48:16"/>
    <d v="2016-01-09T14:48:16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d v="2014-10-15T17:16:31"/>
    <d v="2014-11-14T18:16:31"/>
    <s v="technology/web"/>
    <n v="0.49199999999999999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d v="2014-09-19T16:26:12"/>
    <d v="2014-10-19T16:26:12"/>
    <s v="technology/web"/>
    <n v="36.589147286821706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d v="2016-05-13T08:29:03"/>
    <d v="2016-06-12T08:29:03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d v="2015-12-07T20:38:37"/>
    <d v="2016-01-06T20:38:37"/>
    <s v="technology/web"/>
    <n v="2.5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d v="2016-11-02T22:36:43"/>
    <d v="2016-12-02T23:36:43"/>
    <s v="technology/web"/>
    <n v="0.91066666666666674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d v="2015-02-22T21:11:45"/>
    <d v="2015-03-24T20:11:45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d v="2015-11-13T06:47:40"/>
    <d v="2015-12-13T06:47:40"/>
    <s v="technology/web"/>
    <n v="2.0833333333333336E-2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d v="2014-11-17T18:30:45"/>
    <d v="2014-12-17T18:30:45"/>
    <s v="technology/web"/>
    <n v="1.2E-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d v="2015-09-21T15:48:33"/>
    <d v="2015-10-26T15:48:33"/>
    <s v="technology/web"/>
    <n v="0.36666666666666664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d v="2016-11-18T09:20:15"/>
    <d v="2016-12-18T09:20:15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d v="2015-01-18T01:40:47"/>
    <d v="2015-02-17T01:40:47"/>
    <s v="technology/web"/>
    <n v="9.0666666666666659E-2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d v="2016-02-11T22:37:55"/>
    <d v="2016-03-12T22:37:55"/>
    <s v="technology/web"/>
    <n v="5.5555555555555558E-3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d v="2015-06-10T18:50:49"/>
    <d v="2015-07-10T18:50:49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d v="2016-06-14T16:25:33"/>
    <d v="2016-07-14T16:25:33"/>
    <s v="technology/web"/>
    <n v="0.02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d v="2014-12-02T20:13:14"/>
    <d v="2015-01-01T20:13:14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d v="2015-12-10T22:07:03"/>
    <d v="2016-01-16T11:00:00"/>
    <s v="technology/web"/>
    <n v="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d v="2015-12-02T20:20:12"/>
    <d v="2016-01-01T20:20:12"/>
    <s v="technology/web"/>
    <n v="0.8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d v="2016-01-19T19:09:29"/>
    <d v="2016-02-18T19:09:29"/>
    <s v="technology/web"/>
    <n v="0.16705882352941176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d v="2015-07-07T19:35:23"/>
    <d v="2015-07-27T03:59:00"/>
    <s v="technology/web"/>
    <n v="0.42399999999999999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d v="2015-10-05T17:11:28"/>
    <d v="2015-11-04T18:11:28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d v="2014-11-20T01:12:11"/>
    <d v="2015-01-18T01:12:00"/>
    <s v="technology/web"/>
    <n v="0.38925389253892539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d v="2016-09-19T10:38:27"/>
    <d v="2016-10-19T10:38:27"/>
    <s v="technology/web"/>
    <n v="0.7155635062611807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d v="2015-05-14T16:37:23"/>
    <d v="2015-06-13T16:37:23"/>
    <s v="technology/web"/>
    <n v="0.43166666666666664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d v="2015-01-27T11:19:12"/>
    <d v="2015-03-28T10:19:12"/>
    <s v="technology/web"/>
    <n v="1.25E-3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d v="2016-03-21T14:08:22"/>
    <d v="2016-05-20T14:08:22"/>
    <s v="technology/web"/>
    <n v="0.2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x v="63"/>
    <b v="0"/>
    <d v="2015-08-14T13:53:13"/>
    <d v="2015-09-07T13:53:13"/>
    <s v="technology/web"/>
    <n v="1.12E-2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d v="2014-11-25T20:27:03"/>
    <d v="2014-12-25T20:27:03"/>
    <s v="technology/web"/>
    <n v="1.4583333333333333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d v="2016-08-23T21:47:47"/>
    <d v="2016-09-22T21:47:47"/>
    <s v="technology/web"/>
    <n v="3.3333333333333333E-2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d v="2015-07-03T00:18:24"/>
    <d v="2015-08-02T00:18:24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d v="2015-02-20T17:45:19"/>
    <d v="2015-03-15T18:00:0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d v="2015-02-17T22:31:27"/>
    <d v="2015-03-19T21:31:27"/>
    <s v="technology/web"/>
    <n v="1.1111111111111112E-2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d v="2015-02-14T17:11:56"/>
    <d v="2015-03-16T16:11:56"/>
    <s v="technology/web"/>
    <n v="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d v="2015-10-06T09:22:57"/>
    <d v="2015-12-01T00:00:0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d v="2015-01-16T20:30:07"/>
    <d v="2015-02-15T20:30:07"/>
    <s v="technology/web"/>
    <n v="0.55999999999999994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d v="2015-03-17T18:10:33"/>
    <d v="2015-04-16T18:10:33"/>
    <s v="technology/web"/>
    <n v="9.0833333333333339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d v="2016-09-18T18:28:06"/>
    <d v="2016-11-17T19:28:06"/>
    <s v="technology/web"/>
    <n v="3.3444444444444441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x v="29"/>
    <b v="0"/>
    <d v="2015-06-23T14:44:59"/>
    <d v="2015-07-08T14:44:59"/>
    <s v="technology/web"/>
    <n v="1.3333333333333334E-2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d v="2016-01-08T13:18:51"/>
    <d v="2016-02-08T13:01:00"/>
    <s v="technology/web"/>
    <n v="4.46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d v="2015-06-22T13:02:10"/>
    <d v="2015-07-22T13:02:10"/>
    <s v="technology/web"/>
    <n v="6.0999999999999999E-2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d v="2014-11-03T05:34:20"/>
    <d v="2014-12-03T05:34:20"/>
    <s v="technology/web"/>
    <n v="3.3333333333333335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d v="2015-03-07T16:15:45"/>
    <d v="2015-04-06T15:15:45"/>
    <s v="technology/web"/>
    <n v="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d v="2016-03-17T18:43:26"/>
    <d v="2016-04-16T18:43:26"/>
    <s v="technology/web"/>
    <n v="0.104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d v="2015-03-20T01:40:38"/>
    <d v="2015-05-04T01:40:38"/>
    <s v="technology/web"/>
    <n v="0.42599999999999999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d v="2016-10-03T21:31:32"/>
    <d v="2016-11-02T21:31:32"/>
    <s v="technology/web"/>
    <n v="0.03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d v="2016-06-24T16:55:35"/>
    <d v="2016-07-31T16:00:00"/>
    <s v="technology/web"/>
    <n v="0.26666666666666666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d v="2014-11-05T00:03:01"/>
    <d v="2014-12-05T00:03:01"/>
    <s v="technology/web"/>
    <n v="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d v="2015-02-12T19:30:02"/>
    <d v="2015-03-08T15:16:00"/>
    <s v="technology/web"/>
    <n v="6.2E-2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d v="2015-03-10T19:09:22"/>
    <d v="2015-05-09T19:09:22"/>
    <s v="technology/web"/>
    <n v="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d v="2014-11-26T20:35:39"/>
    <d v="2014-12-26T20:35:39"/>
    <s v="technology/web"/>
    <n v="1.4000000000000001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d v="2015-05-19T19:03:35"/>
    <d v="2015-06-18T19:03:35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d v="2014-07-15T15:20:23"/>
    <d v="2014-08-14T15:20:23"/>
    <s v="technology/web"/>
    <n v="3.933466666666666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d v="2014-07-29T00:50:56"/>
    <d v="2014-08-28T00:50:56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x v="22"/>
    <b v="0"/>
    <d v="2015-07-09T08:35:08"/>
    <d v="2015-08-23T08:35:08"/>
    <s v="technology/web"/>
    <n v="2.6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d v="2015-04-08T15:36:49"/>
    <d v="2015-05-24T15:00:00"/>
    <s v="technology/web"/>
    <n v="0.2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d v="2015-10-23T19:48:56"/>
    <d v="2015-11-22T20:48:56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d v="2015-05-16T22:06:20"/>
    <d v="2015-06-15T22:06:20"/>
    <s v="technology/web"/>
    <n v="0.97400000000000009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d v="2015-10-30T00:49:04"/>
    <d v="2015-11-29T01:49:04"/>
    <s v="technology/web"/>
    <n v="0.64102564102564097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d v="2015-03-23T19:56:26"/>
    <d v="2015-04-22T19:56:26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d v="2015-11-20T13:27:17"/>
    <d v="2016-01-19T13:27:17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d v="2016-08-03T00:45:46"/>
    <d v="2016-09-02T00:45:46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d v="2015-08-31T11:55:20"/>
    <d v="2015-10-01T04:59:00"/>
    <s v="technology/web"/>
    <n v="21.363333333333333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d v="2016-05-25T01:29:00"/>
    <d v="2016-06-24T01:29:0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d v="2015-08-26T02:55:59"/>
    <d v="2015-09-25T02:55:59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d v="2017-01-26T09:01:47"/>
    <d v="2017-02-25T09:01:47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d v="2015-03-24T08:14:03"/>
    <d v="2015-05-08T08:14:03"/>
    <s v="technology/web"/>
    <n v="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d v="2015-11-09T19:26:43"/>
    <d v="2015-12-09T19:26:43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d v="2014-09-26T15:36:30"/>
    <d v="2014-11-25T16:36:30"/>
    <s v="technology/web"/>
    <n v="3.9999999999999996E-5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d v="2014-07-11T17:12:18"/>
    <d v="2014-08-25T17:12:18"/>
    <s v="technology/web"/>
    <n v="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d v="2016-06-07T23:42:17"/>
    <d v="2016-07-07T23:42:17"/>
    <s v="technology/web"/>
    <n v="1.044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d v="2016-06-11T18:35:38"/>
    <d v="2016-07-01T18:35:38"/>
    <s v="technology/web"/>
    <n v="5.6833333333333336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d v="2015-04-28T00:13:17"/>
    <d v="2015-05-28T00:13:17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d v="2015-04-14T23:44:01"/>
    <d v="2015-05-14T23:44:01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d v="2017-02-24T21:29:37"/>
    <d v="2017-03-26T20:29:37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d v="2015-07-13T13:25:39"/>
    <d v="2015-08-15T13:22:00"/>
    <s v="technology/web"/>
    <n v="17.380000000000003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d v="2016-01-15T07:21:51"/>
    <d v="2016-03-14T23:00:00"/>
    <s v="technology/web"/>
    <n v="0.02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d v="2014-06-13T16:37:37"/>
    <d v="2014-07-13T16:37:37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d v="2016-04-14T15:18:28"/>
    <d v="2016-05-14T15:18:28"/>
    <s v="technology/web"/>
    <n v="0.17500000000000002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d v="2015-08-07T14:52:01"/>
    <d v="2015-09-06T05:10:00"/>
    <s v="technology/web"/>
    <n v="8.3340278356529712E-2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d v="2016-04-29T18:32:09"/>
    <d v="2016-05-28T18:32:09"/>
    <s v="technology/web"/>
    <n v="1.38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d v="2015-10-26T15:49:25"/>
    <d v="2015-11-25T16:49:25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d v="2016-05-17T07:11:02"/>
    <d v="2016-06-17T23:00:00"/>
    <s v="technology/web"/>
    <n v="12.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d v="2015-01-27T22:17:09"/>
    <d v="2015-02-26T22:17:09"/>
    <s v="technology/web"/>
    <n v="0.02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x v="29"/>
    <b v="0"/>
    <d v="2015-03-13T02:12:42"/>
    <d v="2015-04-12T02:12:42"/>
    <s v="technology/web"/>
    <n v="8.0000000000000002E-3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d v="2015-05-07T10:55:50"/>
    <d v="2015-06-06T10:47:00"/>
    <s v="technology/web"/>
    <n v="0.2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d v="2017-01-27T23:05:18"/>
    <d v="2017-02-25T23:04:0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x v="79"/>
    <b v="0"/>
    <d v="2017-01-24T14:14:22"/>
    <d v="2017-03-25T13:14:22"/>
    <s v="technology/web"/>
    <n v="9.0000000000000011E-3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d v="2014-08-14T13:59:55"/>
    <d v="2014-10-13T13:59:55"/>
    <s v="technology/web"/>
    <n v="9.9999999999999991E-5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d v="2016-11-09T10:05:15"/>
    <d v="2016-11-24T23:00:00"/>
    <s v="technology/wearables"/>
    <n v="144.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d v="2015-07-14T13:40:48"/>
    <d v="2015-08-13T13:40:48"/>
    <s v="technology/wearables"/>
    <n v="119.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d v="2015-07-14T15:37:54"/>
    <d v="2015-08-19T15:37:54"/>
    <s v="technology/wearables"/>
    <n v="1460.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d v="2015-04-06T15:24:35"/>
    <d v="2015-05-31T15:24:35"/>
    <s v="technology/wearables"/>
    <n v="105.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d v="2014-09-16T15:58:59"/>
    <d v="2014-10-29T01:00:00"/>
    <s v="technology/wearables"/>
    <n v="300.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d v="2016-07-13T00:37:54"/>
    <d v="2016-08-12T00:37:54"/>
    <s v="technology/wearables"/>
    <n v="278.7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d v="2014-07-12T20:27:47"/>
    <d v="2014-08-11T20:27:47"/>
    <s v="technology/wearables"/>
    <n v="131.8762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d v="2016-02-16T18:25:49"/>
    <d v="2016-03-17T17:25:49"/>
    <s v="technology/wearables"/>
    <n v="107.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d v="2014-09-09T16:38:28"/>
    <d v="2014-10-14T16:38:28"/>
    <s v="technology/wearables"/>
    <n v="126.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d v="2014-08-26T21:53:33"/>
    <d v="2014-09-16T21:53:33"/>
    <s v="technology/wearables"/>
    <n v="139.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d v="2014-10-20T00:53:04"/>
    <d v="2014-12-19T01:53:04"/>
    <s v="technology/wearables"/>
    <n v="112.4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d v="2014-11-13T00:25:11"/>
    <d v="2014-12-13T00:25:11"/>
    <s v="technology/wearables"/>
    <n v="100.52799999999999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d v="2016-11-01T16:34:10"/>
    <d v="2016-12-01T17:34:10"/>
    <s v="technology/wearables"/>
    <n v="100.46666666666665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d v="2015-07-14T14:50:40"/>
    <d v="2015-08-20T14:50:40"/>
    <s v="technology/wearables"/>
    <n v="141.446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d v="2015-06-08T22:58:33"/>
    <d v="2015-07-08T22:58:33"/>
    <s v="technology/wearables"/>
    <n v="267.29166666666669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d v="2015-02-10T22:58:32"/>
    <d v="2015-03-12T21:58:32"/>
    <s v="technology/wearables"/>
    <n v="146.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d v="2016-02-17T19:18:39"/>
    <d v="2016-04-17T18:18:39"/>
    <s v="technology/wearables"/>
    <n v="213.56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d v="2015-11-23T20:17:52"/>
    <d v="2015-12-23T20:17:52"/>
    <s v="technology/wearables"/>
    <n v="125.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d v="2015-06-24T03:51:29"/>
    <d v="2015-07-26T18:00:00"/>
    <s v="technology/wearables"/>
    <n v="104.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x v="64"/>
    <b v="1"/>
    <d v="2015-07-24T14:14:55"/>
    <d v="2015-08-23T14:14:55"/>
    <s v="technology/wearables"/>
    <n v="100.5666666666666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d v="2014-10-10T17:47:59"/>
    <d v="2014-11-09T18:47:59"/>
    <s v="technology/wearables"/>
    <n v="3.0579999999999998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d v="2016-09-23T15:29:19"/>
    <d v="2016-10-23T15:29:19"/>
    <s v="technology/wearables"/>
    <n v="0.95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d v="2014-12-17T10:30:47"/>
    <d v="2015-01-16T10:30:47"/>
    <s v="technology/wearables"/>
    <n v="0.4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d v="2015-06-18T20:14:16"/>
    <d v="2015-07-18T20:14:16"/>
    <s v="technology/wearables"/>
    <n v="0.3500000000000000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d v="2015-03-14T15:59:35"/>
    <d v="2015-04-13T15:59:35"/>
    <s v="technology/wearables"/>
    <n v="7.533333333333333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d v="2016-11-14T17:04:21"/>
    <d v="2017-01-13T17:04:21"/>
    <s v="technology/wearables"/>
    <n v="18.64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d v="2014-07-18T19:58:18"/>
    <d v="2014-08-17T19:58:18"/>
    <s v="technology/wearables"/>
    <n v="4.0000000000000001E-3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d v="2016-09-19T08:57:43"/>
    <d v="2016-10-29T08:57:43"/>
    <s v="technology/wearables"/>
    <n v="10.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d v="2015-03-27T19:57:02"/>
    <d v="2015-05-11T19:57:02"/>
    <s v="technology/wearables"/>
    <n v="4.5600000000000005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d v="2016-06-06T15:00:58"/>
    <d v="2016-07-06T15:00:58"/>
    <s v="technology/wearables"/>
    <n v="21.5075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d v="2016-05-16T17:02:00"/>
    <d v="2016-06-19T08:10:00"/>
    <s v="technology/wearables"/>
    <n v="29.276666666666667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d v="2014-12-11T16:37:32"/>
    <d v="2015-01-14T04:00:00"/>
    <s v="technology/wearables"/>
    <n v="39.426666666666662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d v="2014-12-01T05:16:04"/>
    <d v="2015-01-01T04:59:00"/>
    <s v="technology/wearables"/>
    <n v="21.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d v="2014-07-18T20:10:17"/>
    <d v="2014-09-01T20:10:17"/>
    <s v="technology/wearables"/>
    <n v="0.20500000000000002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d v="2014-06-13T02:47:07"/>
    <d v="2014-08-12T02:47:07"/>
    <s v="technology/wearables"/>
    <n v="0.03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d v="2014-12-02T22:20:04"/>
    <d v="2015-01-01T06:59:00"/>
    <s v="technology/wearables"/>
    <n v="14.85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d v="2015-01-08T18:26:21"/>
    <d v="2015-02-07T18:26:21"/>
    <s v="technology/wearables"/>
    <n v="1.4710000000000001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d v="2016-05-14T09:41:35"/>
    <d v="2016-06-28T09:41:35"/>
    <s v="technology/wearables"/>
    <n v="25.58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d v="2016-04-21T09:02:18"/>
    <d v="2016-05-21T09:02:18"/>
    <s v="technology/wearables"/>
    <n v="3.8206896551724134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d v="2016-07-05T16:41:49"/>
    <d v="2016-09-03T16:41:49"/>
    <s v="technology/wearables"/>
    <n v="15.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d v="2014-08-13T12:02:11"/>
    <d v="2014-09-17T12:02:11"/>
    <s v="technology/wearables"/>
    <n v="25.912000000000003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d v="2016-09-26T19:20:04"/>
    <d v="2016-10-26T19:20:04"/>
    <s v="technology/wearables"/>
    <n v="0.0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d v="2017-02-12T18:22:02"/>
    <d v="2017-03-14T17:22:02"/>
    <s v="technology/wearables"/>
    <n v="0.106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d v="2016-09-21T21:36:04"/>
    <d v="2016-10-31T21:36:04"/>
    <s v="technology/wearables"/>
    <n v="0.85142857142857142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x v="125"/>
    <b v="0"/>
    <d v="2014-06-19T11:21:31"/>
    <d v="2014-07-25T03:00:00"/>
    <s v="technology/wearables"/>
    <n v="7.4837500000000006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d v="2014-11-28T20:47:52"/>
    <d v="2015-01-12T20:47:52"/>
    <s v="technology/wearables"/>
    <n v="27.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d v="2015-07-04T16:09:30"/>
    <d v="2015-08-03T16:09:3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d v="2016-12-07T18:00:53"/>
    <d v="2017-02-05T18:00:53"/>
    <s v="technology/wearables"/>
    <n v="3.55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d v="2015-09-15T02:30:53"/>
    <d v="2015-10-15T02:30:53"/>
    <s v="technology/wearables"/>
    <n v="72.989999999999995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d v="2016-11-01T16:01:37"/>
    <d v="2016-12-08T04:59:00"/>
    <s v="technology/wearables"/>
    <n v="57.648750000000007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d v="2016-07-28T15:14:01"/>
    <d v="2016-09-09T06:00:00"/>
    <s v="technology/wearables"/>
    <n v="12.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d v="2015-06-03T00:40:46"/>
    <d v="2015-07-01T00:40:46"/>
    <s v="technology/wearables"/>
    <n v="0.52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d v="2016-11-22T09:01:03"/>
    <d v="2016-12-22T09:01:03"/>
    <s v="technology/wearables"/>
    <n v="6.5299999999999994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d v="2015-03-31T19:23:47"/>
    <d v="2015-04-30T19:23:47"/>
    <s v="technology/wearables"/>
    <n v="35.338000000000001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d v="2017-01-02T15:55:59"/>
    <d v="2017-02-01T15:55:59"/>
    <s v="technology/wearables"/>
    <n v="0.39333333333333331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d v="2014-10-01T12:30:20"/>
    <d v="2014-10-31T12:30:20"/>
    <s v="technology/wearables"/>
    <n v="1.06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d v="2014-06-25T22:15:02"/>
    <d v="2014-07-25T22:15:02"/>
    <s v="technology/wearables"/>
    <n v="5.7142857142857147E-4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d v="2016-01-19T12:33:09"/>
    <d v="2016-02-03T12:33:09"/>
    <s v="technology/wearables"/>
    <n v="46.379999999999995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d v="2014-08-15T22:20:45"/>
    <d v="2014-09-18T02:00:00"/>
    <s v="technology/wearables"/>
    <n v="15.39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d v="2013-10-16T11:39:08"/>
    <d v="2013-11-22T16:00:00"/>
    <s v="technology/wearables"/>
    <n v="82.422107692307705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d v="2016-12-11T16:31:21"/>
    <d v="2017-01-10T16:31:21"/>
    <s v="technology/wearables"/>
    <n v="2.686666666666666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d v="2014-06-23T15:54:40"/>
    <d v="2014-07-23T15:54:40"/>
    <s v="technology/wearables"/>
    <n v="26.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d v="2016-10-25T17:26:27"/>
    <d v="2016-11-24T18:26:27"/>
    <s v="technology/wearables"/>
    <n v="30.813400000000001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d v="2016-12-07T22:49:09"/>
    <d v="2017-01-31T23:32:00"/>
    <s v="technology/wearables"/>
    <n v="5.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d v="2016-12-22T04:37:48"/>
    <d v="2017-02-20T04:37:48"/>
    <s v="technology/wearables"/>
    <n v="0.8745454545454546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d v="2016-12-22T11:47:58"/>
    <d v="2017-01-21T11:47:58"/>
    <s v="technology/wearables"/>
    <n v="0.97699999999999987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d v="2016-11-02T23:53:03"/>
    <d v="2016-12-14T18:39:0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d v="2016-11-22T15:55:27"/>
    <d v="2017-01-01T15:55:27"/>
    <s v="technology/wearables"/>
    <n v="78.927352941176466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d v="2014-07-15T13:56:40"/>
    <d v="2014-09-13T13:56:40"/>
    <s v="technology/wearables"/>
    <n v="22.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d v="2014-11-05T00:59:19"/>
    <d v="2014-12-05T00:59:19"/>
    <s v="technology/wearables"/>
    <n v="0.40666666666666662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d v="2014-07-17T23:38:22"/>
    <d v="2014-08-20T00:44:0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d v="2016-11-04T11:01:08"/>
    <d v="2016-12-14T12:01:08"/>
    <s v="technology/wearables"/>
    <n v="33.790999999999997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d v="2016-01-15T16:20:32"/>
    <d v="2016-02-14T16:20:32"/>
    <s v="technology/wearables"/>
    <n v="0.2164948453608247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d v="2016-05-06T12:42:12"/>
    <d v="2016-06-05T12:42:12"/>
    <s v="technology/wearables"/>
    <n v="0.79600000000000004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d v="2016-12-30T18:54:42"/>
    <d v="2017-02-28T18:54:42"/>
    <s v="technology/wearables"/>
    <n v="14.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d v="2015-09-26T02:10:40"/>
    <d v="2015-11-05T03:10:40"/>
    <s v="technology/wearables"/>
    <n v="5.050909090909090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d v="2014-10-28T15:48:27"/>
    <d v="2014-12-01T00:00:00"/>
    <s v="technology/wearables"/>
    <n v="10.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x v="80"/>
    <b v="0"/>
    <d v="2014-08-06T20:30:02"/>
    <d v="2014-09-05T20:30:02"/>
    <s v="technology/wearables"/>
    <n v="0.30499999999999999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d v="2017-01-17T20:17:27"/>
    <d v="2017-02-18T05:59:00"/>
    <s v="technology/wearables"/>
    <n v="0.75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d v="2016-02-09T00:57:56"/>
    <d v="2016-02-23T00:57:56"/>
    <s v="technology/wearables"/>
    <n v="1.293333333333333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d v="2012-01-01T15:34:51"/>
    <d v="2012-01-29T15:34:51"/>
    <s v="publishing/nonfiction"/>
    <n v="143.9473684210526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d v="2014-06-17T13:43:27"/>
    <d v="2014-08-01T13:43:27"/>
    <s v="publishing/nonfiction"/>
    <n v="122.10975609756099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d v="2012-03-09T19:19:38"/>
    <d v="2012-04-08T18:19:38"/>
    <s v="publishing/nonfiction"/>
    <n v="132.024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d v="2015-06-29T19:35:49"/>
    <d v="2015-07-30T03:59:00"/>
    <s v="publishing/nonfiction"/>
    <n v="109.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d v="2011-05-31T15:19:23"/>
    <d v="2011-06-30T15:19:23"/>
    <s v="publishing/nonfiction"/>
    <n v="105.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d v="2015-11-13T15:01:52"/>
    <d v="2015-12-13T15:01:52"/>
    <s v="publishing/nonfiction"/>
    <n v="100.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d v="2013-03-13T01:01:27"/>
    <d v="2013-04-12T01:01:27"/>
    <s v="publishing/nonfiction"/>
    <n v="101.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d v="2012-12-04T00:29:09"/>
    <d v="2013-01-14T21:20:00"/>
    <s v="publishing/nonfiction"/>
    <n v="155.51428571428571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d v="2011-07-07T20:05:57"/>
    <d v="2011-08-21T20:05:57"/>
    <s v="publishing/nonfiction"/>
    <n v="105.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d v="2012-07-21T04:27:41"/>
    <d v="2012-09-19T04:27:41"/>
    <s v="publishing/nonfiction"/>
    <n v="130.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d v="2011-11-07T17:53:11"/>
    <d v="2011-12-07T17:53:11"/>
    <s v="publishing/nonfiction"/>
    <n v="132.19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d v="2011-12-02T19:05:47"/>
    <d v="2012-01-22T06:00:00"/>
    <s v="publishing/nonfiction"/>
    <n v="1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d v="2013-07-31T10:11:01"/>
    <d v="2013-09-29T10:11:01"/>
    <s v="publishing/nonfiction"/>
    <n v="160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d v="2013-11-20T10:04:52"/>
    <d v="2013-12-20T10:04:52"/>
    <s v="publishing/nonfiction"/>
    <n v="120.48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d v="2015-04-08T03:57:00"/>
    <d v="2015-05-09T05:00:00"/>
    <s v="publishing/nonfiction"/>
    <n v="125.52941176470588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d v="2014-11-03T00:42:26"/>
    <d v="2014-12-04T00:39:00"/>
    <s v="publishing/nonfiction"/>
    <n v="114.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d v="2013-11-01T17:37:20"/>
    <d v="2013-11-21T04:59:00"/>
    <s v="publishing/nonfiction"/>
    <n v="315.13888888888891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d v="2014-01-28T06:36:27"/>
    <d v="2014-02-14T20:00:00"/>
    <s v="publishing/nonfiction"/>
    <n v="122.39999999999999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d v="2014-10-31T14:29:54"/>
    <d v="2014-12-01T04:59:00"/>
    <s v="publishing/nonfiction"/>
    <n v="106.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d v="2014-07-09T12:03:49"/>
    <d v="2014-08-11T12:03:49"/>
    <s v="publishing/nonfiction"/>
    <n v="158.33333333333331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d v="2015-06-07T03:31:22"/>
    <d v="2015-06-21T03:31:22"/>
    <s v="publishing/nonfiction"/>
    <n v="107.4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d v="2013-05-07T15:33:26"/>
    <d v="2013-06-11T15:33:26"/>
    <s v="publishing/nonfiction"/>
    <n v="102.25999999999999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d v="2014-02-19T22:01:52"/>
    <d v="2014-03-21T21:01:52"/>
    <s v="publishing/nonfiction"/>
    <n v="110.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d v="2012-03-22T17:01:25"/>
    <d v="2012-04-16T21:00:00"/>
    <s v="publishing/nonfiction"/>
    <n v="1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d v="2012-11-13T22:58:23"/>
    <d v="2012-12-13T22:58:23"/>
    <s v="publishing/nonfiction"/>
    <n v="102.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d v="2013-04-03T13:44:05"/>
    <d v="2013-05-03T13:44:05"/>
    <s v="publishing/nonfiction"/>
    <n v="179.09909909909908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x v="174"/>
    <b v="1"/>
    <d v="2012-09-05T01:01:49"/>
    <d v="2012-09-23T03:59:00"/>
    <s v="publishing/nonfiction"/>
    <n v="111.08135252761969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d v="2014-12-15T13:10:19"/>
    <d v="2015-01-15T10:54:00"/>
    <s v="publishing/nonfiction"/>
    <n v="100.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d v="2014-07-11T20:19:26"/>
    <d v="2014-08-10T20:19:26"/>
    <s v="publishing/nonfiction"/>
    <n v="100.25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d v="2016-12-29T22:35:30"/>
    <d v="2017-01-28T22:35:30"/>
    <s v="publishing/nonfiction"/>
    <n v="105.56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d v="2013-01-25T21:04:32"/>
    <d v="2013-02-24T21:04:32"/>
    <s v="publishing/nonfiction"/>
    <n v="102.58775877587757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d v="2011-06-19T15:07:55"/>
    <d v="2011-08-04T15:07:55"/>
    <s v="publishing/nonfiction"/>
    <n v="118.5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d v="2016-09-26T10:06:57"/>
    <d v="2016-10-16T11:00:00"/>
    <s v="publishing/nonfiction"/>
    <n v="111.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d v="2015-01-15T14:09:51"/>
    <d v="2015-02-14T14:09:51"/>
    <s v="publishing/nonfiction"/>
    <n v="1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d v="2012-12-06T17:58:41"/>
    <d v="2013-01-05T17:58:41"/>
    <s v="publishing/nonfiction"/>
    <n v="103.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d v="2013-04-19T14:31:17"/>
    <d v="2013-05-20T00:41:00"/>
    <s v="publishing/nonfiction"/>
    <n v="101.9076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d v="2011-02-16T18:24:19"/>
    <d v="2011-04-18T17:24:19"/>
    <s v="publishing/nonfiction"/>
    <n v="117.71428571428571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d v="2012-11-22T01:18:34"/>
    <d v="2012-12-06T01:18:34"/>
    <s v="publishing/nonfiction"/>
    <n v="2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d v="2010-09-08T20:04:28"/>
    <d v="2010-10-08T20:04:28"/>
    <s v="publishing/nonfiction"/>
    <n v="1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d v="2014-05-30T07:55:39"/>
    <d v="2014-07-09T07:55:39"/>
    <s v="publishing/nonfiction"/>
    <n v="101.92000000000002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d v="2016-10-27T18:20:13"/>
    <d v="2016-11-26T19:20:13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d v="2014-01-03T18:02:06"/>
    <d v="2014-02-02T18:02:06"/>
    <s v="publishing/fiction"/>
    <n v="4.7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d v="2016-11-16T20:36:10"/>
    <d v="2016-12-04T06:00:0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d v="2013-07-16T10:43:28"/>
    <d v="2013-08-15T10:43:28"/>
    <s v="publishing/fiction"/>
    <n v="0.11655011655011654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d v="2015-08-11T04:09:21"/>
    <d v="2015-09-10T04:09:21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d v="2014-09-19T13:01:24"/>
    <d v="2014-10-19T13:01:24"/>
    <s v="publishing/fiction"/>
    <n v="36.014285714285712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d v="2015-01-17T18:48:03"/>
    <d v="2015-02-16T18:48:03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d v="2015-04-21T03:26:50"/>
    <d v="2015-05-21T03:26:50"/>
    <s v="publishing/fiction"/>
    <n v="3.54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d v="2013-11-16T04:58:10"/>
    <d v="2013-12-16T04:58:1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d v="2013-11-26T23:54:54"/>
    <d v="2013-12-26T23:54:54"/>
    <s v="publishing/fiction"/>
    <n v="41.4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d v="2013-01-15T23:59:29"/>
    <d v="2013-02-24T23:59:29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d v="2015-12-11T19:46:42"/>
    <d v="2016-01-30T19:46:42"/>
    <s v="publishing/fiction"/>
    <n v="2.6315789473684209E-2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d v="2009-09-12T01:21:59"/>
    <d v="2009-11-01T03:59:00"/>
    <s v="publishing/fiction"/>
    <n v="3.3333333333333335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d v="2015-04-06T17:39:45"/>
    <d v="2015-05-10T23:01:00"/>
    <s v="publishing/fiction"/>
    <n v="0.85129023676509719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d v="2014-01-24T18:43:38"/>
    <d v="2014-02-23T18:43:38"/>
    <s v="publishing/fiction"/>
    <n v="70.199999999999989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d v="2011-11-16T01:26:35"/>
    <d v="2011-12-16T01:26:35"/>
    <s v="publishing/fiction"/>
    <n v="1.700000000000000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d v="2015-09-03T16:27:25"/>
    <d v="2015-10-11T05:00:00"/>
    <s v="publishing/fiction"/>
    <n v="51.4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d v="2013-07-01T23:32:57"/>
    <d v="2013-07-31T23:32:57"/>
    <s v="publishing/fiction"/>
    <n v="0.70000000000000007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d v="2014-03-31T16:51:20"/>
    <d v="2014-04-30T16:51:20"/>
    <s v="publishing/fiction"/>
    <n v="0.4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d v="2010-09-15T16:25:05"/>
    <d v="2010-10-15T04:00:00"/>
    <s v="publishing/fiction"/>
    <n v="2.666666666666667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d v="2011-04-03T16:10:25"/>
    <d v="2011-05-03T16:10:25"/>
    <s v="music/rock"/>
    <n v="1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d v="2013-05-09T00:01:14"/>
    <d v="2013-06-08T00:01:14"/>
    <s v="music/rock"/>
    <n v="133.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d v="2012-07-26T18:11:42"/>
    <d v="2012-08-25T18:11:42"/>
    <s v="music/rock"/>
    <n v="100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d v="2012-03-19T18:34:09"/>
    <d v="2012-04-27T22:00:00"/>
    <s v="music/rock"/>
    <n v="148.13333333333333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d v="2014-02-05T03:35:19"/>
    <d v="2014-03-17T02:35:19"/>
    <s v="music/rock"/>
    <n v="102.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d v="2013-01-29T14:15:15"/>
    <d v="2013-02-28T14:15:15"/>
    <s v="music/rock"/>
    <n v="180.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d v="2012-03-15T01:20:34"/>
    <d v="2012-05-11T15:47:00"/>
    <s v="music/rock"/>
    <n v="142.79999999999998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d v="2013-10-02T15:03:46"/>
    <d v="2013-11-01T15:03:46"/>
    <s v="music/rock"/>
    <n v="114.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d v="2012-05-30T00:09:48"/>
    <d v="2012-07-07T03:59:00"/>
    <s v="music/rock"/>
    <n v="203.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d v="2013-01-03T04:28:00"/>
    <d v="2013-01-21T07:59:00"/>
    <s v="music/rock"/>
    <n v="109.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d v="2013-01-02T01:08:59"/>
    <d v="2013-02-01T01:08:59"/>
    <s v="music/rock"/>
    <n v="144.37459999999999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d v="2013-10-10T18:44:06"/>
    <d v="2013-11-13T05:59:00"/>
    <s v="music/rock"/>
    <n v="103.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d v="2013-10-08T20:58:03"/>
    <d v="2013-11-07T21:58:03"/>
    <s v="music/rock"/>
    <n v="100.44440000000002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d v="2013-06-17T17:47:24"/>
    <d v="2013-07-03T04:59:00"/>
    <s v="music/rock"/>
    <n v="102.77927272727271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d v="2011-07-12T02:45:37"/>
    <d v="2011-09-05T17:06:00"/>
    <s v="music/rock"/>
    <n v="105.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d v="2012-02-24T14:42:46"/>
    <d v="2012-04-07T04:59:00"/>
    <s v="music/rock"/>
    <n v="111.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d v="2013-08-16T21:11:25"/>
    <d v="2013-09-15T21:10:00"/>
    <s v="music/rock"/>
    <n v="101.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d v="2012-03-28T23:51:28"/>
    <d v="2012-04-29T04:00:00"/>
    <s v="music/rock"/>
    <n v="107.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d v="2014-08-31T14:09:47"/>
    <d v="2014-09-30T14:09:47"/>
    <s v="music/rock"/>
    <n v="114.88571428571429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d v="2012-03-28T16:00:46"/>
    <d v="2012-04-27T16:00:46"/>
    <s v="music/rock"/>
    <n v="100.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d v="2014-08-12T10:24:14"/>
    <d v="2014-09-11T10:24:14"/>
    <s v="music/rock"/>
    <n v="152.13333333333335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d v="2011-06-01T19:05:20"/>
    <d v="2011-07-01T19:05:20"/>
    <s v="music/rock"/>
    <n v="111.52149999999999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d v="2012-08-02T00:32:04"/>
    <d v="2012-09-17T04:05:00"/>
    <s v="music/rock"/>
    <n v="101.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d v="2011-05-02T22:47:58"/>
    <d v="2011-05-29T01:00:00"/>
    <s v="music/rock"/>
    <n v="123.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d v="2011-07-06T02:32:06"/>
    <d v="2011-07-23T03:59:00"/>
    <s v="music/rock"/>
    <n v="100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d v="2011-05-27T19:45:12"/>
    <d v="2011-07-16T23:00:00"/>
    <s v="music/rock"/>
    <n v="1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x v="26"/>
    <b v="1"/>
    <d v="2011-08-08T16:35:39"/>
    <d v="2011-09-07T16:35:39"/>
    <s v="music/rock"/>
    <n v="104.4375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d v="2017-01-24T15:05:11"/>
    <d v="2017-03-01T02:00:00"/>
    <s v="music/rock"/>
    <n v="105.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d v="2014-11-19T02:24:46"/>
    <d v="2014-12-22T04:59:00"/>
    <s v="music/rock"/>
    <n v="100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d v="2013-12-20T20:00:30"/>
    <d v="2014-01-19T20:00:30"/>
    <s v="music/rock"/>
    <n v="103.77499999999999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d v="2012-08-02T01:21:02"/>
    <d v="2012-09-01T01:21:02"/>
    <s v="music/rock"/>
    <n v="1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d v="2013-06-18T15:26:42"/>
    <d v="2013-07-10T16:52:00"/>
    <s v="music/rock"/>
    <n v="1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d v="2013-01-08T00:25:52"/>
    <d v="2013-03-01T13:58:00"/>
    <s v="music/rock"/>
    <n v="151.83333333333334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d v="2012-06-20T23:02:45"/>
    <d v="2012-07-20T23:02:45"/>
    <s v="music/rock"/>
    <n v="159.99600000000001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d v="2011-05-16T17:50:01"/>
    <d v="2011-05-31T18:04:00"/>
    <s v="music/rock"/>
    <n v="127.3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d v="2014-10-02T22:01:43"/>
    <d v="2014-11-01T22:01:43"/>
    <s v="music/rock"/>
    <n v="1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d v="2013-03-08T20:54:03"/>
    <d v="2013-04-09T06:30:00"/>
    <s v="music/rock"/>
    <n v="115.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d v="2012-01-17T14:23:31"/>
    <d v="2012-03-11T04:59:00"/>
    <s v="music/rock"/>
    <n v="137.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d v="2012-07-30T21:11:21"/>
    <d v="2012-08-07T17:01:00"/>
    <s v="music/rock"/>
    <n v="155.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x v="25"/>
    <b v="1"/>
    <d v="2013-12-11T23:57:34"/>
    <d v="2013-12-21T04:44:00"/>
    <s v="music/rock"/>
    <n v="108.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d v="2014-05-09T20:12:22"/>
    <d v="2014-06-09T05:00:00"/>
    <s v="music/rock"/>
    <n v="134.05000000000001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d v="2015-03-30T22:07:45"/>
    <d v="2015-05-04T04:01:00"/>
    <s v="music/rock"/>
    <n v="100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d v="2012-09-05T22:44:10"/>
    <d v="2012-10-05T22:44:10"/>
    <s v="music/rock"/>
    <n v="119.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d v="2015-02-20T23:20:52"/>
    <d v="2015-03-22T22:20:52"/>
    <s v="music/rock"/>
    <n v="179.5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d v="2010-03-13T05:48:38"/>
    <d v="2010-04-18T06:59:00"/>
    <s v="music/rock"/>
    <n v="134.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d v="2012-10-04T07:21:24"/>
    <d v="2012-10-29T07:21:24"/>
    <s v="music/rock"/>
    <n v="100.43200000000002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d v="2012-03-05T00:55:30"/>
    <d v="2012-03-25T23:55:30"/>
    <s v="music/rock"/>
    <n v="101.45454545454547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d v="2012-01-19T11:21:47"/>
    <d v="2012-02-14T19:49:00"/>
    <s v="music/rock"/>
    <n v="103.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d v="2012-06-13T01:13:02"/>
    <d v="2012-06-25T16:24:00"/>
    <s v="music/rock"/>
    <n v="1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d v="2016-05-14T19:14:00"/>
    <d v="2016-07-13T19:14:00"/>
    <s v="music/rock"/>
    <n v="1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d v="2013-02-20T12:37:05"/>
    <d v="2013-03-22T11:37:05"/>
    <s v="music/rock"/>
    <n v="107.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d v="2012-03-28T15:31:34"/>
    <d v="2012-04-27T15:31:34"/>
    <s v="music/rock"/>
    <n v="233.33333333333334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d v="2011-11-22T16:12:15"/>
    <d v="2012-01-21T08:13:00"/>
    <s v="music/rock"/>
    <n v="100.60706666666665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x v="14"/>
    <b v="1"/>
    <d v="2014-03-20T21:04:35"/>
    <d v="2014-04-19T21:04:35"/>
    <s v="music/rock"/>
    <n v="101.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d v="2013-05-28T19:44:52"/>
    <d v="2013-07-01T03:59:00"/>
    <s v="music/rock"/>
    <n v="131.0181818181818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d v="2012-04-06T10:59:18"/>
    <d v="2012-05-19T03:00:00"/>
    <s v="music/rock"/>
    <n v="117.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x v="67"/>
    <b v="1"/>
    <d v="2013-09-07T01:21:58"/>
    <d v="2013-10-07T01:21:58"/>
    <s v="music/rock"/>
    <n v="100.93039999999999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d v="2014-04-01T23:57:42"/>
    <d v="2014-05-01T23:57:42"/>
    <s v="music/rock"/>
    <n v="121.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d v="2011-12-18T21:33:05"/>
    <d v="2012-01-17T21:33:05"/>
    <s v="music/rock"/>
    <n v="145.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d v="2012-08-23T18:19:16"/>
    <d v="2012-09-22T18:19:16"/>
    <s v="music/rock"/>
    <n v="116.61660000000001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d v="2016-08-25T05:26:27"/>
    <d v="2016-09-24T05:26:27"/>
    <s v="music/metal"/>
    <n v="120.4166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d v="2014-10-11T20:07:43"/>
    <d v="2014-11-10T21:07:43"/>
    <s v="music/metal"/>
    <n v="101.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d v="2013-09-09T14:13:03"/>
    <d v="2013-10-14T03:59:00"/>
    <s v="music/metal"/>
    <n v="104.32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d v="2016-11-21T06:11:20"/>
    <d v="2016-12-08T08:00:00"/>
    <s v="music/metal"/>
    <n v="267.13333333333333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d v="2014-09-23T16:25:52"/>
    <d v="2014-11-01T04:59:00"/>
    <s v="music/metal"/>
    <n v="194.13333333333333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d v="2016-07-27T04:56:36"/>
    <d v="2016-09-05T03:59:00"/>
    <s v="music/metal"/>
    <n v="120.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d v="2014-02-24T09:24:15"/>
    <d v="2014-03-10T14:00:00"/>
    <s v="music/metal"/>
    <n v="122.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x v="29"/>
    <b v="1"/>
    <d v="2015-06-10T19:09:36"/>
    <d v="2015-07-10T19:09:36"/>
    <s v="music/metal"/>
    <n v="100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d v="2015-03-15T19:00:33"/>
    <d v="2015-04-14T19:00:33"/>
    <s v="music/metal"/>
    <n v="100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d v="2015-02-16T03:34:24"/>
    <d v="2015-03-16T02:34:24"/>
    <s v="music/metal"/>
    <n v="119.9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d v="2016-03-23T19:51:57"/>
    <d v="2016-04-25T04:59:00"/>
    <s v="music/metal"/>
    <n v="155.17499999999998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d v="2016-06-01T21:07:33"/>
    <d v="2016-07-31T19:45:00"/>
    <s v="music/metal"/>
    <n v="130.44999999999999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d v="2016-10-13T19:19:55"/>
    <d v="2016-10-24T21:00:00"/>
    <s v="music/metal"/>
    <n v="104.97142857142859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d v="2015-01-17T19:58:29"/>
    <d v="2015-02-16T19:58:29"/>
    <s v="music/metal"/>
    <n v="100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d v="2016-11-28T05:05:46"/>
    <d v="2016-12-28T05:05:46"/>
    <s v="music/metal"/>
    <n v="118.2205035971223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d v="2016-06-24T03:00:17"/>
    <d v="2016-07-24T03:00:17"/>
    <s v="music/metal"/>
    <n v="103.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d v="2016-08-27T07:29:16"/>
    <d v="2016-10-25T19:00:00"/>
    <s v="music/metal"/>
    <n v="218.00000000000003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d v="2015-10-14T13:57:11"/>
    <d v="2015-11-25T14:57:11"/>
    <s v="music/metal"/>
    <n v="100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d v="2015-03-16T17:53:38"/>
    <d v="2015-04-15T22:59:00"/>
    <s v="music/metal"/>
    <n v="144.00583333333333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d v="2015-05-04T19:41:08"/>
    <d v="2015-06-04T00:00:00"/>
    <s v="music/metal"/>
    <n v="104.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d v="2013-10-23T11:35:13"/>
    <d v="2013-11-22T12:35:13"/>
    <s v="music/jazz"/>
    <n v="18.142857142857142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d v="2016-08-17T23:10:04"/>
    <d v="2016-09-16T23:10:04"/>
    <s v="music/jazz"/>
    <n v="2.2444444444444445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d v="2013-10-12T13:19:08"/>
    <d v="2013-11-11T14:19:08"/>
    <s v="music/jazz"/>
    <n v="0.33999999999999997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d v="2012-01-13T02:49:26"/>
    <d v="2012-02-12T02:49:26"/>
    <s v="music/jazz"/>
    <n v="4.5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d v="2013-09-24T02:33:58"/>
    <d v="2013-10-16T09:59:00"/>
    <s v="music/jazz"/>
    <n v="41.53846153846154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d v="2012-11-17T18:33:17"/>
    <d v="2013-01-16T18:33:17"/>
    <s v="music/jazz"/>
    <n v="2.0454545454545454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d v="2015-01-21T15:18:38"/>
    <d v="2015-02-28T15:10:00"/>
    <s v="music/jazz"/>
    <n v="18.285714285714285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d v="2009-10-02T02:31:46"/>
    <d v="2009-12-01T04:59:00"/>
    <s v="music/jazz"/>
    <n v="24.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d v="2013-12-08T00:39:58"/>
    <d v="2014-01-07T00:39:58"/>
    <s v="music/jazz"/>
    <n v="0.1111111111111111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d v="2013-03-09T20:17:37"/>
    <d v="2013-04-08T19:17:37"/>
    <s v="music/jazz"/>
    <n v="11.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d v="2013-08-02T00:32:03"/>
    <d v="2013-09-01T00:32:03"/>
    <s v="music/jazz"/>
    <n v="0.3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d v="2013-10-30T13:28:15"/>
    <d v="2013-11-29T14:28:15"/>
    <s v="music/jazz"/>
    <n v="5.416666666666667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d v="2011-01-24T19:48:47"/>
    <d v="2011-03-10T19:48:47"/>
    <s v="music/jazz"/>
    <n v="0.8125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d v="2012-10-02T04:00:40"/>
    <d v="2012-11-11T05:00:40"/>
    <s v="music/jazz"/>
    <n v="1.2857142857142856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d v="2013-04-04T14:00:34"/>
    <d v="2013-05-04T14:00:34"/>
    <s v="music/jazz"/>
    <n v="24.333333333333336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d v="2015-09-01T17:22:11"/>
    <d v="2015-09-21T17:22:11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x v="43"/>
    <b v="0"/>
    <d v="2013-01-02T11:55:27"/>
    <d v="2013-02-04T11:55:27"/>
    <s v="music/jazz"/>
    <n v="40.799492385786799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d v="2013-11-19T18:56:00"/>
    <d v="2013-12-19T18:56:00"/>
    <s v="music/jazz"/>
    <n v="67.55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d v="2010-11-23T05:35:24"/>
    <d v="2010-12-23T05:35:24"/>
    <s v="music/jazz"/>
    <n v="1.3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d v="2012-05-08T19:55:05"/>
    <d v="2012-05-29T19:55:05"/>
    <s v="music/jazz"/>
    <n v="30.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d v="2012-09-27T07:42:18"/>
    <d v="2012-10-30T07:42:18"/>
    <s v="music/indie rock"/>
    <n v="2.9894179894179893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d v="2011-11-30T06:01:26"/>
    <d v="2012-01-14T06:01:26"/>
    <s v="music/indie rock"/>
    <n v="0.8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d v="2011-08-04T20:39:10"/>
    <d v="2011-09-06T20:39:10"/>
    <s v="music/indie rock"/>
    <n v="20.133333333333333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d v="2016-01-02T22:27:15"/>
    <d v="2016-03-02T22:27:15"/>
    <s v="music/indie rock"/>
    <n v="40.020000000000003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d v="2012-03-13T19:15:46"/>
    <d v="2012-05-12T02:31:00"/>
    <s v="music/indie rock"/>
    <n v="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d v="2016-12-09T22:35:11"/>
    <d v="2016-12-30T22:35:11"/>
    <s v="music/indie rock"/>
    <n v="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d v="2016-08-21T20:53:33"/>
    <d v="2016-09-15T20:53:33"/>
    <s v="music/indie rock"/>
    <n v="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d v="2012-04-27T23:00:55"/>
    <d v="2012-05-27T23:00:55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d v="2011-07-27T18:04:45"/>
    <d v="2011-09-01T06:00:00"/>
    <s v="music/indie rock"/>
    <n v="7.1999999999999993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d v="2014-09-05T18:49:03"/>
    <d v="2014-10-05T18:49:03"/>
    <s v="music/indie rock"/>
    <n v="9.4412800000000008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d v="2013-10-22T16:46:19"/>
    <d v="2013-11-21T17:46:19"/>
    <s v="music/indie rock"/>
    <n v="4.1666666666666661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d v="2014-07-22T00:45:30"/>
    <d v="2014-08-21T00:45:30"/>
    <s v="music/indie rock"/>
    <n v="3.25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d v="2010-05-06T04:48:03"/>
    <d v="2010-08-01T04:00:00"/>
    <s v="music/indie rock"/>
    <n v="40.75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d v="2015-03-02T21:32:43"/>
    <d v="2015-04-01T20:32:43"/>
    <s v="music/indie rock"/>
    <n v="10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d v="2016-05-06T23:33:30"/>
    <d v="2016-06-05T23:33:30"/>
    <s v="music/indie rock"/>
    <n v="39.17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d v="2010-09-10T03:03:49"/>
    <d v="2010-10-25T03:03:49"/>
    <s v="music/indie rock"/>
    <n v="2.4375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d v="2015-08-02T20:57:06"/>
    <d v="2015-08-28T04:00:00"/>
    <s v="music/indie rock"/>
    <n v="40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d v="2012-10-29T16:31:48"/>
    <d v="2012-11-28T17:31:48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d v="2011-12-01T18:11:50"/>
    <d v="2012-01-15T18:11:50"/>
    <s v="music/indie rock"/>
    <n v="2.8000000000000003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d v="2011-04-13T02:22:42"/>
    <d v="2011-05-28T02:22:42"/>
    <s v="music/indie rock"/>
    <n v="37.333333333333336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d v="2016-02-29T20:23:22"/>
    <d v="2016-03-30T19:23:22"/>
    <s v="music/jazz"/>
    <n v="0.42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d v="2010-04-23T19:28:34"/>
    <d v="2010-06-08T19:11:0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d v="2014-07-09T23:10:22"/>
    <d v="2014-08-30T15:30:00"/>
    <s v="music/jazz"/>
    <n v="0.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d v="2012-08-28T19:06:20"/>
    <d v="2012-09-23T02:25:00"/>
    <s v="music/jazz"/>
    <n v="3.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d v="2015-12-04T01:55:37"/>
    <d v="2016-01-03T01:55:37"/>
    <s v="music/jazz"/>
    <n v="0.30199999999999999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d v="2010-11-25T05:45:26"/>
    <d v="2011-01-24T05:45:26"/>
    <s v="music/jazz"/>
    <n v="3.0153846153846153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d v="2014-02-11T04:33:10"/>
    <d v="2014-03-13T03:33:1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d v="2011-08-12T04:37:03"/>
    <d v="2011-09-11T04:37:03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d v="2010-06-11T19:14:15"/>
    <d v="2010-07-27T04:59:0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d v="2012-06-21T16:34:00"/>
    <d v="2012-07-23T04:00:00"/>
    <s v="music/jazz"/>
    <n v="3.25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d v="2017-01-02T13:05:19"/>
    <d v="2017-03-03T13:05:19"/>
    <s v="music/jazz"/>
    <n v="22.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d v="2014-01-03T00:07:25"/>
    <d v="2014-01-24T00:07:25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d v="2012-10-12T02:37:27"/>
    <d v="2012-12-11T03:37:27"/>
    <s v="music/jazz"/>
    <n v="0.85714285714285721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d v="2012-04-05T03:20:19"/>
    <d v="2012-05-05T03:20:19"/>
    <s v="music/jazz"/>
    <n v="6.6066666666666665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d v="2012-07-26T18:19:07"/>
    <d v="2012-08-25T18:19:07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d v="2012-01-29T16:18:34"/>
    <d v="2012-03-01T04:59:00"/>
    <s v="music/jazz"/>
    <n v="5.769230769230769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d v="2010-09-13T20:28:54"/>
    <d v="2010-10-22T05:00:0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d v="2014-06-12T22:38:50"/>
    <d v="2014-07-14T02:30:00"/>
    <s v="music/jazz"/>
    <n v="0.6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d v="2014-11-01T21:59:21"/>
    <d v="2014-12-01T22:59:21"/>
    <s v="music/jazz"/>
    <n v="5.0256410256410255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x v="29"/>
    <b v="0"/>
    <d v="2012-11-14T15:24:05"/>
    <d v="2012-12-19T15:24:05"/>
    <s v="music/jazz"/>
    <n v="0.5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d v="2013-10-15T16:07:02"/>
    <d v="2013-11-14T17:07:02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d v="2011-10-31T04:06:16"/>
    <d v="2011-12-12T05:06:16"/>
    <s v="music/jazz"/>
    <n v="30.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d v="2014-08-27T12:43:13"/>
    <d v="2014-10-01T12:43:13"/>
    <s v="music/jazz"/>
    <n v="21.037037037037038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d v="2014-10-22T23:02:03"/>
    <d v="2014-11-22T00:02:03"/>
    <s v="music/jazz"/>
    <n v="2.1999999999999997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d v="2013-01-14T22:37:49"/>
    <d v="2013-02-13T22:37:49"/>
    <s v="music/jazz"/>
    <n v="10.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d v="2013-10-28T21:08:31"/>
    <d v="2013-11-27T22:08:31"/>
    <s v="music/jazz"/>
    <n v="2.666666666666667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d v="2010-06-09T00:28:50"/>
    <d v="2010-07-08T22:40:0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d v="2012-04-14T19:44:55"/>
    <d v="2012-05-14T19:44:55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d v="2012-09-28T20:41:53"/>
    <d v="2012-11-18T00:00:00"/>
    <s v="music/jazz"/>
    <n v="10.86206896551724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d v="2012-03-10T05:42:49"/>
    <d v="2012-04-09T04:42:49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d v="2010-05-14T21:58:26"/>
    <d v="2010-06-25T21:32:00"/>
    <s v="music/jazz"/>
    <n v="38.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d v="2014-02-10T08:38:22"/>
    <d v="2014-03-16T22:00:00"/>
    <s v="music/jazz"/>
    <n v="6.5500000000000007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d v="2013-02-05T23:15:45"/>
    <d v="2013-03-22T22:15:45"/>
    <s v="music/jazz"/>
    <n v="14.536842105263158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d v="2014-03-13T04:03:29"/>
    <d v="2014-05-12T04:03:29"/>
    <s v="music/jazz"/>
    <n v="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d v="2014-04-04T17:41:24"/>
    <d v="2014-05-04T06:00:00"/>
    <s v="music/jazz"/>
    <n v="30.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d v="2015-12-30T08:00:29"/>
    <d v="2016-01-29T08:00:29"/>
    <s v="music/jazz"/>
    <n v="1.4285714285714286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d v="2011-12-06T00:34:49"/>
    <d v="2012-01-18T20:00:0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d v="2013-10-04T19:09:17"/>
    <d v="2013-11-03T20:09:17"/>
    <s v="music/jazz"/>
    <n v="1.1428571428571428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d v="2012-08-03T11:30:48"/>
    <d v="2012-09-02T11:30:48"/>
    <s v="music/jazz"/>
    <n v="0.35714285714285715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d v="2013-05-22T18:18:58"/>
    <d v="2013-06-30T19:58:00"/>
    <s v="music/jazz"/>
    <n v="1.4545454545454546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d v="2015-06-27T00:12:06"/>
    <d v="2015-08-11T00:12:06"/>
    <s v="technology/wearables"/>
    <n v="17.155555555555555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d v="2017-01-11T02:19:05"/>
    <d v="2017-02-10T02:19:05"/>
    <s v="technology/wearables"/>
    <n v="2.3220000000000001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d v="2016-01-13T20:14:20"/>
    <d v="2016-02-18T20:14:20"/>
    <s v="technology/wearables"/>
    <n v="8.9066666666666663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d v="2016-10-30T16:01:45"/>
    <d v="2016-11-29T17:01:45"/>
    <s v="technology/wearables"/>
    <n v="9.6333333333333346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d v="2016-03-15T14:00:50"/>
    <d v="2016-04-18T14:00:00"/>
    <s v="technology/wearables"/>
    <n v="13.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d v="2016-12-28T20:57:06"/>
    <d v="2017-02-18T23:59:00"/>
    <s v="technology/wearables"/>
    <n v="2.48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d v="2016-08-10T18:00:48"/>
    <d v="2016-09-09T18:00:48"/>
    <s v="technology/wearables"/>
    <n v="1.9066666666666665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d v="2016-05-01T18:45:06"/>
    <d v="2016-06-30T18:45:06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d v="2016-02-11T19:52:44"/>
    <d v="2016-03-12T19:52:44"/>
    <s v="technology/wearables"/>
    <n v="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d v="2015-12-23T01:02:56"/>
    <d v="2016-02-21T01:02:56"/>
    <s v="technology/wearables"/>
    <n v="1.365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d v="2015-12-18T18:01:01"/>
    <d v="2016-01-17T18:01:01"/>
    <s v="technology/wearables"/>
    <n v="28.04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x v="212"/>
    <b v="0"/>
    <d v="2016-04-20T15:41:12"/>
    <d v="2016-06-04T15:41:12"/>
    <s v="technology/wearables"/>
    <n v="38.3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d v="2016-10-19T14:43:32"/>
    <d v="2016-11-18T15:43:32"/>
    <s v="technology/wearables"/>
    <n v="39.942857142857143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d v="2014-12-26T03:56:39"/>
    <d v="2015-01-25T03:56:39"/>
    <s v="technology/wearables"/>
    <n v="0.84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d v="2015-07-09T20:00:39"/>
    <d v="2015-08-20T20:00:39"/>
    <s v="technology/wearables"/>
    <n v="43.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d v="2016-08-04T07:05:00"/>
    <d v="2016-09-13T07:05:00"/>
    <s v="technology/wearables"/>
    <n v="5.6613333333333333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d v="2015-02-25T21:55:59"/>
    <d v="2015-04-26T20:55:59"/>
    <s v="technology/wearables"/>
    <n v="1.72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d v="2016-10-17T13:15:33"/>
    <d v="2016-11-17T14:15:33"/>
    <s v="technology/wearables"/>
    <n v="1.9416666666666664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d v="2015-03-19T19:16:03"/>
    <d v="2015-04-10T04:59:00"/>
    <s v="technology/wearables"/>
    <n v="11.328275684711327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d v="2014-12-20T04:11:05"/>
    <d v="2015-01-19T04:11:05"/>
    <s v="technology/wearables"/>
    <n v="38.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d v="2017-01-31T15:02:35"/>
    <d v="2017-03-14T14:02:35"/>
    <s v="technology/wearables"/>
    <n v="46.100628930817614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d v="2017-01-05T16:38:55"/>
    <d v="2017-02-20T19:00:00"/>
    <s v="technology/wearables"/>
    <n v="42.188421052631583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d v="2016-01-04T17:05:53"/>
    <d v="2016-02-11T17:05:53"/>
    <s v="technology/wearables"/>
    <n v="28.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d v="2016-09-12T15:15:19"/>
    <d v="2016-10-17T15:15:19"/>
    <s v="technology/wearables"/>
    <n v="1.077142857142857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d v="2015-07-23T15:05:19"/>
    <d v="2015-09-01T15:05:19"/>
    <s v="technology/wearables"/>
    <n v="0.79909090909090907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d v="2016-09-24T00:24:06"/>
    <d v="2016-10-26T03:59:00"/>
    <s v="technology/wearables"/>
    <n v="1.1919999999999999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d v="2016-09-06T15:15:32"/>
    <d v="2016-10-06T15:15:32"/>
    <s v="technology/wearables"/>
    <n v="14.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d v="2016-02-22T06:06:14"/>
    <d v="2016-04-22T05:06:14"/>
    <s v="technology/wearables"/>
    <n v="17.810000000000002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d v="2014-07-16T20:20:34"/>
    <d v="2014-08-15T20:20:34"/>
    <s v="technology/wearables"/>
    <n v="1.325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d v="2017-01-07T07:16:47"/>
    <d v="2017-02-09T07:16:47"/>
    <s v="technology/wearables"/>
    <n v="46.666666666666664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d v="2016-12-17T05:17:33"/>
    <d v="2017-01-23T04:59:00"/>
    <s v="technology/wearables"/>
    <n v="45.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d v="2015-04-17T17:01:00"/>
    <d v="2015-06-01T17:01:00"/>
    <s v="technology/wearables"/>
    <n v="0.22599999999999998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d v="2014-08-05T20:46:38"/>
    <d v="2014-09-04T06:59:00"/>
    <s v="technology/wearables"/>
    <n v="34.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d v="2015-09-10T00:21:33"/>
    <d v="2015-11-09T01:21:33"/>
    <s v="technology/wearables"/>
    <n v="2.0549999999999997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d v="2016-02-24T17:59:16"/>
    <d v="2016-03-25T16:59:16"/>
    <s v="technology/wearables"/>
    <n v="0.55999999999999994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d v="2016-04-29T16:43:05"/>
    <d v="2016-06-28T16:43:05"/>
    <s v="technology/wearables"/>
    <n v="2.6069999999999998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d v="2015-06-30T01:24:57"/>
    <d v="2015-08-14T01:24:57"/>
    <s v="technology/wearables"/>
    <n v="1.9259999999999999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d v="2016-01-22T22:36:37"/>
    <d v="2016-02-21T22:36:37"/>
    <s v="technology/wearables"/>
    <n v="33.66666666666666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d v="2016-01-26T07:25:01"/>
    <d v="2016-02-25T07:25:01"/>
    <s v="technology/wearables"/>
    <n v="56.263267182990241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d v="2016-05-16T10:00:28"/>
    <d v="2016-06-20T18:59:00"/>
    <s v="technology/wearables"/>
    <n v="82.817599999999999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d v="2014-10-16T21:42:02"/>
    <d v="2014-11-30T22:42:02"/>
    <s v="technology/wearables"/>
    <n v="14.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d v="2014-07-10T22:43:42"/>
    <d v="2014-08-09T22:43:42"/>
    <s v="technology/wearables"/>
    <n v="1.2375123751237513E-2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d v="2016-09-02T18:04:46"/>
    <d v="2016-10-02T18:04:46"/>
    <s v="technology/wearables"/>
    <n v="1.7142857142857144E-2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d v="2016-07-23T16:01:25"/>
    <d v="2016-08-23T20:54:00"/>
    <s v="technology/wearables"/>
    <n v="29.506136117214709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d v="2015-02-26T02:46:48"/>
    <d v="2015-03-28T01:46:48"/>
    <s v="technology/wearables"/>
    <n v="1.06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d v="2015-12-01T23:13:30"/>
    <d v="2015-12-31T23:00:00"/>
    <s v="technology/wearables"/>
    <n v="6.293333333333333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d v="2015-11-16T18:25:00"/>
    <d v="2016-01-10T00:00:00"/>
    <s v="technology/wearables"/>
    <n v="12.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d v="2014-05-14T07:04:10"/>
    <d v="2014-06-23T07:04:10"/>
    <s v="technology/wearables"/>
    <n v="13.22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d v="2016-09-01T08:33:45"/>
    <d v="2016-10-01T08:33:45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x v="58"/>
    <b v="0"/>
    <d v="2016-08-29T22:24:55"/>
    <d v="2016-09-28T22:24:55"/>
    <s v="technology/wearables"/>
    <n v="16.77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d v="2014-08-04T18:49:24"/>
    <d v="2014-09-03T18:49:24"/>
    <s v="technology/wearables"/>
    <n v="0.104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d v="2016-06-17T18:09:48"/>
    <d v="2016-07-12T18:51:00"/>
    <s v="technology/wearables"/>
    <n v="4.24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d v="2016-03-08T22:11:59"/>
    <d v="2016-05-07T21:11:59"/>
    <s v="technology/wearables"/>
    <n v="0.46699999999999997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d v="2016-10-09T23:09:28"/>
    <d v="2016-11-12T05:00:00"/>
    <s v="technology/wearables"/>
    <n v="25.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d v="2014-10-09T06:18:50"/>
    <d v="2014-11-30T22:59:00"/>
    <s v="technology/wearables"/>
    <n v="2.334500000000000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d v="2014-11-04T22:34:40"/>
    <d v="2014-11-29T16:00:00"/>
    <s v="technology/wearables"/>
    <n v="7.26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d v="2014-06-27T20:47:40"/>
    <d v="2014-07-27T15:27:00"/>
    <s v="technology/wearables"/>
    <n v="1.625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d v="2014-10-29T02:28:17"/>
    <d v="2014-11-28T03:28:17"/>
    <s v="technology/wearables"/>
    <n v="1.3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d v="2015-10-05T04:03:21"/>
    <d v="2015-11-19T05:03:21"/>
    <s v="technology/wearables"/>
    <n v="58.558333333333337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d v="2014-10-14T07:11:30"/>
    <d v="2014-11-13T08:02:00"/>
    <s v="technology/wearables"/>
    <n v="7.7886666666666677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d v="2017-01-14T01:26:00"/>
    <d v="2017-03-15T00:26:00"/>
    <s v="technology/wearables"/>
    <n v="2.2157147647256061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d v="2016-12-16T17:16:53"/>
    <d v="2017-01-30T17:16:53"/>
    <s v="technology/wearables"/>
    <n v="1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d v="2015-11-17T16:25:14"/>
    <d v="2015-12-17T05:59:00"/>
    <s v="technology/wearables"/>
    <n v="29.6029602960296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d v="2017-02-14T17:01:01"/>
    <d v="2017-03-16T16:01:01"/>
    <s v="technology/wearables"/>
    <n v="16.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d v="2016-01-19T17:00:27"/>
    <d v="2016-02-18T17:00:27"/>
    <s v="technology/wearables"/>
    <n v="82.207999999999998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d v="2015-09-29T14:59:43"/>
    <d v="2015-10-30T14:59:43"/>
    <s v="technology/wearables"/>
    <n v="75.051000000000002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d v="2014-12-04T00:57:52"/>
    <d v="2014-12-12T07:11:00"/>
    <s v="technology/wearables"/>
    <n v="5.8500000000000005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d v="2016-11-02T14:00:23"/>
    <d v="2016-12-14T15:00:23"/>
    <s v="technology/wearables"/>
    <n v="44.32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d v="2016-11-28T19:25:15"/>
    <d v="2016-12-28T19:25:15"/>
    <s v="technology/wearables"/>
    <n v="0.26737967914438499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d v="2016-05-20T14:30:46"/>
    <d v="2016-06-19T14:30:46"/>
    <s v="technology/wearables"/>
    <n v="13.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d v="2016-07-10T19:54:22"/>
    <d v="2016-09-05T02:59:00"/>
    <s v="technology/wearables"/>
    <n v="0.19088937093275488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d v="2014-11-03T21:33:15"/>
    <d v="2014-12-18T21:33:15"/>
    <s v="technology/wearables"/>
    <n v="0.375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d v="2016-12-10T10:34:12"/>
    <d v="2017-01-24T10:34:12"/>
    <s v="technology/wearables"/>
    <n v="21535.02100000000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d v="2015-12-01T20:00:56"/>
    <d v="2015-12-29T20:00:00"/>
    <s v="technology/wearables"/>
    <n v="34.527999999999999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d v="2014-11-12T00:03:35"/>
    <d v="2015-01-01T00:03:35"/>
    <s v="technology/wearables"/>
    <n v="30.599999999999998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d v="2015-10-26T21:04:55"/>
    <d v="2015-11-25T22:04:55"/>
    <s v="technology/wearables"/>
    <n v="2.666666666666667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d v="2016-02-22T02:34:16"/>
    <d v="2016-04-07T01:34:16"/>
    <s v="technology/wearables"/>
    <n v="2.8420000000000001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d v="2015-10-12T16:12:15"/>
    <d v="2015-11-21T17:12:15"/>
    <s v="technology/wearables"/>
    <n v="22.87879999999999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d v="2016-06-14T11:48:53"/>
    <d v="2016-07-14T11:48:53"/>
    <s v="technology/wearables"/>
    <n v="3.105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d v="2015-01-05T23:22:29"/>
    <d v="2015-02-04T23:22:29"/>
    <s v="technology/wearables"/>
    <n v="47.333333333333336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d v="2015-05-03T01:40:09"/>
    <d v="2015-06-02T00:47:00"/>
    <s v="music/electronic music"/>
    <n v="205.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d v="2015-09-24T06:02:51"/>
    <d v="2015-10-17T04:00:00"/>
    <s v="music/electronic music"/>
    <n v="351.80366666666669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d v="2015-04-17T15:31:17"/>
    <d v="2015-05-17T15:31:17"/>
    <s v="music/electronic music"/>
    <n v="114.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d v="2015-05-21T22:04:21"/>
    <d v="2015-06-20T22:04:21"/>
    <s v="music/electronic music"/>
    <n v="237.15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d v="2016-01-01T13:56:03"/>
    <d v="2016-01-31T13:56:03"/>
    <s v="music/electronic music"/>
    <n v="118.63774999999998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d v="2015-02-14T20:00:37"/>
    <d v="2015-03-16T19:00:37"/>
    <s v="music/electronic music"/>
    <n v="109.92831428571431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d v="2016-02-26T09:46:56"/>
    <d v="2016-03-31T08:46:56"/>
    <s v="music/electronic music"/>
    <n v="100.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d v="2014-09-23T00:49:07"/>
    <d v="2014-10-23T00:49:07"/>
    <s v="music/electronic music"/>
    <n v="103.09292094387415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d v="2017-01-20T15:03:25"/>
    <d v="2017-03-06T20:00:00"/>
    <s v="music/electronic music"/>
    <n v="117.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d v="2015-02-09T17:05:07"/>
    <d v="2015-04-04T21:59:00"/>
    <s v="music/electronic music"/>
    <n v="111.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d v="2016-08-29T11:35:49"/>
    <d v="2016-09-12T11:35:49"/>
    <s v="music/electronic music"/>
    <n v="342.09999999999997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d v="2015-11-16T18:20:10"/>
    <d v="2015-12-16T18:20:10"/>
    <s v="music/electronic music"/>
    <n v="107.4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x v="93"/>
    <b v="1"/>
    <d v="2016-05-24T16:00:25"/>
    <d v="2016-06-23T16:00:25"/>
    <s v="music/electronic music"/>
    <n v="108.49703703703703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d v="2016-11-14T17:34:40"/>
    <d v="2016-12-12T17:34:40"/>
    <s v="music/electronic music"/>
    <n v="102.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d v="2016-07-04T04:00:04"/>
    <d v="2016-08-05T03:59:00"/>
    <s v="music/electronic music"/>
    <n v="130.0018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d v="2015-01-12T15:23:40"/>
    <d v="2015-02-11T15:23:40"/>
    <s v="music/electronic music"/>
    <n v="107.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d v="2012-12-06T10:46:30"/>
    <d v="2013-01-07T08:00:00"/>
    <s v="music/electronic music"/>
    <n v="112.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d v="2015-04-25T19:44:22"/>
    <d v="2015-05-18T05:00:00"/>
    <s v="music/electronic music"/>
    <n v="102.1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d v="2016-02-18T05:33:43"/>
    <d v="2016-03-19T04:33:43"/>
    <s v="music/electronic music"/>
    <n v="145.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d v="2016-11-18T02:37:26"/>
    <d v="2016-12-13T07:59:00"/>
    <s v="music/electronic music"/>
    <n v="128.19999999999999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d v="2016-07-28T17:00:09"/>
    <d v="2016-08-27T17:00:09"/>
    <s v="journalism/audio"/>
    <n v="0.29411764705882354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d v="2014-07-11T01:26:32"/>
    <d v="2014-07-31T01:26:32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d v="2014-07-31T16:42:28"/>
    <d v="2014-09-12T10:00:00"/>
    <s v="journalism/audio"/>
    <n v="1.5384615384615385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d v="2015-04-20T06:04:15"/>
    <d v="2015-05-20T06:04:15"/>
    <s v="journalism/audio"/>
    <n v="8.5370000000000008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d v="2015-01-07T22:13:21"/>
    <d v="2015-03-05T20:27:00"/>
    <s v="journalism/audio"/>
    <n v="8.5714285714285715E-2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d v="2014-07-24T20:59:10"/>
    <d v="2014-08-23T20:59:10"/>
    <s v="journalism/audio"/>
    <n v="2.6599999999999997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d v="2015-11-11T20:26:00"/>
    <d v="2015-12-26T20:26:0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d v="2014-10-06T19:38:35"/>
    <d v="2014-11-05T20:38:35"/>
    <s v="journalism/audio"/>
    <n v="0.05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d v="2016-08-16T01:16:29"/>
    <d v="2016-09-25T01:16:29"/>
    <s v="journalism/audio"/>
    <n v="1.4133333333333333"/>
    <n v="53"/>
    <x v="5"/>
    <x v="16"/>
  </r>
  <r>
    <x v="1049"/>
    <x v="1049"/>
    <s v="------"/>
    <n v="12000"/>
    <n v="0"/>
    <x v="1"/>
    <x v="0"/>
    <s v="USD"/>
    <n v="1455272445"/>
    <n v="1452680445"/>
    <b v="0"/>
    <x v="78"/>
    <b v="0"/>
    <d v="2016-01-13T10:20:45"/>
    <d v="2016-02-12T10:20:45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x v="78"/>
    <b v="0"/>
    <d v="2015-08-15T19:07:57"/>
    <d v="2015-09-14T19:07:57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d v="2014-07-30T00:20:25"/>
    <d v="2014-08-27T00:20:25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d v="2016-04-23T19:08:15"/>
    <d v="2016-06-06T20:09:0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d v="2017-02-09T04:08:52"/>
    <d v="2017-03-06T04:08:52"/>
    <s v="journalism/audio"/>
    <n v="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d v="2014-07-11T20:26:39"/>
    <d v="2014-08-10T22:00:0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d v="2016-02-06T23:49:05"/>
    <d v="2016-03-07T23:49:05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d v="2015-02-23T17:16:17"/>
    <d v="2015-04-24T16:16:17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d v="2016-11-04T20:54:43"/>
    <d v="2016-12-04T21:54:43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d v="2015-02-12T21:37:23"/>
    <d v="2015-03-26T00:00:0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x v="78"/>
    <b v="0"/>
    <d v="2015-02-11T18:57:36"/>
    <d v="2015-03-13T17:57:36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d v="2015-03-16T21:54:53"/>
    <d v="2015-04-15T21:54:53"/>
    <s v="journalism/audio"/>
    <n v="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d v="2016-03-03T06:38:28"/>
    <d v="2016-05-02T01:00:0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x v="80"/>
    <b v="0"/>
    <d v="2016-07-05T19:22:21"/>
    <d v="2016-07-12T19:22:21"/>
    <s v="journalism/audio"/>
    <n v="95.477386934673376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d v="2016-08-01T00:44:22"/>
    <d v="2016-08-31T00:44:22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d v="2013-05-23T05:28:23"/>
    <d v="2013-07-07T05:28:23"/>
    <s v="games/video games"/>
    <n v="8.974444444444444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d v="2014-01-22T09:08:42"/>
    <d v="2014-02-19T09:08:42"/>
    <s v="games/video games"/>
    <n v="2.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d v="2013-06-20T23:06:22"/>
    <d v="2013-08-04T23:06:22"/>
    <s v="games/video games"/>
    <n v="3.3673333333333333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d v="2013-11-21T20:32:11"/>
    <d v="2013-12-21T20:32:11"/>
    <s v="games/video games"/>
    <n v="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d v="2016-03-11T08:54:24"/>
    <d v="2016-04-10T07:54:24"/>
    <s v="games/video games"/>
    <n v="0.15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d v="2013-10-25T05:30:59"/>
    <d v="2013-11-26T06:30:59"/>
    <s v="games/video games"/>
    <n v="38.636363636363633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d v="2012-09-11T00:17:02"/>
    <d v="2012-10-01T00:17:02"/>
    <s v="games/video games"/>
    <n v="0.70000000000000007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d v="2015-10-18T18:04:53"/>
    <d v="2015-11-17T19:04:53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d v="2014-01-06T19:58:17"/>
    <d v="2014-02-05T19:58:17"/>
    <s v="games/video games"/>
    <n v="6.8000000000000005E-2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d v="2011-09-16T23:09:01"/>
    <d v="2011-10-16T23:09:01"/>
    <s v="games/video games"/>
    <n v="1.3333333333333335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d v="2013-12-05T04:09:05"/>
    <d v="2014-01-04T04:09:05"/>
    <s v="games/video games"/>
    <n v="6.3092592592592585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d v="2012-04-06T21:41:56"/>
    <d v="2012-05-06T21:41:56"/>
    <s v="games/video games"/>
    <n v="4.5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d v="2014-07-18T09:04:10"/>
    <d v="2014-09-11T09:04:10"/>
    <s v="games/video games"/>
    <n v="62.765333333333331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d v="2015-12-15T04:00:11"/>
    <d v="2016-01-14T04:00:11"/>
    <s v="games/video games"/>
    <n v="29.376000000000001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d v="2011-06-07T04:42:01"/>
    <d v="2011-07-22T04:42:01"/>
    <s v="games/video games"/>
    <n v="7.5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d v="2016-04-19T13:35:36"/>
    <d v="2016-05-14T13:35:36"/>
    <s v="games/video games"/>
    <n v="2.607692307692307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d v="2014-04-11T03:18:53"/>
    <d v="2014-05-11T03:18:53"/>
    <s v="games/video games"/>
    <n v="9.1050000000000004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d v="2014-12-29T22:14:52"/>
    <d v="2015-01-28T22:14:52"/>
    <s v="games/video games"/>
    <n v="1.7647058823529412E-2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d v="2012-07-11T21:44:48"/>
    <d v="2012-08-10T21:44:48"/>
    <s v="games/video games"/>
    <n v="0.55999999999999994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d v="2014-06-03T15:49:43"/>
    <d v="2014-08-02T15:49:43"/>
    <s v="games/video games"/>
    <n v="0.82000000000000006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x v="78"/>
    <b v="0"/>
    <d v="2014-07-09T21:53:24"/>
    <d v="2014-08-08T21:53:24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d v="2016-02-13T16:06:15"/>
    <d v="2016-03-14T15:06:15"/>
    <s v="games/video games"/>
    <n v="3.4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x v="84"/>
    <b v="0"/>
    <d v="2014-07-25T20:48:11"/>
    <d v="2014-08-24T20:48:11"/>
    <s v="games/video games"/>
    <n v="8.3333333333333343E-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d v="2014-05-16T17:08:07"/>
    <d v="2014-06-15T17:08:07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d v="2014-03-25T19:11:07"/>
    <d v="2014-04-24T19:11:07"/>
    <s v="games/video games"/>
    <n v="14.182977777777777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d v="2015-05-27T04:32:55"/>
    <d v="2015-06-26T04:32:55"/>
    <s v="games/video games"/>
    <n v="7.826666666666666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d v="2015-04-29T04:27:33"/>
    <d v="2015-05-29T04:27:33"/>
    <s v="games/video games"/>
    <n v="3.8464497269020695E-2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d v="2016-03-11T19:41:12"/>
    <d v="2016-04-10T18:41:12"/>
    <s v="games/video games"/>
    <n v="12.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d v="2012-12-07T00:37:18"/>
    <d v="2013-01-06T00:37:18"/>
    <s v="games/video games"/>
    <n v="1.05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d v="2016-01-27T23:22:17"/>
    <d v="2016-02-11T23:22:17"/>
    <s v="games/video games"/>
    <n v="14.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d v="2011-09-09T17:07:13"/>
    <d v="2011-10-09T17:07:13"/>
    <s v="games/video games"/>
    <n v="18.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d v="2013-07-31T12:53:40"/>
    <d v="2013-08-30T12:53:40"/>
    <s v="games/video games"/>
    <n v="5.0347999999999997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d v="2014-09-03T12:25:54"/>
    <d v="2014-10-04T03:30:00"/>
    <s v="games/video games"/>
    <n v="17.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d v="2014-01-21T19:01:17"/>
    <d v="2014-03-02T19:01:17"/>
    <s v="games/video games"/>
    <n v="4.7E-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d v="2014-03-14T18:18:15"/>
    <d v="2014-04-13T18:18:15"/>
    <s v="games/video games"/>
    <n v="7.2120000000000006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d v="2015-04-13T20:04:28"/>
    <d v="2015-05-13T20:04:28"/>
    <s v="games/video games"/>
    <n v="0.5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d v="2016-01-15T02:39:31"/>
    <d v="2016-02-14T02:39:31"/>
    <s v="games/video games"/>
    <n v="2.5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d v="2016-06-17T18:32:18"/>
    <d v="2016-07-14T18:12:00"/>
    <s v="games/video games"/>
    <n v="4.1000000000000002E-2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d v="2013-10-30T01:05:25"/>
    <d v="2013-12-09T05:59:00"/>
    <s v="games/video games"/>
    <n v="5.312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d v="2016-04-19T05:19:50"/>
    <d v="2016-06-18T05:19:50"/>
    <s v="games/video games"/>
    <n v="1.6199999999999999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d v="2014-05-12T09:50:21"/>
    <d v="2014-06-11T09:50:21"/>
    <s v="games/video games"/>
    <n v="4.9516666666666671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d v="2014-02-22T03:15:27"/>
    <d v="2014-03-24T02:15:27"/>
    <s v="games/video games"/>
    <n v="0.159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d v="2012-03-05T17:46:15"/>
    <d v="2012-04-04T16:46:15"/>
    <s v="games/video games"/>
    <n v="41.25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d v="2014-06-23T20:40:24"/>
    <d v="2014-07-23T20:40:24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d v="2012-02-13T15:17:15"/>
    <d v="2012-04-13T14:17:15"/>
    <s v="games/video games"/>
    <n v="2.93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d v="2016-10-19T18:03:10"/>
    <d v="2016-11-18T19:03:10"/>
    <s v="games/video games"/>
    <n v="0.44999999999999996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d v="2012-11-07T22:23:42"/>
    <d v="2012-12-07T22:23:42"/>
    <s v="games/video games"/>
    <n v="0.51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d v="2015-12-09T04:53:10"/>
    <d v="2016-01-08T04:53:10"/>
    <s v="games/video games"/>
    <n v="0.0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d v="2014-11-20T18:13:31"/>
    <d v="2015-01-19T08:30:00"/>
    <s v="games/video games"/>
    <n v="35.537409090909087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d v="2014-07-15T23:27:00"/>
    <d v="2014-08-14T23:27:00"/>
    <s v="games/video games"/>
    <n v="0.5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d v="2013-09-09T08:18:07"/>
    <d v="2013-10-09T08:18:07"/>
    <s v="games/video games"/>
    <n v="0.16666666666666669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d v="2016-02-29T16:41:35"/>
    <d v="2016-03-30T15:41:35"/>
    <s v="games/video games"/>
    <n v="0.13250000000000001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d v="2012-04-10T20:20:08"/>
    <d v="2012-06-09T20:20:08"/>
    <s v="games/video games"/>
    <n v="3.5704000000000007E-2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d v="2015-11-25T14:21:53"/>
    <d v="2015-12-25T14:21:53"/>
    <s v="games/video games"/>
    <n v="8.300000000000000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d v="2014-03-06T03:59:39"/>
    <d v="2014-04-05T02:59:39"/>
    <s v="games/video games"/>
    <n v="2.4222222222222221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d v="2014-03-24T19:01:04"/>
    <d v="2014-04-06T19:01:04"/>
    <s v="games/video games"/>
    <n v="0.23809523809523811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d v="2011-09-13T20:56:40"/>
    <d v="2011-10-28T20:56:4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d v="2016-02-12T22:25:16"/>
    <d v="2016-03-13T21:25:16"/>
    <s v="games/video games"/>
    <n v="1.1599999999999999E-2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d v="2013-05-16T16:53:45"/>
    <d v="2013-05-30T16:53:45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d v="2014-03-20T12:34:08"/>
    <d v="2014-04-19T12:34:08"/>
    <s v="games/video games"/>
    <n v="0.22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d v="2015-03-31T16:00:51"/>
    <d v="2015-04-30T16:00:51"/>
    <s v="games/mobile games"/>
    <n v="0.47222222222222221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d v="2015-07-27T14:58:50"/>
    <d v="2015-09-25T14:58:5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d v="2016-06-14T07:51:34"/>
    <d v="2016-07-14T07:51:34"/>
    <s v="games/mobile games"/>
    <n v="0.5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d v="2014-10-14T20:30:00"/>
    <d v="2014-11-14T21:30:00"/>
    <s v="games/mobile games"/>
    <n v="1.6714285714285713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x v="29"/>
    <b v="0"/>
    <d v="2014-07-08T15:35:17"/>
    <d v="2014-08-07T15:35:17"/>
    <s v="games/mobile games"/>
    <n v="0.1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d v="2016-05-06T06:21:33"/>
    <d v="2016-06-05T06:21:33"/>
    <s v="games/mobile games"/>
    <n v="0.105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d v="2014-09-26T23:55:00"/>
    <d v="2014-11-26T00:55:00"/>
    <s v="games/mobile games"/>
    <n v="0.22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d v="2015-11-24T21:47:48"/>
    <d v="2015-12-24T21:47:48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d v="2016-12-02T02:46:11"/>
    <d v="2017-01-01T02:46:11"/>
    <s v="games/mobile games"/>
    <n v="14.38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d v="2014-07-01T09:46:21"/>
    <d v="2014-07-31T09:46:21"/>
    <s v="games/mobile games"/>
    <n v="0.66666666666666674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d v="2014-11-15T06:50:28"/>
    <d v="2014-11-29T04:33:00"/>
    <s v="games/mobile games"/>
    <n v="4.0000000000000001E-3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d v="2016-07-07T23:44:54"/>
    <d v="2016-08-06T23:44:54"/>
    <s v="games/mobile games"/>
    <n v="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d v="2015-11-19T16:07:09"/>
    <d v="2015-12-19T16:07:09"/>
    <s v="games/mobile games"/>
    <n v="6.443914081145585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d v="2016-03-24T19:40:21"/>
    <d v="2016-04-23T19:40:21"/>
    <s v="games/mobile games"/>
    <n v="39.5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d v="2017-01-01T21:45:31"/>
    <d v="2017-01-21T21:45:31"/>
    <s v="games/mobile games"/>
    <n v="0.35714285714285715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d v="2014-12-02T08:20:26"/>
    <d v="2015-01-01T08:20:26"/>
    <s v="games/mobile games"/>
    <n v="6.25E-2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d v="2015-07-07T11:05:21"/>
    <d v="2015-08-06T11:05:21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x v="78"/>
    <b v="0"/>
    <d v="2015-06-09T16:47:30"/>
    <d v="2015-07-09T16:47:3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d v="2015-01-18T00:08:47"/>
    <d v="2015-02-17T00:08:47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d v="2015-11-17T04:38:46"/>
    <d v="2015-12-17T04:38:46"/>
    <s v="games/mobile games"/>
    <n v="0.4133333333333333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d v="2015-03-30T04:22:00"/>
    <d v="2015-04-29T04:22:0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d v="2014-08-03T17:56:32"/>
    <d v="2014-10-02T17:56:32"/>
    <s v="food/food trucks"/>
    <n v="0.12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d v="2014-03-25T22:52:53"/>
    <d v="2014-05-02T22:52:53"/>
    <s v="food/food trucks"/>
    <n v="8.8333333333333339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d v="2014-08-20T23:19:43"/>
    <d v="2014-10-19T23:19:43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d v="2016-11-01T04:06:21"/>
    <d v="2016-12-01T05:06:21"/>
    <s v="food/food trucks"/>
    <n v="0.48666666666666669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d v="2016-05-17T17:02:46"/>
    <d v="2016-06-16T17:02:46"/>
    <s v="food/food trucks"/>
    <n v="0.15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d v="2015-11-09T22:54:35"/>
    <d v="2016-01-08T22:54:35"/>
    <s v="food/food trucks"/>
    <n v="10.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d v="2015-08-08T02:27:43"/>
    <d v="2015-09-07T02:27:43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x v="41"/>
    <b v="0"/>
    <d v="2015-04-15T17:01:52"/>
    <d v="2015-05-15T17:01:52"/>
    <s v="food/food trucks"/>
    <n v="5.6937500000000005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d v="2015-05-19T17:08:25"/>
    <d v="2015-06-18T17:08:25"/>
    <s v="food/food trucks"/>
    <n v="0.62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d v="2015-08-07T02:36:46"/>
    <d v="2015-09-06T02:36:46"/>
    <s v="food/food trucks"/>
    <n v="6.5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d v="2014-07-15T18:20:08"/>
    <d v="2014-08-14T18:20:08"/>
    <s v="food/food trucks"/>
    <n v="0.752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d v="2015-01-25T01:42:42"/>
    <d v="2015-02-24T01:42:42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d v="2014-10-06T15:04:40"/>
    <d v="2014-12-05T16:04:40"/>
    <s v="food/food trucks"/>
    <n v="1.51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d v="2014-11-09T02:12:08"/>
    <d v="2014-12-09T02:12:08"/>
    <s v="food/food trucks"/>
    <n v="0.4666666666666667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d v="2015-05-30T17:26:05"/>
    <d v="2015-06-30T15:45:0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d v="2015-02-26T03:43:06"/>
    <d v="2015-03-28T02:43:06"/>
    <s v="food/food trucks"/>
    <n v="3.85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d v="2015-04-28T15:06:29"/>
    <d v="2015-05-19T15:06:29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d v="2014-08-25T16:24:24"/>
    <d v="2014-09-25T16:24:24"/>
    <s v="food/food trucks"/>
    <n v="5.8333333333333341E-2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d v="2014-07-10T17:22:00"/>
    <d v="2014-08-09T17:22:0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d v="2016-05-19T17:23:02"/>
    <d v="2016-06-18T17:23:02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d v="2014-06-02T05:08:50"/>
    <d v="2014-07-06T05:08:50"/>
    <s v="food/food trucks"/>
    <n v="20.705000000000002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d v="2015-05-26T11:39:02"/>
    <d v="2015-06-26T04:00:00"/>
    <s v="food/food trucks"/>
    <n v="19.139999999999997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d v="2014-08-12T17:38:15"/>
    <d v="2014-09-12T17:38:15"/>
    <s v="food/food trucks"/>
    <n v="1.6316666666666666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d v="2016-08-23T01:17:45"/>
    <d v="2016-09-22T01:17:45"/>
    <s v="food/food trucks"/>
    <n v="5.6666666666666661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d v="2015-01-23T08:29:23"/>
    <d v="2015-02-22T08:29:23"/>
    <s v="food/food trucks"/>
    <n v="0.16999999999999998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d v="2015-04-30T21:26:11"/>
    <d v="2015-05-30T21:26:11"/>
    <s v="food/food trucks"/>
    <n v="0.4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d v="2014-10-26T19:18:47"/>
    <d v="2014-11-13T20:18:47"/>
    <s v="food/food trucks"/>
    <n v="0.1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x v="78"/>
    <b v="0"/>
    <d v="2014-07-21T16:22:32"/>
    <d v="2014-08-20T16:22:32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d v="2015-06-29T04:27:37"/>
    <d v="2015-08-03T04:27:37"/>
    <s v="food/food trucks"/>
    <n v="2.4E-2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d v="2016-04-08T20:12:07"/>
    <d v="2016-05-08T20:12:07"/>
    <s v="food/food trucks"/>
    <n v="5.906666666666667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d v="2015-06-15T17:28:59"/>
    <d v="2015-07-15T17:28:59"/>
    <s v="food/food trucks"/>
    <n v="2.9250000000000003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d v="2017-01-11T00:28:18"/>
    <d v="2017-03-06T13:00:00"/>
    <s v="food/food trucks"/>
    <n v="5.7142857142857143E-3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d v="2014-09-15T15:51:36"/>
    <d v="2014-10-15T15:51:36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d v="2014-07-17T21:44:12"/>
    <d v="2014-08-16T21:44:12"/>
    <s v="food/food trucks"/>
    <n v="6.6666666666666671E-3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d v="2015-09-28T17:17:07"/>
    <d v="2015-10-28T17:17:07"/>
    <s v="food/food trucks"/>
    <n v="5.3333333333333339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d v="2014-05-22T19:21:54"/>
    <d v="2014-06-28T19:21:54"/>
    <s v="food/food trucks"/>
    <n v="11.75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x v="83"/>
    <b v="0"/>
    <d v="2015-01-30T08:08:41"/>
    <d v="2015-03-01T08:08:41"/>
    <s v="food/food trucks"/>
    <n v="8.0000000000000002E-3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d v="2016-12-24T19:51:28"/>
    <d v="2017-01-12T16:42:00"/>
    <s v="food/food trucks"/>
    <n v="4.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d v="2016-10-13T20:40:23"/>
    <d v="2016-11-02T03:59:00"/>
    <s v="food/food trucks"/>
    <n v="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d v="2017-01-06T14:23:31"/>
    <d v="2017-02-06T14:23:31"/>
    <s v="photography/photobooks"/>
    <n v="104.93636363636362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d v="2015-05-06T20:45:49"/>
    <d v="2015-06-08T04:00:00"/>
    <s v="photography/photobooks"/>
    <n v="105.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d v="2015-04-29T20:43:15"/>
    <d v="2015-06-01T22:42:00"/>
    <s v="photography/photobooks"/>
    <n v="106.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d v="2015-04-15T21:28:43"/>
    <d v="2015-05-17T18:00:00"/>
    <s v="photography/photobooks"/>
    <n v="104.12571428571428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d v="2016-12-07T16:49:00"/>
    <d v="2016-12-28T16:49:00"/>
    <s v="photography/photobooks"/>
    <n v="160.54999999999998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d v="2016-06-08T23:29:55"/>
    <d v="2016-06-29T23:29:55"/>
    <s v="photography/photobooks"/>
    <n v="107.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d v="2014-08-01T15:58:45"/>
    <d v="2014-08-31T15:58:45"/>
    <s v="photography/photobooks"/>
    <n v="1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d v="2016-02-19T14:29:20"/>
    <d v="2016-03-20T13:29:20"/>
    <s v="photography/photobooks"/>
    <n v="109.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d v="2017-01-12T12:09:38"/>
    <d v="2017-02-11T12:09:38"/>
    <s v="photography/photobooks"/>
    <n v="290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d v="2016-02-09T18:37:33"/>
    <d v="2016-04-09T17:37:33"/>
    <s v="photography/photobooks"/>
    <n v="103.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d v="2015-03-09T11:42:59"/>
    <d v="2015-04-08T11:42:59"/>
    <s v="photography/photobooks"/>
    <n v="322.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d v="2015-10-21T08:20:53"/>
    <d v="2015-12-20T09:00:00"/>
    <s v="photography/photobooks"/>
    <n v="1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d v="2015-11-18T19:38:59"/>
    <d v="2015-12-18T19:38:59"/>
    <s v="photography/photobooks"/>
    <n v="269.91034482758624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d v="2016-05-13T15:57:14"/>
    <d v="2016-06-13T05:59:00"/>
    <s v="photography/photobooks"/>
    <n v="253.29333333333332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d v="2015-11-25T14:51:26"/>
    <d v="2015-12-31T03:00:00"/>
    <s v="photography/photobooks"/>
    <n v="260.59999999999997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d v="2015-06-06T18:30:00"/>
    <d v="2015-07-08T18:30:00"/>
    <s v="photography/photobooks"/>
    <n v="101.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d v="2015-03-26T11:27:36"/>
    <d v="2015-04-16T11:27:36"/>
    <s v="photography/photobooks"/>
    <n v="125.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d v="2016-06-15T14:34:06"/>
    <d v="2016-07-15T14:34:06"/>
    <s v="photography/photobooks"/>
    <n v="102.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d v="2015-05-28T06:55:54"/>
    <d v="2015-06-27T06:55:54"/>
    <s v="photography/photobooks"/>
    <n v="199.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d v="2015-05-01T14:45:27"/>
    <d v="2015-05-31T14:45:27"/>
    <s v="photography/photobooks"/>
    <n v="102.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d v="2015-10-20T17:57:13"/>
    <d v="2015-12-04T05:00:00"/>
    <s v="photography/photobooks"/>
    <n v="102.94615384615385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d v="2015-05-14T12:09:11"/>
    <d v="2015-06-13T12:09:11"/>
    <s v="photography/photobooks"/>
    <n v="100.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d v="2017-02-06T18:37:33"/>
    <d v="2017-03-11T13:29:00"/>
    <s v="photography/photobooks"/>
    <n v="114.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d v="2016-03-01T10:19:33"/>
    <d v="2016-03-31T10:00:00"/>
    <s v="photography/photobooks"/>
    <n v="104.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d v="2016-02-23T17:01:04"/>
    <d v="2016-03-24T16:01:04"/>
    <s v="photography/photobooks"/>
    <n v="155.29999999999998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d v="2017-01-26T20:18:25"/>
    <d v="2017-02-25T20:18:25"/>
    <s v="photography/photobooks"/>
    <n v="1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d v="2015-05-08T22:36:12"/>
    <d v="2015-05-31T21:00:00"/>
    <s v="photography/photobooks"/>
    <n v="254.31499999999997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d v="2016-05-25T20:47:41"/>
    <d v="2016-06-09T20:47:41"/>
    <s v="photography/photobooks"/>
    <n v="101.1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d v="2015-11-10T22:48:15"/>
    <d v="2015-11-27T01:00:00"/>
    <s v="photography/photobooks"/>
    <n v="129.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d v="2016-12-27T18:08:20"/>
    <d v="2017-01-31T18:08:20"/>
    <s v="photography/photobooks"/>
    <n v="102.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d v="2015-04-10T20:10:05"/>
    <d v="2015-06-09T20:10:05"/>
    <s v="photography/photobooks"/>
    <n v="131.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d v="2014-04-30T22:09:16"/>
    <d v="2014-05-30T22:09:16"/>
    <s v="photography/photobooks"/>
    <n v="786.0802000000001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d v="2015-08-31T14:47:37"/>
    <d v="2015-10-02T23:03:00"/>
    <s v="photography/photobooks"/>
    <n v="145.70000000000002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d v="2016-06-14T19:25:40"/>
    <d v="2016-07-14T19:25:40"/>
    <s v="photography/photobooks"/>
    <n v="102.60000000000001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d v="2015-10-01T15:53:20"/>
    <d v="2015-11-01T03:00:00"/>
    <s v="photography/photobooks"/>
    <n v="172.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d v="2016-09-20T11:05:13"/>
    <d v="2016-10-20T11:05:13"/>
    <s v="photography/photobooks"/>
    <n v="159.16819571865443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d v="2015-07-26T15:05:12"/>
    <d v="2015-08-25T15:05:12"/>
    <s v="photography/photobooks"/>
    <n v="103.76666666666668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d v="2016-11-06T11:24:48"/>
    <d v="2016-12-04T00:00:00"/>
    <s v="photography/photobooks"/>
    <n v="111.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d v="2016-03-01T17:17:27"/>
    <d v="2016-04-01T04:00:00"/>
    <s v="photography/photobooks"/>
    <n v="280.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d v="2016-10-11T04:15:09"/>
    <d v="2016-11-10T05:15:09"/>
    <s v="photography/photobooks"/>
    <n v="112.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d v="2014-04-07T13:11:42"/>
    <d v="2014-06-06T13:11:42"/>
    <s v="music/world music"/>
    <n v="7.066666666666667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d v="2013-08-23T21:44:38"/>
    <d v="2013-10-22T21:44:38"/>
    <s v="music/world music"/>
    <n v="4.3999999999999995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d v="2014-03-17T20:59:41"/>
    <d v="2014-04-21T01:00:00"/>
    <s v="music/world music"/>
    <n v="3.8739999999999997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d v="2014-07-07T22:03:36"/>
    <d v="2014-08-07T07:00:0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d v="2011-07-30T17:30:08"/>
    <d v="2011-09-28T17:30:08"/>
    <s v="music/world music"/>
    <n v="29.299999999999997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d v="2012-03-17T11:02:07"/>
    <d v="2012-04-16T16:00:00"/>
    <s v="music/world music"/>
    <n v="0.90909090909090906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d v="2011-01-25T23:20:30"/>
    <d v="2011-02-24T23:20:3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d v="2015-07-08T22:36:08"/>
    <d v="2015-08-28T01:00:0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d v="2013-08-20T20:21:10"/>
    <d v="2013-10-06T20:21:10"/>
    <s v="music/world music"/>
    <n v="0.8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d v="2012-01-31T22:46:14"/>
    <d v="2012-02-21T22:46:14"/>
    <s v="music/world music"/>
    <n v="11.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d v="2015-01-03T18:55:42"/>
    <d v="2015-02-02T18:55:42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d v="2013-11-05T03:14:59"/>
    <d v="2013-12-15T03:14:59"/>
    <s v="music/world music"/>
    <n v="2.7873639500929119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x v="78"/>
    <b v="0"/>
    <d v="2012-07-20T16:19:24"/>
    <d v="2012-07-28T16:00:0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d v="2012-08-04T06:47:45"/>
    <d v="2012-08-24T06:47:45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d v="2011-07-07T14:38:56"/>
    <d v="2011-08-06T14:38:56"/>
    <s v="music/world music"/>
    <n v="17.8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d v="2011-12-06T23:06:07"/>
    <d v="2012-01-05T23:06:07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d v="2013-05-15T00:57:37"/>
    <d v="2013-07-12T21:51:00"/>
    <s v="music/world music"/>
    <n v="3.0124999999999997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d v="2014-10-11T20:06:20"/>
    <d v="2014-11-03T05:59:00"/>
    <s v="music/world music"/>
    <n v="50.739999999999995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d v="2011-08-27T03:58:22"/>
    <d v="2011-09-11T13:18:00"/>
    <s v="music/world music"/>
    <n v="0.54884742041712409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d v="2011-05-08T21:06:11"/>
    <d v="2011-07-08T21:00:00"/>
    <s v="music/world music"/>
    <n v="14.091666666666667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d v="2013-03-22T19:48:43"/>
    <d v="2013-04-22T21:00:00"/>
    <s v="music/rock"/>
    <n v="103.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d v="2014-05-15T14:23:54"/>
    <d v="2014-06-14T14:23:54"/>
    <s v="music/rock"/>
    <n v="120.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d v="2011-10-22T01:02:29"/>
    <d v="2011-12-06T02:02:29"/>
    <s v="music/rock"/>
    <n v="1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d v="2013-04-06T07:00:55"/>
    <d v="2013-05-06T07:00:55"/>
    <s v="music/rock"/>
    <n v="122.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d v="2014-05-08T15:45:53"/>
    <d v="2014-06-13T06:59:00"/>
    <s v="music/rock"/>
    <n v="151.6399999999999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d v="2012-06-07T17:46:51"/>
    <d v="2012-07-07T17:46:51"/>
    <s v="music/rock"/>
    <n v="104.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d v="2014-07-23T15:25:31"/>
    <d v="2014-09-06T15:25:31"/>
    <s v="music/rock"/>
    <n v="200.1533333333333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d v="2011-07-27T19:32:47"/>
    <d v="2011-09-25T19:32:47"/>
    <s v="music/rock"/>
    <n v="101.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d v="2013-09-26T23:42:49"/>
    <d v="2013-10-24T23:42:49"/>
    <s v="music/rock"/>
    <n v="137.65714285714284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d v="2014-08-04T18:48:27"/>
    <d v="2014-09-03T18:48:27"/>
    <s v="music/rock"/>
    <n v="303833.2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d v="2010-11-05T14:54:46"/>
    <d v="2011-01-01T04:59:00"/>
    <s v="music/rock"/>
    <n v="198.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d v="2013-11-01T20:17:32"/>
    <d v="2013-12-01T21:17:32"/>
    <s v="music/rock"/>
    <n v="202.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d v="2012-01-13T22:03:51"/>
    <d v="2012-02-12T22:03:51"/>
    <s v="music/rock"/>
    <n v="117.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d v="2011-02-13T02:03:10"/>
    <d v="2011-04-03T01:03:10"/>
    <s v="music/rock"/>
    <n v="294.72727272727275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d v="2013-08-01T14:40:12"/>
    <d v="2013-08-31T14:40:12"/>
    <s v="music/rock"/>
    <n v="213.14633333333336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d v="2014-05-07T23:17:44"/>
    <d v="2014-06-09T03:59:00"/>
    <s v="music/rock"/>
    <n v="104.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d v="2014-01-27T20:13:40"/>
    <d v="2014-02-26T20:13:40"/>
    <s v="music/rock"/>
    <n v="113.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d v="2013-12-30T08:13:47"/>
    <d v="2014-01-29T08:13:47"/>
    <s v="music/rock"/>
    <n v="101.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d v="2014-01-17T18:18:12"/>
    <d v="2014-02-16T18:18:12"/>
    <s v="music/rock"/>
    <n v="125.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d v="2014-02-22T02:01:10"/>
    <d v="2014-03-29T01:00:00"/>
    <s v="music/rock"/>
    <n v="1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d v="2013-09-30T15:54:43"/>
    <d v="2013-10-29T15:54:43"/>
    <s v="music/rock"/>
    <n v="166.4615384615384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d v="2010-10-14T15:43:35"/>
    <d v="2010-11-30T15:43:35"/>
    <s v="music/rock"/>
    <n v="119.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d v="2013-12-12T21:02:25"/>
    <d v="2014-01-11T21:02:25"/>
    <s v="music/rock"/>
    <n v="100.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d v="2013-06-24T14:02:38"/>
    <d v="2013-07-24T14:02:38"/>
    <s v="music/rock"/>
    <n v="101.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d v="2013-08-21T20:17:27"/>
    <d v="2013-09-20T20:17:27"/>
    <s v="music/rock"/>
    <n v="116.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d v="2016-03-16T19:45:12"/>
    <d v="2016-04-16T00:00:00"/>
    <s v="music/rock"/>
    <n v="108.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d v="2012-01-25T20:34:02"/>
    <d v="2012-03-25T19:34:02"/>
    <s v="music/rock"/>
    <n v="114.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d v="2013-10-14T16:24:19"/>
    <d v="2013-11-13T17:24:19"/>
    <s v="music/rock"/>
    <n v="101.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d v="2010-04-06T17:52:59"/>
    <d v="2010-06-15T04:00:00"/>
    <s v="music/rock"/>
    <n v="1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d v="2014-08-01T17:31:31"/>
    <d v="2014-08-31T17:31:31"/>
    <s v="music/rock"/>
    <n v="103.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d v="2012-07-26T16:33:45"/>
    <d v="2012-08-30T16:33:45"/>
    <s v="music/rock"/>
    <n v="154.97535999999999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d v="2013-07-03T20:49:47"/>
    <d v="2013-08-07T20:49:47"/>
    <s v="music/rock"/>
    <n v="162.14066666666668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d v="2009-07-13T16:54:07"/>
    <d v="2009-09-01T04:00:00"/>
    <s v="music/rock"/>
    <n v="104.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d v="2012-07-31T13:29:07"/>
    <d v="2012-09-04T13:29:07"/>
    <s v="music/rock"/>
    <n v="106.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d v="2014-05-27T13:19:26"/>
    <d v="2014-06-25T02:00:00"/>
    <s v="music/rock"/>
    <n v="154.93846153846152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d v="2014-02-12T02:22:50"/>
    <d v="2014-03-24T01:22:50"/>
    <s v="music/rock"/>
    <n v="110.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d v="2010-12-01T18:10:54"/>
    <d v="2011-03-01T18:10:54"/>
    <s v="music/rock"/>
    <n v="110.91186666666665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d v="2013-07-08T17:50:36"/>
    <d v="2013-07-28T17:50:36"/>
    <s v="music/rock"/>
    <n v="110.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d v="2013-11-08T11:24:15"/>
    <d v="2013-12-09T04:59:00"/>
    <s v="music/rock"/>
    <n v="123.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d v="2013-02-15T17:13:09"/>
    <d v="2013-03-11T04:00:00"/>
    <s v="music/rock"/>
    <n v="211.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d v="2016-12-08T05:38:02"/>
    <d v="2016-12-31T16:59:00"/>
    <s v="theater/plays"/>
    <n v="1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d v="2015-06-05T13:59:35"/>
    <d v="2015-06-20T13:59:35"/>
    <s v="theater/plays"/>
    <n v="101.64999999999999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d v="2015-02-04T09:13:47"/>
    <d v="2015-02-17T14:00:00"/>
    <s v="theater/plays"/>
    <n v="108.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d v="2015-04-13T14:54:16"/>
    <d v="2015-06-12T14:54:16"/>
    <s v="theater/plays"/>
    <n v="2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d v="2016-07-10T03:42:43"/>
    <d v="2016-08-10T04:00:00"/>
    <s v="theater/plays"/>
    <n v="100.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d v="2016-12-05T03:14:05"/>
    <d v="2017-01-04T03:14:05"/>
    <s v="theater/plays"/>
    <n v="125.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d v="2015-03-23T14:45:31"/>
    <d v="2015-04-23T06:59:00"/>
    <s v="theater/plays"/>
    <n v="108.57142857142857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d v="2015-03-01T15:39:51"/>
    <d v="2015-04-07T07:00:00"/>
    <s v="theater/plays"/>
    <n v="145.70000000000002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d v="2015-09-09T18:20:28"/>
    <d v="2015-10-06T22:59:00"/>
    <s v="theater/plays"/>
    <n v="110.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d v="2015-10-15T16:49:31"/>
    <d v="2015-11-14T17:49:31"/>
    <s v="theater/plays"/>
    <n v="102.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d v="2015-10-01T10:53:17"/>
    <d v="2015-10-19T11:00:00"/>
    <s v="theater/plays"/>
    <n v="1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d v="2015-06-29T13:44:57"/>
    <d v="2015-07-29T17:00:00"/>
    <s v="theater/plays"/>
    <n v="101.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d v="2016-02-23T01:12:53"/>
    <d v="2016-03-14T00:12:53"/>
    <s v="theater/plays"/>
    <n v="141.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d v="2016-04-01T17:55:58"/>
    <d v="2016-05-01T17:55:58"/>
    <s v="theater/plays"/>
    <n v="109.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d v="2016-03-29T16:20:32"/>
    <d v="2016-04-28T16:20:32"/>
    <s v="theater/plays"/>
    <n v="104.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d v="2015-06-14T19:32:39"/>
    <d v="2015-07-14T19:32:39"/>
    <s v="theater/plays"/>
    <n v="1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d v="2016-04-23T16:12:18"/>
    <d v="2016-06-01T18:57:00"/>
    <s v="theater/plays"/>
    <n v="1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d v="2015-07-10T17:59:38"/>
    <d v="2015-07-21T03:00:00"/>
    <s v="theater/plays"/>
    <n v="102.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d v="2016-11-01T01:23:31"/>
    <d v="2016-12-01T02:23:31"/>
    <s v="theater/plays"/>
    <n v="100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x v="52"/>
    <b v="1"/>
    <d v="2016-07-15T10:35:20"/>
    <d v="2016-07-31T11:00:00"/>
    <s v="theater/plays"/>
    <n v="130.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d v="2017-01-12T04:40:05"/>
    <d v="2017-03-13T03:40:05"/>
    <s v="technology/wearables"/>
    <n v="39.627499999999998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d v="2016-06-22T15:58:28"/>
    <d v="2016-07-21T17:30:00"/>
    <s v="technology/wearables"/>
    <n v="25.976666666666663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d v="2014-11-04T10:58:54"/>
    <d v="2014-12-04T10:58:54"/>
    <s v="technology/wearables"/>
    <n v="65.24636363636364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d v="2016-01-18T12:04:39"/>
    <d v="2016-02-17T12:04:39"/>
    <s v="technology/wearables"/>
    <n v="11.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x v="44"/>
    <b v="0"/>
    <d v="2016-08-29T14:43:32"/>
    <d v="2016-10-08T14:43:32"/>
    <s v="technology/wearables"/>
    <n v="11.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d v="2015-09-10T21:11:08"/>
    <d v="2015-10-15T21:11:08"/>
    <s v="technology/wearables"/>
    <n v="111.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d v="2016-07-05T16:00:50"/>
    <d v="2016-08-19T16:00:50"/>
    <s v="technology/wearables"/>
    <n v="15.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d v="2016-10-26T19:15:19"/>
    <d v="2016-11-30T20:15:19"/>
    <s v="technology/wearables"/>
    <n v="32.027999999999999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d v="2015-03-19T16:52:02"/>
    <d v="2015-04-18T16:52:02"/>
    <s v="technology/wearables"/>
    <n v="0.60869565217391308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d v="2016-02-02T17:01:54"/>
    <d v="2016-03-03T17:01:54"/>
    <s v="technology/wearables"/>
    <n v="31.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d v="2016-08-22T16:04:20"/>
    <d v="2016-10-21T16:04:20"/>
    <s v="technology/wearables"/>
    <n v="1.126666666666666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d v="2015-10-01T11:57:28"/>
    <d v="2015-11-06T01:00:00"/>
    <s v="technology/wearables"/>
    <n v="40.404000000000003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d v="2016-01-24T23:05:09"/>
    <d v="2016-02-28T23:05:09"/>
    <s v="technology/wearables"/>
    <n v="1.3333333333333333E-3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d v="2016-05-30T05:39:06"/>
    <d v="2016-07-21T14:00:00"/>
    <s v="technology/wearables"/>
    <n v="5.7334999999999994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d v="2014-12-12T01:02:52"/>
    <d v="2015-01-11T01:02:52"/>
    <s v="technology/wearables"/>
    <n v="15.324999999999999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d v="2014-06-26T19:29:25"/>
    <d v="2014-07-11T16:00:00"/>
    <s v="technology/wearables"/>
    <n v="15.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d v="2016-12-01T16:34:06"/>
    <d v="2016-12-30T23:00:00"/>
    <s v="technology/wearables"/>
    <n v="0.50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d v="2016-11-23T17:58:57"/>
    <d v="2016-12-23T17:58:57"/>
    <s v="technology/wearables"/>
    <n v="1.3028138528138529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d v="2015-04-21T15:45:25"/>
    <d v="2015-05-21T15:45:25"/>
    <s v="technology/wearables"/>
    <n v="0.30285714285714288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d v="2016-03-22T16:45:46"/>
    <d v="2016-04-26T06:55:00"/>
    <s v="technology/wearables"/>
    <n v="8.8800000000000008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d v="2016-09-13T15:12:32"/>
    <d v="2016-10-13T15:12:32"/>
    <s v="technology/wearables"/>
    <n v="9.84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d v="2016-11-30T02:03:55"/>
    <d v="2016-12-30T02:03:55"/>
    <s v="technology/wearables"/>
    <n v="2.4299999999999997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d v="2014-12-01T19:00:28"/>
    <d v="2015-01-15T19:00:28"/>
    <s v="technology/wearables"/>
    <n v="1.129999999999999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d v="2015-04-29T16:17:15"/>
    <d v="2015-05-29T16:17:15"/>
    <s v="technology/wearables"/>
    <n v="3.5520833333333335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d v="2016-08-30T15:25:34"/>
    <d v="2016-10-14T15:25:34"/>
    <s v="technology/wearables"/>
    <n v="2.3306666666666667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d v="2014-10-23T05:19:05"/>
    <d v="2014-12-02T06:19:05"/>
    <s v="technology/wearables"/>
    <n v="0.81600000000000006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d v="2016-06-01T06:38:29"/>
    <d v="2016-07-02T04:00:00"/>
    <s v="technology/wearables"/>
    <n v="22.49428571428571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d v="2016-07-18T12:05:54"/>
    <d v="2016-08-17T12:05:54"/>
    <s v="technology/wearables"/>
    <n v="1.3668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d v="2016-12-28T01:26:48"/>
    <d v="2017-01-27T01:26:48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d v="2014-06-16T02:33:45"/>
    <d v="2014-07-16T02:33:45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d v="2016-02-10T18:34:47"/>
    <d v="2016-03-11T18:34:47"/>
    <s v="technology/wearables"/>
    <n v="10.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d v="2015-11-05T22:28:22"/>
    <d v="2015-12-05T22:28:22"/>
    <s v="technology/wearables"/>
    <n v="19.759999999999998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d v="2014-11-12T20:43:48"/>
    <d v="2014-12-17T20:43:48"/>
    <s v="technology/wearables"/>
    <n v="84.946999999999989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d v="2017-02-01T13:51:19"/>
    <d v="2017-03-03T13:51:19"/>
    <s v="technology/wearables"/>
    <n v="49.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d v="2015-07-03T19:17:13"/>
    <d v="2015-08-02T19:17:13"/>
    <s v="technology/wearables"/>
    <n v="3.303333333333333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d v="2014-10-24T15:31:55"/>
    <d v="2014-12-08T16:31:55"/>
    <s v="technology/wearables"/>
    <n v="6.6339999999999995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d v="2014-07-16T14:17:33"/>
    <d v="2014-08-15T14:17:33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d v="2016-08-30T14:58:37"/>
    <d v="2016-10-01T14:58:37"/>
    <s v="technology/wearables"/>
    <n v="70.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d v="2015-06-17T19:35:39"/>
    <d v="2015-07-17T19:35:39"/>
    <s v="technology/wearables"/>
    <n v="0.2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d v="2016-06-21T12:38:03"/>
    <d v="2016-08-19T03:59:00"/>
    <s v="technology/wearables"/>
    <n v="102.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d v="2016-06-01T18:57:19"/>
    <d v="2016-06-30T18:57:19"/>
    <s v="publishing/nonfiction"/>
    <n v="377.73333333333335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d v="2014-06-09T19:32:39"/>
    <d v="2014-07-14T19:32:39"/>
    <s v="publishing/nonfiction"/>
    <n v="1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d v="2013-05-28T01:49:11"/>
    <d v="2013-06-27T01:49:11"/>
    <s v="publishing/nonfiction"/>
    <n v="147.32653061224491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d v="2015-02-05T15:18:45"/>
    <d v="2015-03-07T15:18:45"/>
    <s v="publishing/nonfiction"/>
    <n v="102.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d v="2014-11-20T12:08:53"/>
    <d v="2014-12-18T12:08:53"/>
    <s v="publishing/nonfiction"/>
    <n v="101.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d v="2015-11-09T07:58:55"/>
    <d v="2015-12-16T06:59:00"/>
    <s v="publishing/nonfiction"/>
    <n v="204.2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d v="2015-11-26T00:18:54"/>
    <d v="2015-12-26T00:18:54"/>
    <s v="publishing/nonfiction"/>
    <n v="104.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d v="2016-01-13T17:45:44"/>
    <d v="2016-02-12T17:45:44"/>
    <s v="publishing/nonfiction"/>
    <n v="101.265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d v="2015-07-15T13:52:46"/>
    <d v="2015-09-05T03:59:00"/>
    <s v="publishing/nonfiction"/>
    <n v="136.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d v="2013-02-04T02:49:48"/>
    <d v="2013-03-11T00:00:00"/>
    <s v="publishing/nonfiction"/>
    <n v="133.6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d v="2016-05-12T19:22:59"/>
    <d v="2016-06-11T19:22:59"/>
    <s v="publishing/nonfiction"/>
    <n v="130.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d v="2012-10-31T06:06:45"/>
    <d v="2012-11-30T10:00:00"/>
    <s v="publishing/nonfiction"/>
    <n v="122.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d v="2013-06-05T00:56:00"/>
    <d v="2013-07-05T00:56:00"/>
    <s v="publishing/nonfiction"/>
    <n v="182.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d v="2013-01-30T23:05:37"/>
    <d v="2013-03-01T05:59:00"/>
    <s v="publishing/nonfiction"/>
    <n v="125.29999999999998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d v="2011-05-26T13:42:03"/>
    <d v="2011-06-25T13:42:03"/>
    <s v="publishing/nonfiction"/>
    <n v="111.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d v="2011-05-05T19:33:10"/>
    <d v="2011-07-06T19:33:10"/>
    <s v="publishing/nonfiction"/>
    <n v="115.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d v="2012-07-05T21:37:00"/>
    <d v="2012-08-02T21:37:00"/>
    <s v="publishing/nonfiction"/>
    <n v="173.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d v="2014-05-22T17:12:52"/>
    <d v="2014-06-21T17:12:52"/>
    <s v="publishing/nonfiction"/>
    <n v="125.98333333333333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d v="2013-07-09T22:25:31"/>
    <d v="2013-09-07T22:25:31"/>
    <s v="publishing/nonfiction"/>
    <n v="109.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d v="2016-01-27T20:15:27"/>
    <d v="2016-02-15T07:59:00"/>
    <s v="publishing/nonfiction"/>
    <n v="100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d v="2014-11-08T16:41:46"/>
    <d v="2015-01-07T16:41:46"/>
    <s v="music/rock"/>
    <n v="118.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d v="2015-02-14T17:35:52"/>
    <d v="2015-03-16T16:35:52"/>
    <s v="music/rock"/>
    <n v="100.26666666666667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x v="206"/>
    <b v="1"/>
    <d v="2014-10-12T23:54:23"/>
    <d v="2014-11-27T00:54:23"/>
    <s v="music/rock"/>
    <n v="126.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d v="2015-10-15T00:04:10"/>
    <d v="2015-11-14T01:04:10"/>
    <s v="music/rock"/>
    <n v="114.26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d v="2015-05-22T04:34:54"/>
    <d v="2015-06-15T04:34:54"/>
    <s v="music/rock"/>
    <n v="110.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d v="2014-03-12T14:15:46"/>
    <d v="2014-04-11T14:15:46"/>
    <s v="music/rock"/>
    <n v="105.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d v="2013-10-01T00:04:50"/>
    <d v="2013-10-16T00:04:50"/>
    <s v="music/rock"/>
    <n v="103.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d v="2015-04-07T18:12:22"/>
    <d v="2015-05-07T18:12:22"/>
    <s v="music/rock"/>
    <n v="107.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x v="38"/>
    <b v="1"/>
    <d v="2012-06-12T17:45:32"/>
    <d v="2012-07-12T17:45:32"/>
    <s v="music/rock"/>
    <n v="1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d v="2016-11-30T22:50:33"/>
    <d v="2016-12-30T22:50:33"/>
    <s v="music/rock"/>
    <n v="105.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d v="2016-02-24T03:53:08"/>
    <d v="2016-03-25T02:53:08"/>
    <s v="music/rock"/>
    <n v="189.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d v="2016-12-16T01:35:19"/>
    <d v="2017-01-15T01:35:19"/>
    <s v="music/rock"/>
    <n v="171.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d v="2016-11-03T16:03:26"/>
    <d v="2016-12-03T17:03:26"/>
    <s v="music/rock"/>
    <n v="252.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d v="2017-01-12T05:16:10"/>
    <d v="2017-02-03T04:11:00"/>
    <s v="music/rock"/>
    <n v="116.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x v="182"/>
    <b v="1"/>
    <d v="2016-07-17T18:13:30"/>
    <d v="2016-08-01T18:13:30"/>
    <s v="music/rock"/>
    <n v="203.35000000000002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d v="2015-05-06T11:47:56"/>
    <d v="2015-06-05T11:47:56"/>
    <s v="music/rock"/>
    <n v="111.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d v="2015-05-17T18:18:26"/>
    <d v="2015-06-09T02:00:00"/>
    <s v="music/rock"/>
    <n v="4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d v="2016-11-29T05:08:45"/>
    <d v="2016-12-29T05:08:45"/>
    <s v="music/rock"/>
    <n v="107.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d v="2013-04-06T19:12:16"/>
    <d v="2013-05-06T19:12:16"/>
    <s v="music/rock"/>
    <n v="104.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d v="2016-12-03T01:47:58"/>
    <d v="2016-12-23T01:47:58"/>
    <s v="music/rock"/>
    <n v="212.40909090909091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d v="2015-06-05T17:38:42"/>
    <d v="2015-07-05T17:38:42"/>
    <s v="music/rock"/>
    <n v="124.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d v="2016-03-04T16:32:01"/>
    <d v="2016-04-29T12:11:00"/>
    <s v="music/rock"/>
    <n v="110.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d v="2015-06-29T15:31:29"/>
    <d v="2015-07-29T15:31:29"/>
    <s v="music/rock"/>
    <n v="218.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d v="2015-05-02T22:06:35"/>
    <d v="2015-06-03T04:30:00"/>
    <s v="music/rock"/>
    <n v="136.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d v="2016-09-21T14:45:17"/>
    <d v="2016-10-17T16:14:00"/>
    <s v="music/rock"/>
    <n v="134.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d v="2016-07-14T11:32:37"/>
    <d v="2016-08-13T11:32:37"/>
    <s v="music/rock"/>
    <n v="145.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d v="2015-03-24T19:16:46"/>
    <d v="2015-04-27T17:12:00"/>
    <s v="music/rock"/>
    <n v="109.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d v="2015-07-08T15:36:58"/>
    <d v="2015-08-22T04:59:00"/>
    <s v="music/rock"/>
    <n v="110.2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d v="2016-02-01T03:43:06"/>
    <d v="2016-03-03T03:43:06"/>
    <s v="music/rock"/>
    <n v="113.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x v="47"/>
    <b v="1"/>
    <d v="2016-07-02T16:22:03"/>
    <d v="2016-08-01T16:22:03"/>
    <s v="music/rock"/>
    <n v="102.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d v="2017-01-17T03:28:46"/>
    <d v="2017-03-01T03:00:00"/>
    <s v="music/rock"/>
    <n v="122.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x v="141"/>
    <b v="1"/>
    <d v="2016-12-15T21:48:01"/>
    <d v="2017-01-14T21:48:01"/>
    <s v="music/rock"/>
    <n v="111.88571428571427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d v="2015-01-14T23:58:02"/>
    <d v="2015-02-13T23:58:02"/>
    <s v="music/rock"/>
    <n v="107.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d v="2016-09-27T22:01:50"/>
    <d v="2016-10-27T21:19:00"/>
    <s v="music/rock"/>
    <n v="113.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d v="2016-06-05T20:58:54"/>
    <d v="2016-07-05T20:58:54"/>
    <s v="music/rock"/>
    <n v="109.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d v="2014-09-07T00:06:13"/>
    <d v="2014-10-07T00:06:13"/>
    <s v="music/rock"/>
    <n v="126.14444444444443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d v="2016-05-08T08:11:13"/>
    <d v="2016-06-12T05:30:00"/>
    <s v="music/rock"/>
    <n v="167.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d v="2013-05-05T23:54:34"/>
    <d v="2013-05-26T23:54:34"/>
    <s v="music/rock"/>
    <n v="496.52000000000004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d v="2015-03-02T01:16:51"/>
    <d v="2015-05-01T00:16:51"/>
    <s v="music/rock"/>
    <n v="109.16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d v="2013-06-26T01:30:35"/>
    <d v="2013-07-26T01:30:35"/>
    <s v="music/rock"/>
    <n v="102.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d v="2015-01-28T12:14:45"/>
    <d v="2015-02-22T12:14:45"/>
    <s v="publishing/translations"/>
    <n v="1.6620689655172414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d v="2014-10-29T16:20:01"/>
    <d v="2014-11-28T17:20:01"/>
    <s v="publishing/translations"/>
    <n v="0.42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x v="83"/>
    <b v="0"/>
    <d v="2015-10-20T10:23:27"/>
    <d v="2015-12-12T10:00:00"/>
    <s v="publishing/translations"/>
    <n v="0.12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d v="2014-07-18T12:52:58"/>
    <d v="2014-08-12T12:52:58"/>
    <s v="publishing/translations"/>
    <n v="0.5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d v="2015-10-14T20:55:56"/>
    <d v="2015-11-13T21:55:56"/>
    <s v="publishing/translations"/>
    <n v="7.1999999999999993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d v="2014-11-02T03:12:15"/>
    <d v="2015-01-01T04:12:15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d v="2016-04-19T07:38:40"/>
    <d v="2016-06-03T07:38:40"/>
    <s v="publishing/translations"/>
    <n v="1.6666666666666666E-2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d v="2015-01-09T01:25:00"/>
    <d v="2015-02-06T01:25:00"/>
    <s v="publishing/translations"/>
    <n v="0.23333333333333336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d v="2014-11-04T01:31:39"/>
    <d v="2014-12-04T01:31:39"/>
    <s v="publishing/translations"/>
    <n v="4.57142857142857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d v="2015-12-22T10:29:30"/>
    <d v="2016-02-20T10:29:30"/>
    <s v="publishing/translations"/>
    <n v="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d v="2016-12-04T06:04:27"/>
    <d v="2017-01-03T06:04:27"/>
    <s v="publishing/translations"/>
    <n v="0.2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d v="2015-07-07T16:13:11"/>
    <d v="2015-08-16T16:13:11"/>
    <s v="publishing/translations"/>
    <n v="18.18181818181818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d v="2015-10-22T22:13:39"/>
    <d v="2015-11-21T23:13:39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d v="2015-08-16T03:36:14"/>
    <d v="2015-09-15T11:11:00"/>
    <s v="publishing/translations"/>
    <n v="1.2222222222222223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d v="2016-01-26T10:57:14"/>
    <d v="2016-02-25T10:57:14"/>
    <s v="publishing/translations"/>
    <n v="0.2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d v="2016-09-09T10:56:59"/>
    <d v="2016-10-09T10:56:59"/>
    <s v="publishing/translations"/>
    <n v="7.0634920634920633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x v="83"/>
    <b v="0"/>
    <d v="2016-06-03T16:01:26"/>
    <d v="2016-06-28T16:01:26"/>
    <s v="publishing/translations"/>
    <n v="2.7272727272727271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d v="2015-01-09T21:58:29"/>
    <d v="2015-02-08T21:58:29"/>
    <s v="publishing/translations"/>
    <n v="0.1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d v="2016-08-22T05:45:04"/>
    <d v="2016-09-21T05:45:04"/>
    <s v="publishing/translations"/>
    <n v="0.104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d v="2015-12-02T08:38:51"/>
    <d v="2016-01-01T08:38:51"/>
    <s v="publishing/translations"/>
    <n v="0.33333333333333337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d v="2016-11-02T17:13:22"/>
    <d v="2016-11-15T18:13:22"/>
    <s v="publishing/translations"/>
    <n v="20.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d v="2015-03-30T03:09:19"/>
    <d v="2015-04-29T03:09:19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d v="2015-06-25T09:22:00"/>
    <d v="2015-08-24T09:22:0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d v="2016-08-19T20:26:25"/>
    <d v="2016-09-18T20:26:25"/>
    <s v="publishing/translations"/>
    <n v="8.380000000000000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d v="2016-03-03T09:06:57"/>
    <d v="2016-04-02T08:06:57"/>
    <s v="publishing/translations"/>
    <n v="4.5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d v="2015-03-11T01:27:22"/>
    <d v="2015-04-10T01:27:22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d v="2014-11-18T19:31:28"/>
    <d v="2014-12-19T19:31:28"/>
    <s v="publishing/translations"/>
    <n v="8.06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d v="2015-10-27T05:03:36"/>
    <d v="2015-11-26T06:03:36"/>
    <s v="publishing/translations"/>
    <n v="31.94705882352941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d v="2015-06-20T18:43:48"/>
    <d v="2015-07-20T18:43:48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d v="2016-10-30T15:01:15"/>
    <d v="2016-12-10T11:00:00"/>
    <s v="publishing/translations"/>
    <n v="6.708333333333333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d v="2015-05-18T18:24:38"/>
    <d v="2015-06-08T15:00:00"/>
    <s v="publishing/translations"/>
    <n v="9.9878048780487809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d v="2015-09-11T18:43:40"/>
    <d v="2015-10-11T18:43:40"/>
    <s v="publishing/translations"/>
    <n v="0.1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d v="2016-01-22T08:24:17"/>
    <d v="2016-02-21T08:24:17"/>
    <s v="publishing/translations"/>
    <n v="0.77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d v="2014-06-06T12:45:39"/>
    <d v="2014-07-13T04:59:00"/>
    <s v="publishing/translations"/>
    <n v="26.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d v="2016-03-28T20:54:59"/>
    <d v="2016-04-27T13:55:00"/>
    <s v="publishing/translations"/>
    <n v="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d v="2015-02-05T19:55:01"/>
    <d v="2015-03-07T19:55:01"/>
    <s v="publishing/translations"/>
    <n v="6.6055045871559637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d v="2016-04-26T17:57:43"/>
    <d v="2016-05-26T17:57:43"/>
    <s v="publishing/translations"/>
    <n v="7.6923076923076927E-3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d v="2015-07-13T18:22:49"/>
    <d v="2015-09-11T18:22:49"/>
    <s v="publishing/translations"/>
    <n v="1.122222222222222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d v="2016-04-25T15:29:18"/>
    <d v="2016-05-25T15:29:18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d v="2016-12-03T22:13:29"/>
    <d v="2017-01-02T22:13:29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d v="2015-07-14T20:57:42"/>
    <d v="2015-09-12T20:57:42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d v="2015-05-15T13:00:55"/>
    <d v="2015-06-14T13:00:55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d v="2016-04-01T10:44:38"/>
    <d v="2016-04-21T10:44:38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d v="2016-06-08T17:32:14"/>
    <d v="2016-07-08T17:32:14"/>
    <s v="publishing/translations"/>
    <n v="1.4999999999999999E-2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d v="2015-04-21T22:28:38"/>
    <d v="2015-05-22T05:25:0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d v="2015-03-23T19:28:25"/>
    <d v="2015-05-10T19:28:25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d v="2016-01-21T04:06:37"/>
    <d v="2016-02-20T04:06:37"/>
    <s v="publishing/translations"/>
    <n v="1E-3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d v="2014-10-19T23:00:59"/>
    <d v="2014-11-19T00:00:59"/>
    <s v="publishing/translations"/>
    <n v="1.0554089709762533E-2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d v="2014-06-28T16:52:43"/>
    <d v="2014-07-28T16:52:43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d v="2017-03-01T16:42:27"/>
    <d v="2017-04-15T15:42:27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d v="2016-04-03T20:48:00"/>
    <d v="2016-04-24T21:59:00"/>
    <s v="publishing/translations"/>
    <n v="0.85714285714285721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d v="2014-07-12T16:08:40"/>
    <d v="2014-09-05T13:39:00"/>
    <s v="publishing/translations"/>
    <n v="10.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x v="83"/>
    <b v="0"/>
    <d v="2016-12-04T16:02:45"/>
    <d v="2017-01-03T16:02:45"/>
    <s v="publishing/translations"/>
    <n v="2.9000000000000004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d v="2015-10-12T21:30:44"/>
    <d v="2015-11-11T22:30:44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d v="2014-07-11T16:56:00"/>
    <d v="2014-08-11T04:00:0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d v="2015-11-04T04:54:56"/>
    <d v="2015-12-02T17:25:0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d v="2014-10-03T21:31:38"/>
    <d v="2014-11-30T23:45:0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d v="2014-09-17T15:29:14"/>
    <d v="2014-10-21T00:00:00"/>
    <s v="publishing/radio &amp; podcasts"/>
    <n v="101.24459999999999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d v="2013-03-11T15:54:31"/>
    <d v="2013-04-10T15:54:31"/>
    <s v="publishing/radio &amp; podcasts"/>
    <n v="108.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d v="2013-02-21T21:52:18"/>
    <d v="2013-04-07T20:52:18"/>
    <s v="publishing/radio &amp; podcasts"/>
    <n v="147.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x v="302"/>
    <b v="1"/>
    <d v="2013-01-17T15:52:38"/>
    <d v="2013-02-16T15:52:38"/>
    <s v="publishing/radio &amp; podcasts"/>
    <n v="163.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d v="2012-02-20T17:37:32"/>
    <d v="2012-03-22T03:00:00"/>
    <s v="publishing/radio &amp; podcasts"/>
    <n v="456.41449999999998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d v="2015-12-02T04:07:46"/>
    <d v="2016-01-12T05:00:00"/>
    <s v="publishing/radio &amp; podcasts"/>
    <n v="107.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d v="2012-01-25T19:14:45"/>
    <d v="2012-03-25T18:14:45"/>
    <s v="publishing/radio &amp; podcasts"/>
    <n v="115.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d v="2011-04-13T00:20:49"/>
    <d v="2011-06-12T00:20:49"/>
    <s v="publishing/radio &amp; podcasts"/>
    <n v="102.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d v="2013-01-16T14:21:49"/>
    <d v="2013-02-15T14:21:49"/>
    <s v="publishing/radio &amp; podcasts"/>
    <n v="108.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d v="2012-12-07T19:51:03"/>
    <d v="2012-12-28T19:51:03"/>
    <s v="publishing/radio &amp; podcasts"/>
    <n v="125.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d v="2015-03-10T22:58:54"/>
    <d v="2015-04-09T22:58:54"/>
    <s v="publishing/radio &amp; podcasts"/>
    <n v="103.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d v="2013-09-16T13:01:43"/>
    <d v="2013-10-16T13:01:43"/>
    <s v="publishing/radio &amp; podcasts"/>
    <n v="138.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x v="5"/>
    <b v="1"/>
    <d v="2012-01-31T23:30:39"/>
    <d v="2012-03-01T23:30:39"/>
    <s v="publishing/radio &amp; podcasts"/>
    <n v="120.51600000000001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d v="2013-08-14T17:28:12"/>
    <d v="2013-09-13T17:28:12"/>
    <s v="publishing/radio &amp; podcasts"/>
    <n v="112.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d v="2014-11-17T17:21:03"/>
    <d v="2014-12-20T04:59:00"/>
    <s v="publishing/radio &amp; podcasts"/>
    <n v="188.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d v="2011-08-11T01:00:22"/>
    <d v="2011-09-10T01:00:22"/>
    <s v="publishing/radio &amp; podcasts"/>
    <n v="661.55466666666666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d v="2011-10-24T14:46:44"/>
    <d v="2011-12-23T03:00:00"/>
    <s v="publishing/radio &amp; podcasts"/>
    <n v="111.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d v="2013-04-30T20:55:13"/>
    <d v="2013-05-14T20:55:13"/>
    <s v="publishing/radio &amp; podcasts"/>
    <n v="1181.6142199999999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d v="2014-04-25T17:53:09"/>
    <d v="2014-05-10T03:59:00"/>
    <s v="publishing/radio &amp; podcasts"/>
    <n v="137.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d v="2013-07-09T22:24:59"/>
    <d v="2013-07-26T17:00:00"/>
    <s v="publishing/radio &amp; podcasts"/>
    <n v="117.04040000000001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d v="2013-10-03T22:09:05"/>
    <d v="2013-11-02T22:09:05"/>
    <s v="publishing/fiction"/>
    <n v="2.1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d v="2012-08-15T20:35:36"/>
    <d v="2012-09-07T07:51:00"/>
    <s v="publishing/fiction"/>
    <n v="0.1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d v="2016-06-27T04:37:55"/>
    <d v="2016-07-22T04:37:55"/>
    <s v="publishing/fiction"/>
    <n v="0.714285714285714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x v="78"/>
    <b v="0"/>
    <d v="2012-05-24T04:49:23"/>
    <d v="2012-07-21T14:51:0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d v="2015-05-06T19:06:13"/>
    <d v="2015-06-20T19:06:13"/>
    <s v="publishing/fiction"/>
    <n v="2.238805970149253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d v="2015-01-28T04:02:41"/>
    <d v="2015-02-27T04:02:41"/>
    <s v="publishing/fiction"/>
    <n v="0.24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d v="2016-07-03T22:01:11"/>
    <d v="2016-08-02T22:01:11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d v="2013-12-06T13:31:00"/>
    <d v="2014-01-05T13:31:00"/>
    <s v="publishing/fiction"/>
    <n v="2.4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d v="2012-10-16T14:40:52"/>
    <d v="2012-11-15T15:40:52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d v="2013-09-03T13:27:54"/>
    <d v="2013-10-02T13:27:54"/>
    <s v="publishing/fiction"/>
    <n v="30.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d v="2014-12-18T17:07:23"/>
    <d v="2015-02-15T15:38:00"/>
    <s v="publishing/fiction"/>
    <n v="8.3333333333333321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d v="2011-05-19T21:14:06"/>
    <d v="2011-06-18T21:14:06"/>
    <s v="publishing/fiction"/>
    <n v="0.75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d v="2013-05-17T20:47:55"/>
    <d v="2013-06-16T20:47:55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d v="2015-03-04T17:20:13"/>
    <d v="2015-04-03T15:38:00"/>
    <s v="publishing/fiction"/>
    <n v="8.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d v="2011-07-28T18:57:11"/>
    <d v="2011-08-27T18:57:11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d v="2014-07-18T11:24:19"/>
    <d v="2014-09-16T11:24:19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d v="2013-06-19T15:25:22"/>
    <d v="2013-07-31T19:43:00"/>
    <s v="publishing/fiction"/>
    <n v="6.6666666666666671E-3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d v="2014-07-20T23:36:18"/>
    <d v="2014-09-03T23:36:18"/>
    <s v="publishing/fiction"/>
    <n v="1.9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d v="2016-06-06T00:10:33"/>
    <d v="2016-08-05T00:10:33"/>
    <s v="publishing/fiction"/>
    <n v="0.25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d v="2013-04-01T21:42:37"/>
    <d v="2013-05-01T21:42:37"/>
    <s v="publishing/fiction"/>
    <n v="25.035714285714285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d v="2015-06-08T14:00:23"/>
    <d v="2015-07-08T14:00:23"/>
    <s v="photography/photobooks"/>
    <n v="166.33076923076925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d v="2016-02-26T13:01:20"/>
    <d v="2016-03-25T22:00:00"/>
    <s v="photography/photobooks"/>
    <n v="101.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d v="2016-08-24T08:20:01"/>
    <d v="2016-10-23T08:20:01"/>
    <s v="photography/photobooks"/>
    <n v="107.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d v="2014-05-13T15:47:04"/>
    <d v="2014-06-10T08:33:00"/>
    <s v="photography/photobooks"/>
    <n v="277.93846153846158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d v="2016-02-14T10:38:23"/>
    <d v="2016-03-22T20:01:00"/>
    <s v="photography/photobooks"/>
    <n v="103.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d v="2014-06-24T18:51:44"/>
    <d v="2014-07-24T18:51:44"/>
    <s v="photography/photobooks"/>
    <n v="111.4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d v="2010-03-17T10:48:29"/>
    <d v="2010-05-15T08:10:00"/>
    <s v="photography/photobooks"/>
    <n v="2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d v="2014-05-27T14:44:41"/>
    <d v="2014-06-27T14:44:41"/>
    <s v="photography/photobooks"/>
    <n v="110.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d v="2017-01-16T12:48:05"/>
    <d v="2017-02-14T22:59:00"/>
    <s v="photography/photobooks"/>
    <n v="123.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d v="2014-06-19T09:14:38"/>
    <d v="2014-07-19T09:14:38"/>
    <s v="photography/photobooks"/>
    <n v="101.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d v="2015-10-19T14:00:04"/>
    <d v="2015-11-18T15:00:04"/>
    <s v="photography/photobooks"/>
    <n v="111.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d v="2017-01-06T16:25:39"/>
    <d v="2017-02-05T16:25:39"/>
    <s v="photography/photobooks"/>
    <n v="558.7714285714286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d v="2014-06-16T15:17:46"/>
    <d v="2014-07-16T15:17:46"/>
    <s v="photography/photobooks"/>
    <n v="150.01875000000001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d v="2015-08-18T14:20:40"/>
    <d v="2015-09-27T14:20:40"/>
    <s v="photography/photobooks"/>
    <n v="106.476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d v="2016-02-15T06:04:57"/>
    <d v="2016-03-16T05:04:57"/>
    <s v="photography/photobooks"/>
    <n v="157.1889999999999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d v="2016-09-06T11:11:32"/>
    <d v="2016-10-06T14:00:00"/>
    <s v="photography/photobooks"/>
    <n v="108.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d v="2014-11-05T13:35:53"/>
    <d v="2014-12-06T06:00:00"/>
    <s v="photography/photobooks"/>
    <n v="161.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d v="2014-05-01T19:40:52"/>
    <d v="2014-05-31T19:40:52"/>
    <s v="photography/photobooks"/>
    <n v="205.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d v="2014-05-23T17:48:03"/>
    <d v="2014-06-20T21:59:00"/>
    <s v="photography/photobooks"/>
    <n v="103.3638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d v="2014-11-12T20:35:13"/>
    <d v="2014-12-19T04:00:00"/>
    <s v="photography/photobooks"/>
    <n v="103.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d v="2016-05-03T04:01:31"/>
    <d v="2016-06-07T04:01:31"/>
    <s v="photography/photobooks"/>
    <n v="106.81333333333333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d v="2014-09-17T19:55:39"/>
    <d v="2014-10-17T19:55:39"/>
    <s v="photography/photobooks"/>
    <n v="138.96574712643678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d v="2014-11-21T18:01:56"/>
    <d v="2014-12-23T00:00:00"/>
    <s v="photography/photobooks"/>
    <n v="124.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d v="2017-01-21T12:01:30"/>
    <d v="2017-02-20T12:01:30"/>
    <s v="photography/photobooks"/>
    <n v="206.99999999999997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d v="2016-07-19T16:52:18"/>
    <d v="2016-08-18T16:52:18"/>
    <s v="photography/photobooks"/>
    <n v="174.00576923076923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d v="2015-12-01T06:37:27"/>
    <d v="2016-01-19T06:37:27"/>
    <s v="photography/photobooks"/>
    <n v="120.32608695652173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d v="2017-02-14T14:24:46"/>
    <d v="2017-03-14T13:24:46"/>
    <s v="photography/photobooks"/>
    <n v="110.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d v="2017-01-01T17:35:22"/>
    <d v="2017-02-01T00:00:00"/>
    <s v="photography/photobooks"/>
    <n v="281.56666666666666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d v="2015-02-17T15:05:20"/>
    <d v="2015-03-19T14:05:20"/>
    <s v="photography/photobooks"/>
    <n v="100.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d v="2015-09-28T18:24:55"/>
    <d v="2015-10-23T18:24:55"/>
    <s v="photography/photobooks"/>
    <n v="134.82571428571427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d v="2014-10-29T19:15:26"/>
    <d v="2014-12-01T03:00:00"/>
    <s v="photography/photobooks"/>
    <n v="175.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d v="2016-01-22T11:24:25"/>
    <d v="2016-02-15T15:00:00"/>
    <s v="photography/photobooks"/>
    <n v="484.02000000000004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d v="2016-03-14T00:02:57"/>
    <d v="2016-05-02T03:59:00"/>
    <s v="photography/photobooks"/>
    <n v="145.14000000000001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d v="2015-08-05T16:11:02"/>
    <d v="2015-09-04T16:11:02"/>
    <s v="photography/photobooks"/>
    <n v="417.7333333333333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d v="2016-04-24T19:53:51"/>
    <d v="2016-05-23T22:00:00"/>
    <s v="photography/photobooks"/>
    <n v="132.42499999999998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d v="2015-07-28T19:15:10"/>
    <d v="2015-08-27T19:15:10"/>
    <s v="photography/photobooks"/>
    <n v="250.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d v="2016-07-01T07:33:47"/>
    <d v="2016-08-06T18:00:00"/>
    <s v="photography/photobooks"/>
    <n v="179.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d v="2014-12-08T18:46:10"/>
    <d v="2015-01-22T18:46:10"/>
    <s v="photography/photobooks"/>
    <n v="102.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d v="2016-12-01T22:03:39"/>
    <d v="2017-01-03T22:03:39"/>
    <s v="photography/photobooks"/>
    <n v="135.98609999999999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d v="2014-10-27T00:10:16"/>
    <d v="2014-11-26T01:15:00"/>
    <s v="photography/photobooks"/>
    <n v="117.86666666666667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d v="2014-12-01T17:05:38"/>
    <d v="2014-12-31T17:05:38"/>
    <s v="photography/nature"/>
    <n v="3.3333333333333333E-2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d v="2015-06-15T23:55:00"/>
    <d v="2015-06-30T23:55:00"/>
    <s v="photography/nature"/>
    <n v="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d v="2014-10-23T12:13:54"/>
    <d v="2014-11-22T13:13:54"/>
    <s v="photography/nature"/>
    <n v="0.4444444444444444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d v="2015-02-18T01:13:44"/>
    <d v="2015-04-01T00:18:0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d v="2015-01-27T21:13:54"/>
    <d v="2015-03-02T21:16:00"/>
    <s v="photography/nature"/>
    <n v="3.3333333333333333E-2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d v="2014-07-19T05:06:39"/>
    <d v="2014-09-17T05:06:39"/>
    <s v="photography/nature"/>
    <n v="28.9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d v="2017-02-16T10:14:42"/>
    <d v="2017-02-23T10:14:42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d v="2015-10-09T21:10:20"/>
    <d v="2015-11-08T22:10:20"/>
    <s v="photography/nature"/>
    <n v="8.571428571428571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d v="2015-10-04T03:15:59"/>
    <d v="2015-11-03T04:15:59"/>
    <s v="photography/nature"/>
    <n v="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d v="2016-04-12T10:47:14"/>
    <d v="2016-05-12T10:47:14"/>
    <s v="photography/nature"/>
    <n v="13.46666666666666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d v="2015-04-27T19:47:19"/>
    <d v="2015-05-27T19:47:19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d v="2014-09-10T16:31:48"/>
    <d v="2014-10-01T03:59:00"/>
    <s v="photography/nature"/>
    <n v="49.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d v="2015-08-03T06:47:27"/>
    <d v="2015-09-02T06:47:27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d v="2015-07-03T06:03:10"/>
    <d v="2015-08-02T06:03:1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d v="2015-08-25T14:43:52"/>
    <d v="2015-09-17T17:00:0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d v="2016-06-04T03:40:24"/>
    <d v="2016-07-04T03:40:24"/>
    <s v="photography/nature"/>
    <n v="45.133333333333333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d v="2014-08-20T15:40:33"/>
    <d v="2014-09-20T15:40:33"/>
    <s v="photography/nature"/>
    <n v="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d v="2015-06-30T09:32:39"/>
    <d v="2015-08-28T12:12:00"/>
    <s v="photography/nature"/>
    <n v="4.666666666666667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d v="2015-04-14T01:16:39"/>
    <d v="2015-04-29T01:16:39"/>
    <s v="photography/nature"/>
    <n v="0.33333333333333337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d v="2014-10-24T00:29:53"/>
    <d v="2014-11-13T01:29:53"/>
    <s v="photography/nature"/>
    <n v="3.760000000000000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d v="2013-10-08T01:00:03"/>
    <d v="2013-11-07T02:00:03"/>
    <s v="publishing/art books"/>
    <n v="0.67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d v="2009-09-23T13:35:16"/>
    <d v="2009-12-02T00:50:0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d v="2014-01-13T17:49:11"/>
    <d v="2014-03-14T16:49:11"/>
    <s v="publishing/art books"/>
    <n v="1.4166666666666665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d v="2015-04-27T08:48:29"/>
    <d v="2015-05-28T20:05:00"/>
    <s v="publishing/art books"/>
    <n v="0.1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d v="2011-05-09T17:31:01"/>
    <d v="2011-06-08T17:31:01"/>
    <s v="publishing/art books"/>
    <n v="2.5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d v="2016-06-28T22:00:04"/>
    <d v="2016-07-27T22:00:00"/>
    <s v="publishing/art books"/>
    <n v="21.25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d v="2014-02-01T22:29:05"/>
    <d v="2014-02-17T00:00:00"/>
    <s v="publishing/art books"/>
    <n v="4.117647058823529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d v="2014-11-19T01:29:45"/>
    <d v="2014-12-24T01:29:45"/>
    <s v="publishing/art books"/>
    <n v="13.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x v="78"/>
    <b v="0"/>
    <d v="2013-04-25T16:18:34"/>
    <d v="2013-05-25T16:18:34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d v="2016-03-09T19:31:22"/>
    <d v="2016-04-08T18:31:22"/>
    <s v="publishing/art books"/>
    <n v="41.4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d v="2015-05-20T18:28:03"/>
    <d v="2015-06-19T18:28:03"/>
    <s v="publishing/art books"/>
    <n v="0.6611570247933884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d v="2016-02-04T00:47:39"/>
    <d v="2016-02-28T23:59:00"/>
    <s v="publishing/art books"/>
    <n v="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d v="2017-02-20T00:00:02"/>
    <d v="2017-04-01T03:59:00"/>
    <s v="publishing/art books"/>
    <n v="2.4777777777777779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d v="2015-01-13T22:15:29"/>
    <d v="2015-02-17T22:15:29"/>
    <s v="publishing/art books"/>
    <n v="5.0599999999999996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d v="2014-06-09T12:34:56"/>
    <d v="2014-07-09T12:34:56"/>
    <s v="publishing/art books"/>
    <n v="22.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d v="2015-05-16T21:06:08"/>
    <d v="2015-06-30T21:06:08"/>
    <s v="publishing/art books"/>
    <n v="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d v="2012-05-25T20:20:48"/>
    <d v="2012-07-24T20:20:48"/>
    <s v="publishing/art books"/>
    <n v="0.5499999999999999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d v="2010-08-09T01:34:51"/>
    <d v="2010-09-02T02:00:00"/>
    <s v="publishing/art books"/>
    <n v="10.806536636794938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d v="2013-07-26T23:54:51"/>
    <d v="2013-08-28T23:54:51"/>
    <s v="publishing/art books"/>
    <n v="0.84008400840084008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d v="2012-03-22T01:12:06"/>
    <d v="2012-05-21T01:12:06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d v="2015-11-17T10:46:30"/>
    <d v="2015-12-19T10:46:30"/>
    <s v="photography/places"/>
    <n v="0.5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d v="2015-08-30T18:57:33"/>
    <d v="2015-10-26T21:20:00"/>
    <s v="photography/places"/>
    <n v="9.3000000000000007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d v="2014-08-26T21:43:11"/>
    <d v="2014-09-25T21:43:11"/>
    <s v="photography/places"/>
    <n v="7.4999999999999997E-2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d v="2014-05-20T15:35:01"/>
    <d v="2014-05-30T15:35:01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d v="2016-12-03T21:29:28"/>
    <d v="2016-12-25T11:00:00"/>
    <s v="photography/places"/>
    <n v="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d v="2015-03-06T02:30:22"/>
    <d v="2015-04-05T01:30:22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d v="2014-11-13T22:49:25"/>
    <d v="2014-12-13T22:49:25"/>
    <s v="photography/places"/>
    <n v="1.3333333333333334E-2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d v="2015-01-01T05:59:59"/>
    <d v="2015-01-31T20:12:0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d v="2015-09-09T23:38:06"/>
    <d v="2015-10-09T23:38:06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x v="84"/>
    <b v="0"/>
    <d v="2015-08-24T20:34:24"/>
    <d v="2015-09-23T20:34:24"/>
    <s v="photography/places"/>
    <n v="1.700000000000000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d v="2016-03-04T17:25:41"/>
    <d v="2016-04-03T16:25:41"/>
    <s v="photography/places"/>
    <n v="29.228571428571428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d v="2015-02-11T01:44:45"/>
    <d v="2015-03-28T00:44:45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d v="2015-01-29T20:17:35"/>
    <d v="2015-02-28T20:17:35"/>
    <s v="photography/places"/>
    <n v="1.3636363636363637E-2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d v="2016-03-16T17:06:22"/>
    <d v="2016-05-15T16:21:00"/>
    <s v="photography/places"/>
    <n v="20.5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d v="2014-05-21T01:12:08"/>
    <d v="2014-06-18T20:13:00"/>
    <s v="photography/places"/>
    <n v="0.27999999999999997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d v="2014-10-29T10:19:29"/>
    <d v="2014-12-13T11:19:29"/>
    <s v="photography/places"/>
    <n v="2.3076923076923079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d v="2016-08-21T08:29:57"/>
    <d v="2016-09-20T08:29:57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d v="2015-05-27T16:00:58"/>
    <d v="2015-07-26T16:00:58"/>
    <s v="photography/places"/>
    <n v="0.125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d v="2016-03-09T12:56:16"/>
    <d v="2016-04-08T11:56:16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d v="2014-06-01T01:22:32"/>
    <d v="2014-07-15T05:11:00"/>
    <s v="photography/places"/>
    <n v="7.3400000000000007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d v="2011-04-05T02:13:53"/>
    <d v="2011-05-05T02:13:53"/>
    <s v="music/rock"/>
    <n v="108.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d v="2011-09-02T07:08:37"/>
    <d v="2011-10-14T23:00:00"/>
    <s v="music/rock"/>
    <n v="100.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d v="2011-11-29T04:04:19"/>
    <d v="2012-01-28T04:04:19"/>
    <s v="music/rock"/>
    <n v="100.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d v="2012-02-06T20:17:15"/>
    <d v="2012-03-17T19:17:15"/>
    <s v="music/rock"/>
    <n v="122.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d v="2011-07-23T00:18:33"/>
    <d v="2011-08-01T07:00:00"/>
    <s v="music/rock"/>
    <n v="100.69333333333334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d v="2010-12-24T02:40:38"/>
    <d v="2011-03-24T01:40:38"/>
    <s v="music/rock"/>
    <n v="101.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d v="2012-05-24T19:24:11"/>
    <d v="2012-06-14T19:24:11"/>
    <s v="music/rock"/>
    <n v="145.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d v="2013-11-29T19:56:26"/>
    <d v="2014-01-01T05:26:00"/>
    <s v="music/rock"/>
    <n v="101.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d v="2011-09-10T00:01:49"/>
    <d v="2011-11-02T08:00:00"/>
    <s v="music/rock"/>
    <n v="118.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d v="2012-11-15T22:11:50"/>
    <d v="2012-12-15T22:11:50"/>
    <s v="music/rock"/>
    <n v="271.85000000000002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x v="74"/>
    <b v="1"/>
    <d v="2013-05-15T00:00:32"/>
    <d v="2013-06-05T00:00:32"/>
    <s v="music/rock"/>
    <n v="125.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d v="2012-12-03T20:59:44"/>
    <d v="2013-01-02T20:59:44"/>
    <s v="music/rock"/>
    <n v="110.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d v="2012-06-22T01:40:02"/>
    <d v="2012-07-22T01:40:02"/>
    <s v="music/rock"/>
    <n v="101.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d v="2014-06-04T23:32:49"/>
    <d v="2014-08-03T17:00:00"/>
    <s v="music/rock"/>
    <n v="102.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d v="2011-10-29T01:13:16"/>
    <d v="2011-12-13T02:13:16"/>
    <s v="music/rock"/>
    <n v="114.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d v="2012-10-12T17:10:21"/>
    <d v="2012-11-22T22:00:00"/>
    <s v="music/rock"/>
    <n v="104.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d v="2013-09-29T15:56:28"/>
    <d v="2013-11-01T19:00:00"/>
    <s v="music/rock"/>
    <n v="145.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d v="2013-01-27T15:42:15"/>
    <d v="2013-03-08T15:42:15"/>
    <s v="music/rock"/>
    <n v="105.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d v="2014-08-25T04:28:06"/>
    <d v="2014-09-15T04:28:06"/>
    <s v="music/rock"/>
    <n v="133.33333333333331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d v="2013-02-16T08:09:00"/>
    <d v="2013-02-23T08:09:00"/>
    <s v="music/rock"/>
    <n v="112.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d v="2012-04-04T14:33:35"/>
    <d v="2012-05-28T03:59:00"/>
    <s v="music/rock"/>
    <n v="121.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d v="2014-11-07T07:04:34"/>
    <d v="2014-12-17T07:59:00"/>
    <s v="music/rock"/>
    <n v="101.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d v="2013-06-28T16:31:29"/>
    <d v="2013-08-27T16:31:29"/>
    <s v="music/rock"/>
    <n v="101.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d v="2012-11-30T08:48:55"/>
    <d v="2013-01-09T08:48:55"/>
    <s v="music/rock"/>
    <n v="1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d v="2012-08-14T16:47:33"/>
    <d v="2012-09-11T16:47:33"/>
    <s v="music/rock"/>
    <n v="155.33333333333331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d v="2013-11-01T20:21:07"/>
    <d v="2013-12-01T21:21:07"/>
    <s v="music/rock"/>
    <n v="101.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d v="2012-10-23T16:58:09"/>
    <d v="2012-11-26T04:59:00"/>
    <s v="music/rock"/>
    <n v="1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d v="2014-05-15T17:41:22"/>
    <d v="2014-06-17T17:41:22"/>
    <s v="music/rock"/>
    <n v="100.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d v="2014-01-06T20:48:53"/>
    <d v="2014-02-20T20:48:53"/>
    <s v="music/rock"/>
    <n v="103.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d v="2012-01-31T20:06:15"/>
    <d v="2012-03-02T06:59:00"/>
    <s v="music/rock"/>
    <n v="265.25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d v="2012-09-12T20:37:41"/>
    <d v="2012-10-12T20:37:41"/>
    <s v="music/rock"/>
    <n v="155.91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d v="2011-07-26T08:10:54"/>
    <d v="2011-09-24T08:10:54"/>
    <s v="music/rock"/>
    <n v="101.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d v="2011-12-19T21:12:36"/>
    <d v="2012-01-16T05:00:00"/>
    <s v="music/rock"/>
    <n v="100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d v="2011-04-25T04:33:21"/>
    <d v="2011-06-02T05:59:00"/>
    <s v="music/rock"/>
    <n v="100.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d v="2016-05-12T20:51:01"/>
    <d v="2016-07-11T20:51:01"/>
    <s v="music/rock"/>
    <n v="125.29999999999998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d v="2011-04-30T02:04:48"/>
    <d v="2011-06-12T04:00:00"/>
    <s v="music/rock"/>
    <n v="103.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d v="2009-11-05T18:02:20"/>
    <d v="2009-12-31T23:39:00"/>
    <s v="music/rock"/>
    <n v="103.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d v="2013-01-14T16:29:28"/>
    <d v="2013-02-28T21:25:00"/>
    <s v="music/rock"/>
    <n v="1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d v="2012-02-02T15:39:25"/>
    <d v="2012-03-03T15:39:25"/>
    <s v="music/rock"/>
    <n v="100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d v="2010-07-20T05:32:35"/>
    <d v="2010-08-03T01:59:00"/>
    <s v="music/rock"/>
    <n v="169.86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d v="2014-11-19T14:19:04"/>
    <d v="2014-12-19T14:19:04"/>
    <s v="music/pop"/>
    <n v="101.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d v="2011-05-25T00:35:27"/>
    <d v="2011-06-14T00:35:27"/>
    <s v="music/pop"/>
    <n v="100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d v="2012-08-25T19:46:52"/>
    <d v="2012-09-24T19:46:52"/>
    <s v="music/pop"/>
    <n v="124.70000000000002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d v="2012-09-23T01:26:00"/>
    <d v="2012-11-22T02:26:00"/>
    <s v="music/pop"/>
    <n v="109.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d v="2013-09-04T14:49:00"/>
    <d v="2013-09-18T14:49:00"/>
    <s v="music/pop"/>
    <n v="110.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d v="2014-07-13T10:48:23"/>
    <d v="2014-08-14T18:11:00"/>
    <s v="music/pop"/>
    <n v="110.2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d v="2012-05-10T09:49:37"/>
    <d v="2012-06-09T09:49:37"/>
    <s v="music/pop"/>
    <n v="104.71999999999998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d v="2011-02-18T16:54:42"/>
    <d v="2011-03-20T15:54:42"/>
    <s v="music/pop"/>
    <n v="125.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d v="2014-04-08T16:25:55"/>
    <d v="2014-05-23T16:25:55"/>
    <s v="music/pop"/>
    <n v="100.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d v="2013-09-09T10:27:17"/>
    <d v="2013-10-09T10:27:17"/>
    <s v="music/pop"/>
    <n v="141.55000000000001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d v="2011-03-23T21:37:00"/>
    <d v="2011-04-26T06:59:00"/>
    <s v="music/pop"/>
    <n v="100.75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d v="2013-10-25T11:49:53"/>
    <d v="2013-11-24T12:49:53"/>
    <s v="music/pop"/>
    <n v="100.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d v="2011-03-24T20:01:36"/>
    <d v="2011-04-24T20:01:36"/>
    <s v="music/pop"/>
    <n v="174.2304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d v="2012-03-19T21:22:40"/>
    <d v="2012-04-18T21:22:40"/>
    <s v="music/pop"/>
    <n v="119.9090909090908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d v="2012-03-06T19:00:20"/>
    <d v="2012-04-05T18:00:20"/>
    <s v="music/pop"/>
    <n v="142.86666666666667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d v="2012-11-13T22:17:32"/>
    <d v="2012-12-13T22:17:32"/>
    <s v="music/pop"/>
    <n v="100.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d v="2012-04-24T18:46:08"/>
    <d v="2012-05-24T18:46:08"/>
    <s v="music/pop"/>
    <n v="104.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d v="2012-11-10T05:19:27"/>
    <d v="2012-12-18T14:20:00"/>
    <s v="music/pop"/>
    <n v="132.23333333333335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d v="2013-11-18T21:55:21"/>
    <d v="2013-12-17T12:00:00"/>
    <s v="music/pop"/>
    <n v="112.79999999999998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d v="2016-03-30T16:39:10"/>
    <d v="2016-04-30T21:59:00"/>
    <s v="music/pop"/>
    <n v="1253.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d v="2015-12-05T23:57:11"/>
    <d v="2016-01-17T21:00:00"/>
    <s v="music/pop"/>
    <n v="102.5063291139240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d v="2011-11-01T04:45:36"/>
    <d v="2011-12-31T05:45:36"/>
    <s v="music/pop"/>
    <n v="102.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d v="2015-01-02T00:31:47"/>
    <d v="2015-02-01T00:31:47"/>
    <s v="music/pop"/>
    <n v="1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d v="2012-01-31T18:16:58"/>
    <d v="2012-03-16T03:59:00"/>
    <s v="music/pop"/>
    <n v="122.40879999999999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d v="2011-01-21T15:35:13"/>
    <d v="2011-02-22T03:00:00"/>
    <s v="music/pop"/>
    <n v="119.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d v="2013-02-26T06:04:33"/>
    <d v="2013-03-28T05:04:33"/>
    <s v="music/pop"/>
    <n v="160.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d v="2014-02-12T01:41:38"/>
    <d v="2014-03-11T06:59:00"/>
    <s v="music/pop"/>
    <n v="126.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d v="2011-10-29T03:35:39"/>
    <d v="2011-11-28T04:35:39"/>
    <s v="music/pop"/>
    <n v="102.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d v="2016-04-01T21:14:36"/>
    <d v="2016-05-31T21:14:36"/>
    <s v="music/pop"/>
    <n v="139.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d v="2010-05-15T22:19:59"/>
    <d v="2010-07-05T04:00:00"/>
    <s v="music/pop"/>
    <n v="102.60000000000001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d v="2016-07-02T13:03:34"/>
    <d v="2016-08-01T13:03:34"/>
    <s v="music/pop"/>
    <n v="100.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d v="2012-05-05T15:45:30"/>
    <d v="2012-06-04T15:45:30"/>
    <s v="music/pop"/>
    <n v="112.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d v="2015-02-04T21:04:52"/>
    <d v="2015-03-06T21:04:52"/>
    <s v="music/pop"/>
    <n v="128.09523809523807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d v="2016-07-18T14:31:46"/>
    <d v="2016-08-18T06:59:00"/>
    <s v="music/pop"/>
    <n v="201.7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d v="2011-09-16T17:35:40"/>
    <d v="2011-10-16T22:03:00"/>
    <s v="music/pop"/>
    <n v="137.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d v="2012-03-05T17:25:47"/>
    <d v="2012-04-21T03:59:00"/>
    <s v="music/pop"/>
    <n v="115.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d v="2016-02-16T09:46:16"/>
    <d v="2016-04-16T05:59:00"/>
    <s v="music/pop"/>
    <n v="111.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d v="2014-01-23T20:31:11"/>
    <d v="2014-02-06T20:31:11"/>
    <s v="music/pop"/>
    <n v="118.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d v="2011-06-29T01:39:05"/>
    <d v="2011-07-22T01:39:05"/>
    <s v="music/pop"/>
    <n v="1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d v="2014-06-12T18:11:07"/>
    <d v="2014-07-12T18:11:07"/>
    <s v="music/pop"/>
    <n v="117.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d v="2017-02-08T02:54:44"/>
    <d v="2017-03-29T02:00:00"/>
    <s v="music/faith"/>
    <n v="101.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d v="2017-02-13T05:07:40"/>
    <d v="2017-04-14T04:07:4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d v="2017-03-14T18:45:38"/>
    <d v="2017-04-07T18:45:38"/>
    <s v="music/faith"/>
    <n v="21.714285714285715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d v="2017-02-17T19:34:01"/>
    <d v="2017-03-17T18:34:01"/>
    <s v="music/faith"/>
    <n v="109.125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d v="2017-02-22T06:00:23"/>
    <d v="2017-03-24T05:00:23"/>
    <s v="music/faith"/>
    <n v="102.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d v="2017-02-26T20:15:19"/>
    <d v="2017-04-27T19:15:19"/>
    <s v="music/faith"/>
    <n v="0.36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d v="2017-03-08T01:07:25"/>
    <d v="2017-04-10T20:15:00"/>
    <s v="music/faith"/>
    <n v="31.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d v="2017-03-10T12:49:54"/>
    <d v="2017-04-09T11:49:54"/>
    <s v="music/faith"/>
    <n v="44.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x v="25"/>
    <b v="0"/>
    <d v="2017-02-14T22:37:10"/>
    <d v="2017-03-16T21:37:10"/>
    <s v="music/faith"/>
    <n v="100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d v="2017-03-07T10:20:42"/>
    <d v="2017-04-06T09:20:42"/>
    <s v="music/faith"/>
    <n v="25.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d v="2017-03-01T16:50:08"/>
    <d v="2017-04-03T01:00:00"/>
    <s v="music/faith"/>
    <n v="33.47333333333332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d v="2017-02-22T03:37:47"/>
    <d v="2017-03-26T23:59:00"/>
    <s v="music/faith"/>
    <n v="47.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d v="2017-03-09T22:05:12"/>
    <d v="2017-04-09T20:00:00"/>
    <s v="music/faith"/>
    <n v="9.3333333333333339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d v="2017-02-25T16:04:34"/>
    <d v="2017-03-27T04:36:00"/>
    <s v="music/faith"/>
    <n v="0.05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d v="2017-03-07T00:45:14"/>
    <d v="2017-04-10T01:00:00"/>
    <s v="music/faith"/>
    <n v="11.708333333333334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d v="2017-03-02T01:40:11"/>
    <d v="2017-04-01T00:40:11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d v="2017-03-11T00:47:28"/>
    <d v="2017-04-09T23:47:28"/>
    <s v="music/faith"/>
    <n v="20.208000000000002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d v="2017-03-02T04:59:20"/>
    <d v="2017-03-26T03:33:0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d v="2017-03-12T20:44:05"/>
    <d v="2017-04-11T20:44:05"/>
    <s v="music/faith"/>
    <n v="4.2311459353574925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d v="2017-03-02T01:43:10"/>
    <d v="2017-04-01T04:00:00"/>
    <s v="music/faith"/>
    <n v="26.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d v="2014-12-16T15:56:45"/>
    <d v="2015-01-15T15:56:45"/>
    <s v="music/faith"/>
    <n v="0.1980198019801980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x v="29"/>
    <b v="0"/>
    <d v="2015-02-28T20:52:30"/>
    <d v="2015-03-30T19:52:30"/>
    <s v="music/faith"/>
    <n v="6.0606060606060606E-3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d v="2015-07-02T06:45:37"/>
    <d v="2015-08-31T06:45:37"/>
    <s v="music/faith"/>
    <n v="1.0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d v="2015-01-17T03:21:13"/>
    <d v="2015-02-16T03:21:13"/>
    <s v="music/faith"/>
    <n v="65.100000000000009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d v="2015-08-29T00:24:06"/>
    <d v="2015-09-09T16:00:0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d v="2015-06-24T07:21:12"/>
    <d v="2015-08-23T07:21:12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d v="2016-02-27T17:18:15"/>
    <d v="2016-03-28T16:18:15"/>
    <s v="music/faith"/>
    <n v="9.74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d v="2016-03-22T20:48:26"/>
    <d v="2016-05-01T20:48:26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d v="2014-07-21T13:31:54"/>
    <d v="2014-08-31T19:39:00"/>
    <s v="music/faith"/>
    <n v="4.8571428571428568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d v="2015-12-03T14:11:28"/>
    <d v="2016-01-18T13:00:00"/>
    <s v="music/faith"/>
    <n v="0.67999999999999994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d v="2014-08-01T15:30:34"/>
    <d v="2014-09-01T15:30:34"/>
    <s v="music/faith"/>
    <n v="10.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d v="2015-05-01T21:55:53"/>
    <d v="2015-06-30T21:55:53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d v="2014-09-05T19:13:32"/>
    <d v="2014-10-05T19:13:32"/>
    <s v="music/faith"/>
    <n v="1.6666666666666667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d v="2015-04-01T22:02:41"/>
    <d v="2015-05-01T22:02:41"/>
    <s v="music/faith"/>
    <n v="7.868000000000000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d v="2015-03-01T05:13:05"/>
    <d v="2015-03-31T03:22:00"/>
    <s v="music/faith"/>
    <n v="0.22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d v="2016-10-30T13:51:39"/>
    <d v="2016-12-09T14:51:39"/>
    <s v="music/faith"/>
    <n v="7.5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d v="2016-03-31T23:33:58"/>
    <d v="2016-04-21T04:00:00"/>
    <s v="music/faith"/>
    <n v="42.725880551301685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x v="84"/>
    <b v="0"/>
    <d v="2016-03-31T14:39:09"/>
    <d v="2016-05-14T04:59:00"/>
    <s v="music/faith"/>
    <n v="0.214285714285714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d v="2014-08-18T12:49:51"/>
    <d v="2014-09-17T12:49:51"/>
    <s v="music/faith"/>
    <n v="0.87500000000000011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d v="2014-10-10T18:47:51"/>
    <d v="2014-11-09T19:47:51"/>
    <s v="music/faith"/>
    <n v="5.625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d v="2015-11-11T11:04:23"/>
    <d v="2015-12-11T11:04:23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d v="2016-02-25T23:03:49"/>
    <d v="2016-04-03T00:10:00"/>
    <s v="music/faith"/>
    <n v="3.4722222222222224E-2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d v="2015-05-05T19:48:35"/>
    <d v="2015-07-01T06:00:00"/>
    <s v="music/faith"/>
    <n v="6.5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d v="2014-09-30T22:22:42"/>
    <d v="2014-10-30T22:22:42"/>
    <s v="music/faith"/>
    <n v="0.58333333333333337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d v="2014-07-25T23:14:09"/>
    <d v="2014-08-24T23:14:09"/>
    <s v="music/faith"/>
    <n v="10.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d v="2014-05-29T22:04:24"/>
    <d v="2014-06-27T22:04:24"/>
    <s v="music/faith"/>
    <n v="33.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d v="2015-02-09T22:16:17"/>
    <d v="2015-04-05T11:00:00"/>
    <s v="music/faith"/>
    <n v="3.3333333333333333E-2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d v="2015-09-21T15:01:14"/>
    <d v="2015-10-21T15:01:14"/>
    <s v="music/faith"/>
    <n v="68.400000000000006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d v="2016-04-11T01:15:06"/>
    <d v="2016-06-10T01:15:06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d v="2015-09-25T02:06:23"/>
    <d v="2015-10-25T02:06:23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d v="2015-05-28T21:45:52"/>
    <d v="2015-06-11T15:00:0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d v="2015-11-17T16:24:41"/>
    <d v="2016-01-16T05:00:0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d v="2016-09-01T16:12:54"/>
    <d v="2016-09-13T21:30:0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d v="2015-04-08T00:52:36"/>
    <d v="2015-05-08T00:52:36"/>
    <s v="music/faith"/>
    <n v="2.2222222222222223E-2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d v="2016-07-08T19:32:25"/>
    <d v="2016-08-07T19:32:25"/>
    <s v="music/faith"/>
    <n v="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d v="2015-10-09T20:40:33"/>
    <d v="2015-11-08T21:40:33"/>
    <s v="music/faith"/>
    <n v="0.73333333333333328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d v="2015-06-20T22:46:32"/>
    <d v="2015-07-20T22:46:32"/>
    <s v="music/faith"/>
    <n v="21.25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d v="2014-09-02T20:59:02"/>
    <d v="2014-10-02T20:59:02"/>
    <s v="music/faith"/>
    <n v="0.4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d v="2016-03-06T20:58:52"/>
    <d v="2016-05-04T19:58:52"/>
    <s v="music/faith"/>
    <n v="0.1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d v="2015-06-16T19:37:02"/>
    <d v="2015-07-16T19:37:02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d v="2015-04-26T15:04:31"/>
    <d v="2015-06-10T15:04:31"/>
    <s v="photography/photobooks"/>
    <n v="110.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d v="2016-12-06T21:02:50"/>
    <d v="2017-01-07T21:00:00"/>
    <s v="photography/photobooks"/>
    <n v="108.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d v="2016-08-04T22:12:55"/>
    <d v="2016-08-27T03:59:00"/>
    <s v="photography/photobooks"/>
    <n v="100.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d v="2015-01-22T14:31:17"/>
    <d v="2015-03-08T13:31:17"/>
    <s v="photography/photobooks"/>
    <n v="118.45454545454545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d v="2016-11-16T06:13:58"/>
    <d v="2016-12-22T02:00:00"/>
    <s v="photography/photobooks"/>
    <n v="114.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d v="2016-10-25T04:14:27"/>
    <d v="2016-11-24T02:00:00"/>
    <s v="photography/photobooks"/>
    <n v="148.10000000000002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d v="2015-10-15T10:27:10"/>
    <d v="2015-11-13T15:00:00"/>
    <s v="photography/photobooks"/>
    <n v="104.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d v="2015-08-03T22:49:03"/>
    <d v="2015-09-02T22:49:03"/>
    <s v="photography/photobooks"/>
    <n v="129.94800000000001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d v="2017-01-23T23:25:21"/>
    <d v="2017-03-01T19:00:00"/>
    <s v="photography/photobooks"/>
    <n v="123.4875621890547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d v="2016-03-25T20:05:04"/>
    <d v="2016-04-19T20:05:04"/>
    <s v="photography/photobooks"/>
    <n v="201.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d v="2015-02-17T18:45:23"/>
    <d v="2015-03-19T17:45:23"/>
    <s v="photography/photobooks"/>
    <n v="102.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d v="2016-09-14T06:04:42"/>
    <d v="2016-10-14T06:04:42"/>
    <s v="photography/photobooks"/>
    <n v="260.16666666666663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d v="2016-02-20T17:59:28"/>
    <d v="2016-03-21T16:59:28"/>
    <s v="photography/photobooks"/>
    <n v="1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d v="2015-03-04T21:02:33"/>
    <d v="2015-04-03T20:02:33"/>
    <s v="photography/photobooks"/>
    <n v="110.52941176470587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d v="2015-09-05T18:56:01"/>
    <d v="2015-10-05T18:56:01"/>
    <s v="photography/photobooks"/>
    <n v="120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d v="2016-07-20T04:01:09"/>
    <d v="2016-08-29T04:01:09"/>
    <s v="photography/photobooks"/>
    <n v="102.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d v="2016-12-29T19:51:23"/>
    <d v="2017-01-28T19:29:00"/>
    <s v="photography/photobooks"/>
    <n v="115.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d v="2016-05-15T22:56:32"/>
    <d v="2016-07-14T22:56:32"/>
    <s v="photography/photobooks"/>
    <n v="114.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d v="2015-03-05T19:53:49"/>
    <d v="2015-03-25T18:53:49"/>
    <s v="photography/photobooks"/>
    <n v="106.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d v="2016-02-05T16:08:33"/>
    <d v="2016-02-25T16:08:33"/>
    <s v="photography/photobooks"/>
    <n v="165.44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d v="2015-07-24T13:37:40"/>
    <d v="2015-09-12T13:37:40"/>
    <s v="photography/photobooks"/>
    <n v="1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x v="20"/>
    <b v="1"/>
    <d v="2016-02-10T23:34:05"/>
    <d v="2016-03-11T23:34:05"/>
    <s v="photography/photobooks"/>
    <n v="8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d v="2016-09-23T20:50:40"/>
    <d v="2016-10-23T20:50:40"/>
    <s v="photography/photobooks"/>
    <n v="101.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d v="2014-07-05T11:39:39"/>
    <d v="2014-08-03T11:39:39"/>
    <s v="photography/photobooks"/>
    <n v="19.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d v="2014-07-14T23:31:52"/>
    <d v="2014-08-13T23:31:52"/>
    <s v="photography/photobooks"/>
    <n v="59.467839999999995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d v="2014-08-04T20:38:08"/>
    <d v="2014-08-25T20:38:08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d v="2014-07-04T15:48:04"/>
    <d v="2014-08-03T15:48:04"/>
    <s v="photography/photobooks"/>
    <n v="45.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d v="2014-07-29T13:27:24"/>
    <d v="2014-09-27T13:27:24"/>
    <s v="photography/photobooks"/>
    <n v="3.74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d v="2014-12-14T19:39:19"/>
    <d v="2015-01-13T19:39:19"/>
    <s v="photography/photobooks"/>
    <n v="2.7025000000000001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d v="2014-09-09T18:43:14"/>
    <d v="2014-10-14T18:43:14"/>
    <s v="photography/photobooks"/>
    <n v="56.51428571428572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d v="2014-09-23T23:30:40"/>
    <d v="2014-10-23T23:30:40"/>
    <s v="photography/photobooks"/>
    <n v="21.3095238095238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d v="2014-05-07T17:13:56"/>
    <d v="2014-07-06T17:13:56"/>
    <s v="photography/photobooks"/>
    <n v="15.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d v="2014-12-05T18:14:58"/>
    <d v="2015-01-19T18:14:58"/>
    <s v="photography/photobooks"/>
    <n v="6.2566666666666677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d v="2014-10-18T05:14:52"/>
    <d v="2014-11-29T14:59:00"/>
    <s v="photography/photobooks"/>
    <n v="45.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d v="2014-09-09T23:26:00"/>
    <d v="2014-10-24T23:26:00"/>
    <s v="photography/photobooks"/>
    <n v="65.101538461538468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d v="2014-09-23T22:57:51"/>
    <d v="2014-10-29T22:57:51"/>
    <s v="photography/photobooks"/>
    <n v="6.7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d v="2015-01-21T08:34:13"/>
    <d v="2015-02-20T08:34:13"/>
    <s v="photography/photobooks"/>
    <n v="13.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d v="2015-02-10T20:43:15"/>
    <d v="2015-03-27T19:43:15"/>
    <s v="photography/photobooks"/>
    <n v="1.990000000000000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d v="2016-08-03T16:36:20"/>
    <d v="2016-09-02T16:36:20"/>
    <s v="photography/photobooks"/>
    <n v="36.236363636363642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d v="2016-05-03T14:25:10"/>
    <d v="2016-07-02T14:25:10"/>
    <s v="photography/photobooks"/>
    <n v="39.743333333333339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d v="2016-08-15T14:49:05"/>
    <d v="2016-09-15T14:49:05"/>
    <s v="photography/photobooks"/>
    <n v="25.763636363636365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d v="2016-01-19T13:48:09"/>
    <d v="2016-02-21T13:48:09"/>
    <s v="photography/photobooks"/>
    <n v="15.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d v="2015-04-21T22:47:58"/>
    <d v="2015-05-21T22:47:58"/>
    <s v="photography/photobooks"/>
    <n v="23.692499999999999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d v="2014-12-30T15:44:00"/>
    <d v="2015-01-31T03:25:00"/>
    <s v="photography/photobooks"/>
    <n v="39.76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d v="2014-09-15T03:14:15"/>
    <d v="2014-10-16T00:00:00"/>
    <s v="photography/photobooks"/>
    <n v="20.220833333333331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d v="2014-11-15T13:12:57"/>
    <d v="2014-12-15T13:12:57"/>
    <s v="photography/photobooks"/>
    <n v="47.631578947368418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d v="2015-03-05T15:43:57"/>
    <d v="2015-04-04T14:43:57"/>
    <s v="photography/photobooks"/>
    <n v="15.329999999999998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d v="2014-10-01T22:45:42"/>
    <d v="2014-10-31T22:45:42"/>
    <s v="photography/photobooks"/>
    <n v="1.3818181818181818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d v="2014-11-13T06:00:03"/>
    <d v="2015-01-12T06:00:03"/>
    <s v="photography/photobooks"/>
    <n v="0.5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d v="2015-01-06T16:11:18"/>
    <d v="2015-02-05T16:11:18"/>
    <s v="photography/photobooks"/>
    <n v="4.95757575757575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d v="2014-11-30T17:46:05"/>
    <d v="2015-01-29T17:46:05"/>
    <s v="photography/photobooks"/>
    <n v="3.5666666666666664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d v="2015-07-04T00:44:42"/>
    <d v="2015-08-10T06:59:00"/>
    <s v="photography/photobooks"/>
    <n v="61.124000000000002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d v="2014-10-28T21:24:00"/>
    <d v="2014-11-27T22:24:00"/>
    <s v="photography/photobooks"/>
    <n v="1.3333333333333335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d v="2015-01-07T13:13:42"/>
    <d v="2015-02-11T13:13:42"/>
    <s v="photography/photobooks"/>
    <n v="11.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d v="2016-09-15T06:55:41"/>
    <d v="2016-10-14T16:00:00"/>
    <s v="photography/photobooks"/>
    <n v="38.735714285714288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d v="2016-05-25T10:32:46"/>
    <d v="2016-07-24T10:32:46"/>
    <s v="photography/photobooks"/>
    <n v="22.05263157894737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d v="2016-11-15T13:39:49"/>
    <d v="2016-12-15T13:39:49"/>
    <s v="photography/photobooks"/>
    <n v="67.55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d v="2015-12-06T07:50:33"/>
    <d v="2016-02-04T07:50:33"/>
    <s v="photography/photobooks"/>
    <n v="13.637499999999999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d v="2014-10-22T20:13:28"/>
    <d v="2014-11-11T21:13:28"/>
    <s v="photography/photobooks"/>
    <n v="1.7457500000000001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d v="2016-09-10T14:32:50"/>
    <d v="2016-10-10T14:32:50"/>
    <s v="photography/photobooks"/>
    <n v="20.44963251188932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d v="2015-11-13T15:51:08"/>
    <d v="2015-12-15T12:10:00"/>
    <s v="photography/photobooks"/>
    <n v="13.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d v="2015-06-04T11:20:30"/>
    <d v="2015-06-27T21:59:00"/>
    <s v="photography/photobooks"/>
    <n v="48.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d v="2015-01-14T01:43:02"/>
    <d v="2015-02-14T01:43:02"/>
    <s v="photography/photobooks"/>
    <n v="30.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d v="2015-10-05T16:16:44"/>
    <d v="2015-11-14T17:16:44"/>
    <s v="photography/photobooks"/>
    <n v="35.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d v="2015-08-31T19:17:38"/>
    <d v="2015-10-02T18:00:00"/>
    <s v="photography/photobooks"/>
    <n v="36.404444444444444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d v="2014-08-26T15:19:09"/>
    <d v="2014-09-30T15:19:09"/>
    <s v="photography/photobooks"/>
    <n v="2.9550000000000001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d v="2014-08-29T01:38:33"/>
    <d v="2014-09-28T01:38:33"/>
    <s v="photography/photobooks"/>
    <n v="11.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d v="2017-01-07T16:20:30"/>
    <d v="2017-02-11T16:20:30"/>
    <s v="photography/photobooks"/>
    <n v="41.407142857142858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d v="2015-01-25T21:47:19"/>
    <d v="2015-03-01T21:47:19"/>
    <s v="photography/photobooks"/>
    <n v="10.857142857142858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d v="2014-08-09T21:50:26"/>
    <d v="2014-08-21T21:50:26"/>
    <s v="photography/photobooks"/>
    <n v="3.3333333333333335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d v="2014-08-25T10:24:30"/>
    <d v="2014-10-24T04:00:00"/>
    <s v="photography/photobooks"/>
    <n v="7.407407407407407E-2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d v="2016-06-03T07:38:56"/>
    <d v="2016-07-03T07:38:56"/>
    <s v="photography/photobooks"/>
    <n v="13.307692307692307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d v="2014-07-09T21:20:12"/>
    <d v="2014-08-08T21:20:12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d v="2015-01-29T07:32:16"/>
    <d v="2015-02-28T07:32:16"/>
    <s v="photography/photobooks"/>
    <n v="49.183333333333337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d v="2015-06-17T21:45:37"/>
    <d v="2015-07-01T21:45:37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d v="2016-06-27T21:01:43"/>
    <d v="2016-07-25T19:00:00"/>
    <s v="photography/photobooks"/>
    <n v="2.036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d v="2016-12-01T15:53:27"/>
    <d v="2017-01-30T06:59:00"/>
    <s v="photography/photobooks"/>
    <n v="52.327777777777776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d v="2015-03-04T05:37:30"/>
    <d v="2015-04-03T04:37:3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d v="2014-06-30T18:03:16"/>
    <d v="2014-07-30T18:03:16"/>
    <s v="photography/photobooks"/>
    <n v="2.083333333333333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d v="2015-03-02T02:01:30"/>
    <d v="2015-04-01T01:01:30"/>
    <s v="photography/photobooks"/>
    <n v="6.565384615384616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d v="2012-01-18T07:39:27"/>
    <d v="2012-03-03T07:39:27"/>
    <s v="music/rock"/>
    <n v="134.8899999999999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d v="2013-12-26T19:07:42"/>
    <d v="2014-01-31T19:01:00"/>
    <s v="music/rock"/>
    <n v="100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d v="2012-09-24T16:26:16"/>
    <d v="2012-10-24T16:26:16"/>
    <s v="music/rock"/>
    <n v="115.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x v="244"/>
    <b v="1"/>
    <d v="2013-12-18T21:59:27"/>
    <d v="2014-01-08T02:08:00"/>
    <s v="music/rock"/>
    <n v="100.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d v="2013-06-18T20:01:43"/>
    <d v="2013-07-11T20:01:43"/>
    <s v="music/rock"/>
    <n v="105.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x v="44"/>
    <b v="1"/>
    <d v="2014-01-18T22:10:17"/>
    <d v="2014-02-17T22:10:17"/>
    <s v="music/rock"/>
    <n v="1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d v="2011-01-12T07:49:21"/>
    <d v="2011-03-03T07:49:21"/>
    <s v="music/rock"/>
    <n v="100.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d v="2014-04-07T21:35:30"/>
    <d v="2014-05-09T22:00:00"/>
    <s v="music/rock"/>
    <n v="100.16000000000001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d v="2010-12-04T02:06:11"/>
    <d v="2011-01-21T22:00:00"/>
    <s v="music/rock"/>
    <n v="166.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d v="2014-01-25T16:25:07"/>
    <d v="2014-02-24T16:25:07"/>
    <s v="music/rock"/>
    <n v="101.53333333333335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d v="2012-04-27T23:54:23"/>
    <d v="2012-05-12T23:54:23"/>
    <s v="music/rock"/>
    <n v="1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d v="2011-02-02T12:57:07"/>
    <d v="2011-03-04T12:57:07"/>
    <s v="music/rock"/>
    <n v="142.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d v="2013-01-29T01:03:23"/>
    <d v="2013-03-02T07:59:00"/>
    <s v="music/rock"/>
    <n v="262.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d v="2014-12-15T23:08:15"/>
    <d v="2015-01-24T23:08:15"/>
    <s v="music/rock"/>
    <n v="118.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d v="2016-03-01T16:51:11"/>
    <d v="2016-03-31T15:51:11"/>
    <s v="music/rock"/>
    <n v="1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d v="2013-01-31T19:25:29"/>
    <d v="2013-02-17T19:25:29"/>
    <s v="music/rock"/>
    <n v="200.3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d v="2012-01-18T01:08:55"/>
    <d v="2012-03-18T00:08:55"/>
    <s v="music/rock"/>
    <n v="306.83333333333331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d v="2011-09-02T18:52:37"/>
    <d v="2011-10-01T03:00:00"/>
    <s v="music/rock"/>
    <n v="100.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d v="2016-09-01T17:19:42"/>
    <d v="2016-10-01T17:19:42"/>
    <s v="music/rock"/>
    <n v="205.29999999999998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d v="2013-04-18T02:18:30"/>
    <d v="2013-05-07T04:59:00"/>
    <s v="music/rock"/>
    <n v="108.88888888888889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d v="2014-04-16T20:17:25"/>
    <d v="2014-05-20T04:59:00"/>
    <s v="music/rock"/>
    <n v="101.75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d v="2015-01-27T15:09:41"/>
    <d v="2015-03-02T05:59:00"/>
    <s v="music/rock"/>
    <n v="125.25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d v="2011-01-21T23:52:34"/>
    <d v="2011-02-20T23:52:34"/>
    <s v="music/rock"/>
    <n v="124.006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d v="2011-05-03T23:21:54"/>
    <d v="2011-06-11T03:00:00"/>
    <s v="music/rock"/>
    <n v="101.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d v="2016-06-02T07:59:58"/>
    <d v="2016-06-17T04:55:00"/>
    <s v="music/rock"/>
    <n v="100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d v="2012-11-15T15:36:17"/>
    <d v="2012-12-15T15:36:17"/>
    <s v="music/rock"/>
    <n v="137.92666666666668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d v="2015-03-31T05:40:32"/>
    <d v="2015-04-21T05:40:32"/>
    <s v="music/rock"/>
    <n v="120.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d v="2011-05-28T18:54:48"/>
    <d v="2011-07-31T06:59:00"/>
    <s v="music/rock"/>
    <n v="107.36666666666667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d v="2012-09-17T20:17:39"/>
    <d v="2012-10-17T20:17:39"/>
    <s v="music/rock"/>
    <n v="100.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d v="2014-06-10T23:01:40"/>
    <d v="2014-07-10T23:01:40"/>
    <s v="music/rock"/>
    <n v="101.52222222222223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d v="2014-07-07T21:45:38"/>
    <d v="2014-07-28T01:00:00"/>
    <s v="music/rock"/>
    <n v="100.07692307692308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d v="2015-03-18T18:30:52"/>
    <d v="2015-04-25T00:00:00"/>
    <s v="music/rock"/>
    <n v="116.96666666666667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d v="2012-09-25T01:26:57"/>
    <d v="2012-11-14T02:26:57"/>
    <s v="music/rock"/>
    <n v="101.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d v="2013-04-24T00:30:37"/>
    <d v="2013-05-24T00:30:37"/>
    <s v="music/rock"/>
    <n v="102.12366666666665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d v="2013-11-22T12:55:40"/>
    <d v="2014-01-06T12:55:40"/>
    <s v="music/rock"/>
    <n v="154.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d v="2014-06-27T20:31:12"/>
    <d v="2014-07-18T20:31:12"/>
    <s v="music/rock"/>
    <n v="101.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d v="2014-08-13T18:26:53"/>
    <d v="2014-09-12T18:26:53"/>
    <s v="music/rock"/>
    <n v="100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d v="2011-10-17T04:48:41"/>
    <d v="2011-12-16T05:48:41"/>
    <s v="music/rock"/>
    <n v="108.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x v="66"/>
    <b v="1"/>
    <d v="2011-08-23T18:28:49"/>
    <d v="2011-09-22T18:28:49"/>
    <s v="music/rock"/>
    <n v="131.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d v="2014-01-16T17:01:24"/>
    <d v="2014-02-06T17:01:24"/>
    <s v="music/rock"/>
    <n v="133.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d v="2014-12-27T07:12:21"/>
    <d v="2015-01-26T07:12:21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d v="2017-01-20T11:49:34"/>
    <d v="2017-03-08T07:30:00"/>
    <s v="games/mobile games"/>
    <n v="8.0833333333333321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d v="2014-05-13T19:08:05"/>
    <d v="2014-06-12T19:08:05"/>
    <s v="games/mobile games"/>
    <n v="0.4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d v="2014-04-04T17:11:40"/>
    <d v="2014-05-04T17:11:40"/>
    <s v="games/mobile games"/>
    <n v="42.892307692307689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d v="2016-10-02T08:49:07"/>
    <d v="2016-11-06T09:49:07"/>
    <s v="games/mobile games"/>
    <n v="3.6363636363636364E-3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d v="2017-01-07T05:54:57"/>
    <d v="2017-03-01T04:00:00"/>
    <s v="games/mobile games"/>
    <n v="0.5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d v="2016-10-06T22:11:52"/>
    <d v="2016-11-05T22:11:52"/>
    <s v="games/mobile games"/>
    <n v="0.05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d v="2015-11-20T18:42:05"/>
    <d v="2015-12-15T07:59:00"/>
    <s v="games/mobile games"/>
    <n v="4.8680000000000003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d v="2016-12-05T00:04:09"/>
    <d v="2017-01-04T00:04:09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d v="2016-01-02T08:32:15"/>
    <d v="2016-01-31T04:17:00"/>
    <s v="games/mobile games"/>
    <n v="10.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d v="2014-10-11T18:48:21"/>
    <d v="2014-11-20T19:48:21"/>
    <s v="games/mobile games"/>
    <n v="71.78461538461537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d v="2015-05-31T03:06:42"/>
    <d v="2015-06-30T03:06:42"/>
    <s v="games/mobile games"/>
    <n v="1.06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d v="2015-06-09T14:46:50"/>
    <d v="2015-07-08T16:45:00"/>
    <s v="games/mobile games"/>
    <n v="0.44999999999999996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d v="2016-06-08T23:15:33"/>
    <d v="2016-06-28T23:15:33"/>
    <s v="games/mobile games"/>
    <n v="1.6250000000000001E-2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d v="2016-06-07T21:35:08"/>
    <d v="2016-08-06T21:35:08"/>
    <s v="games/mobile games"/>
    <n v="0.51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d v="2014-05-17T06:50:05"/>
    <d v="2014-06-16T06:50:05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d v="2015-01-31T00:42:05"/>
    <d v="2015-03-01T00:42:05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d v="2014-05-14T00:12:35"/>
    <d v="2014-06-13T00:12:35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d v="2016-02-13T15:35:29"/>
    <d v="2016-03-14T14:35:29"/>
    <s v="games/mobile games"/>
    <n v="0.12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d v="2016-03-01T13:36:20"/>
    <d v="2016-03-30T12:36:20"/>
    <s v="games/mobile games"/>
    <n v="20.080000000000002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d v="2015-02-08T03:39:49"/>
    <d v="2015-03-10T02:39:49"/>
    <s v="music/indie rock"/>
    <n v="172.68449999999999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d v="2012-06-07T22:46:52"/>
    <d v="2012-07-10T23:48:00"/>
    <s v="music/indie rock"/>
    <n v="100.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d v="2012-03-09T22:45:08"/>
    <d v="2012-04-08T21:45:08"/>
    <s v="music/indie rock"/>
    <n v="104.8048048048048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d v="2012-10-23T04:45:35"/>
    <d v="2012-11-27T12:00:00"/>
    <s v="music/indie rock"/>
    <n v="135.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d v="2012-07-09T02:15:10"/>
    <d v="2012-08-10T22:00:00"/>
    <s v="music/indie rock"/>
    <n v="116.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d v="2014-10-13T21:45:38"/>
    <d v="2014-11-12T22:45:38"/>
    <s v="music/indie rock"/>
    <n v="102.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d v="2015-11-15T19:12:12"/>
    <d v="2015-12-03T21:30:00"/>
    <s v="music/indie rock"/>
    <n v="111.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d v="2010-05-01T05:45:32"/>
    <d v="2010-06-01T04:59:00"/>
    <s v="music/indie rock"/>
    <n v="166.08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d v="2013-01-25T19:02:26"/>
    <d v="2013-03-11T18:02:26"/>
    <s v="music/indie rock"/>
    <n v="106.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d v="2012-11-15T18:52:08"/>
    <d v="2012-12-15T18:52:08"/>
    <s v="music/indie rock"/>
    <n v="144.58441666666667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d v="2010-06-06T19:09:14"/>
    <d v="2010-07-22T06:00:00"/>
    <s v="music/indie rock"/>
    <n v="105.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d v="2011-05-08T15:18:01"/>
    <d v="2011-06-07T15:18:01"/>
    <s v="music/indie rock"/>
    <n v="136.60000000000002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d v="2011-03-30T22:36:25"/>
    <d v="2011-04-16T03:59:00"/>
    <s v="music/indie rock"/>
    <n v="1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x v="9"/>
    <b v="1"/>
    <d v="2012-01-12T21:43:03"/>
    <d v="2012-02-12T21:43:03"/>
    <s v="music/indie rock"/>
    <n v="114.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d v="2015-09-20T17:55:22"/>
    <d v="2015-10-20T17:55:22"/>
    <s v="music/indie rock"/>
    <n v="101.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d v="2012-03-13T17:02:45"/>
    <d v="2012-04-12T17:02:45"/>
    <s v="music/indie rock"/>
    <n v="123.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d v="2014-02-10T14:00:06"/>
    <d v="2014-03-04T21:00:00"/>
    <s v="music/indie rock"/>
    <n v="102.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d v="2015-12-28T04:37:53"/>
    <d v="2016-02-01T18:00:00"/>
    <s v="music/indie rock"/>
    <n v="144.5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d v="2015-02-23T22:36:06"/>
    <d v="2015-03-25T21:36:06"/>
    <s v="music/indie rock"/>
    <n v="133.33333333333331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d v="2012-09-08T20:55:31"/>
    <d v="2012-10-06T09:59:00"/>
    <s v="music/indie rock"/>
    <n v="109.3644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d v="2015-04-22T13:02:09"/>
    <d v="2015-05-22T13:00:00"/>
    <s v="technology/gadgets"/>
    <n v="2.6969696969696968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d v="2015-02-02T18:57:27"/>
    <d v="2015-03-04T18:57:27"/>
    <s v="technology/gadgets"/>
    <n v="1.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d v="2016-11-28T18:29:51"/>
    <d v="2017-01-27T18:29:51"/>
    <s v="technology/gadgets"/>
    <n v="46.6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d v="2015-11-18T16:27:01"/>
    <d v="2016-01-02T16:27:01"/>
    <s v="technology/gadgets"/>
    <n v="0.1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d v="2014-08-08T22:13:14"/>
    <d v="2014-09-07T22:13:14"/>
    <s v="technology/gadgets"/>
    <n v="0.16800000000000001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d v="2016-05-24T16:06:23"/>
    <d v="2016-06-23T16:06:23"/>
    <s v="technology/gadgets"/>
    <n v="42.76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d v="2014-05-08T14:05:25"/>
    <d v="2014-05-23T14:05:25"/>
    <s v="technology/gadgets"/>
    <n v="0.2833333333333333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d v="2016-11-29T22:01:40"/>
    <d v="2016-12-29T22:01:40"/>
    <s v="technology/gadgets"/>
    <n v="1.7319999999999998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d v="2014-09-23T10:17:59"/>
    <d v="2014-10-23T10:17:59"/>
    <s v="technology/gadgets"/>
    <n v="14.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d v="2015-09-17T23:06:57"/>
    <d v="2015-10-31T22:45:00"/>
    <s v="technology/gadgets"/>
    <n v="39.395294117647055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d v="2014-07-10T00:48:54"/>
    <d v="2014-08-09T00:48:54"/>
    <s v="technology/gadgets"/>
    <n v="2.3529411764705882E-2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d v="2015-05-05T05:26:00"/>
    <d v="2015-06-04T05:26:00"/>
    <s v="technology/gadgets"/>
    <n v="59.3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d v="2014-09-08T12:16:18"/>
    <d v="2014-10-08T12:16:18"/>
    <s v="technology/gadgets"/>
    <n v="1.3270833333333334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d v="2014-10-17T04:11:13"/>
    <d v="2014-11-01T03:59:00"/>
    <s v="technology/gadgets"/>
    <n v="9.0090090090090094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d v="2014-08-13T01:10:22"/>
    <d v="2014-09-02T01:10:22"/>
    <s v="technology/gadgets"/>
    <n v="1.6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d v="2016-10-13T17:12:55"/>
    <d v="2016-11-07T18:12:55"/>
    <s v="technology/gadgets"/>
    <n v="0.51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x v="16"/>
    <b v="0"/>
    <d v="2017-01-11T06:28:53"/>
    <d v="2017-02-10T06:28:53"/>
    <s v="technology/gadgets"/>
    <n v="52.570512820512818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d v="2014-07-08T18:57:31"/>
    <d v="2014-08-12T18:57:31"/>
    <s v="technology/gadgets"/>
    <n v="1.0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d v="2015-04-19T21:00:49"/>
    <d v="2015-05-19T21:00:49"/>
    <s v="technology/gadgets"/>
    <n v="47.4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d v="2015-09-23T21:01:01"/>
    <d v="2015-10-21T23:00:00"/>
    <s v="technology/gadgets"/>
    <n v="43.03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d v="2012-06-14T05:19:03"/>
    <d v="2012-07-14T05:19:03"/>
    <s v="music/indie rock"/>
    <n v="136.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d v="2013-11-12T06:08:27"/>
    <d v="2013-12-12T06:08:27"/>
    <s v="music/indie rock"/>
    <n v="115.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d v="2011-08-17T20:22:12"/>
    <d v="2011-09-27T04:59:00"/>
    <s v="music/indie rock"/>
    <n v="240.79999999999998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d v="2013-12-18T18:15:55"/>
    <d v="2014-01-15T19:33:00"/>
    <s v="music/indie rock"/>
    <n v="114.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d v="2013-09-18T21:38:08"/>
    <d v="2013-10-11T00:00:00"/>
    <s v="music/indie rock"/>
    <n v="110.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d v="2010-10-05T22:54:16"/>
    <d v="2010-11-02T00:26:00"/>
    <s v="music/indie rock"/>
    <n v="195.37933333333334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x v="202"/>
    <b v="1"/>
    <d v="2012-02-21T20:40:39"/>
    <d v="2012-03-08T04:59:00"/>
    <s v="music/indie rock"/>
    <n v="103.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d v="2013-04-07T15:33:14"/>
    <d v="2013-05-07T15:33:14"/>
    <s v="music/indie rock"/>
    <n v="103.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d v="2011-05-24T00:31:06"/>
    <d v="2011-07-05T00:31:06"/>
    <s v="music/indie rock"/>
    <n v="100.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d v="2013-05-08T13:24:42"/>
    <d v="2013-07-07T13:24:42"/>
    <s v="music/indie rock"/>
    <n v="1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d v="2012-05-08T21:25:09"/>
    <d v="2012-05-22T03:30:00"/>
    <s v="music/indie rock"/>
    <n v="120.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d v="2012-01-03T19:26:13"/>
    <d v="2012-01-24T19:26:13"/>
    <s v="music/indie rock"/>
    <n v="106.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d v="2014-08-28T03:08:27"/>
    <d v="2014-09-27T03:08:27"/>
    <s v="music/indie rock"/>
    <n v="172.43333333333334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d v="2011-11-18T20:48:41"/>
    <d v="2011-12-25T05:00:00"/>
    <s v="music/indie rock"/>
    <n v="123.61999999999999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d v="2014-05-14T22:22:51"/>
    <d v="2014-06-21T04:59:00"/>
    <s v="music/indie rock"/>
    <n v="108.4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d v="2011-11-05T21:21:10"/>
    <d v="2011-12-06T05:59:00"/>
    <s v="music/indie rock"/>
    <n v="116.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d v="2012-05-30T02:51:21"/>
    <d v="2012-06-15T03:59:00"/>
    <s v="music/indie rock"/>
    <n v="187.245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d v="2013-06-01T06:13:51"/>
    <d v="2013-07-02T05:00:00"/>
    <s v="music/indie rock"/>
    <n v="115.93333333333334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d v="2013-02-08T23:38:28"/>
    <d v="2013-03-10T22:38:28"/>
    <s v="music/indie rock"/>
    <n v="110.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d v="2011-05-07T12:10:33"/>
    <d v="2011-06-15T03:59:00"/>
    <s v="music/indie rock"/>
    <n v="170.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d v="2014-04-15T06:58:51"/>
    <d v="2014-05-15T06:58:51"/>
    <s v="technology/hardware"/>
    <n v="126.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d v="2011-04-05T19:52:20"/>
    <d v="2011-07-04T19:52:20"/>
    <s v="technology/hardware"/>
    <n v="138.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d v="2016-06-27T06:28:36"/>
    <d v="2016-08-11T06:28:36"/>
    <s v="technology/hardware"/>
    <n v="1705.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d v="2014-04-01T14:01:30"/>
    <d v="2014-05-01T14:01:30"/>
    <s v="technology/hardware"/>
    <n v="788.0555000000000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d v="2015-06-02T06:02:38"/>
    <d v="2015-07-12T06:02:38"/>
    <s v="technology/hardware"/>
    <n v="348.01799999999997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d v="2014-02-19T03:36:01"/>
    <d v="2014-04-20T02:36:01"/>
    <s v="technology/hardware"/>
    <n v="149.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d v="2009-10-16T22:02:00"/>
    <d v="2009-11-23T05:59:00"/>
    <s v="technology/hardware"/>
    <n v="100.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d v="2016-04-13T14:30:09"/>
    <d v="2016-06-06T17:02:00"/>
    <s v="technology/hardware"/>
    <n v="800.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d v="2014-06-10T10:09:11"/>
    <d v="2014-07-10T10:09:11"/>
    <s v="technology/hardware"/>
    <n v="106.00260000000002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d v="2011-03-22T04:21:13"/>
    <d v="2011-04-22T04:21:13"/>
    <s v="technology/hardware"/>
    <n v="200.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d v="2016-10-08T10:05:37"/>
    <d v="2016-11-07T11:05:37"/>
    <s v="technology/hardware"/>
    <n v="212.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d v="2013-09-09T14:33:35"/>
    <d v="2013-10-16T14:33:35"/>
    <s v="technology/hardware"/>
    <n v="198.47237142857145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d v="2012-02-02T04:47:45"/>
    <d v="2012-03-02T03:00:00"/>
    <s v="technology/hardware"/>
    <n v="225.94666666666666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d v="2016-01-25T13:56:16"/>
    <d v="2016-03-12T05:00:00"/>
    <s v="technology/hardware"/>
    <n v="698.94800000000009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d v="2012-04-21T06:31:21"/>
    <d v="2012-05-23T19:00:00"/>
    <s v="technology/hardware"/>
    <n v="398.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d v="2015-03-04T22:10:05"/>
    <d v="2015-04-18T21:10:05"/>
    <s v="technology/hardware"/>
    <n v="294.0333333333333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d v="2012-09-27T02:21:53"/>
    <d v="2012-10-27T02:21:53"/>
    <s v="technology/hardware"/>
    <n v="167.50470000000001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d v="2013-02-21T23:42:41"/>
    <d v="2013-03-23T22:42:41"/>
    <s v="technology/hardware"/>
    <n v="1435.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d v="2014-08-20T20:17:40"/>
    <d v="2014-10-01T00:00:00"/>
    <s v="technology/hardware"/>
    <n v="156.73439999999999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d v="2014-11-21T08:42:21"/>
    <d v="2014-12-21T08:42:21"/>
    <s v="technology/hardware"/>
    <n v="117.90285714285716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d v="2012-08-27T04:40:17"/>
    <d v="2012-10-06T03:59:00"/>
    <s v="technology/hardware"/>
    <n v="1105.3811999999998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d v="2014-04-13T18:43:56"/>
    <d v="2014-05-13T18:43:56"/>
    <s v="technology/hardware"/>
    <n v="192.92499999999998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d v="2014-08-12T10:18:54"/>
    <d v="2014-09-16T10:18:54"/>
    <s v="technology/hardware"/>
    <n v="126.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d v="2016-03-23T06:32:52"/>
    <d v="2016-04-22T06:32:52"/>
    <s v="technology/hardware"/>
    <n v="259.57748878923763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d v="2011-12-21T02:08:30"/>
    <d v="2012-01-12T01:00:00"/>
    <s v="technology/hardware"/>
    <n v="262.27999999999997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d v="2014-07-15T12:58:18"/>
    <d v="2014-08-14T12:58:18"/>
    <s v="technology/hardware"/>
    <n v="206.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d v="2014-04-01T15:55:29"/>
    <d v="2014-05-01T15:55:29"/>
    <s v="technology/hardware"/>
    <n v="370.13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d v="2016-11-02T14:05:15"/>
    <d v="2016-12-03T15:05:15"/>
    <s v="technology/hardware"/>
    <n v="284.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d v="2016-07-06T19:01:08"/>
    <d v="2016-08-05T19:01:08"/>
    <s v="technology/hardware"/>
    <n v="579.08000000000004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d v="2013-02-19T04:38:21"/>
    <d v="2013-04-20T03:38:21"/>
    <s v="technology/hardware"/>
    <n v="1131.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d v="2013-10-14T12:01:01"/>
    <d v="2013-11-15T04:00:00"/>
    <s v="technology/hardware"/>
    <n v="263.02771750000005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d v="2012-10-19T00:17:24"/>
    <d v="2012-11-18T01:17:24"/>
    <s v="technology/hardware"/>
    <n v="674.48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d v="2016-06-28T17:21:04"/>
    <d v="2016-08-06T07:00:00"/>
    <s v="technology/hardware"/>
    <n v="256.83081313131316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d v="2013-06-20T08:01:09"/>
    <d v="2013-08-19T08:01:09"/>
    <s v="technology/hardware"/>
    <n v="375.49599999999998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d v="2013-02-08T18:07:31"/>
    <d v="2013-03-10T18:07:31"/>
    <s v="technology/hardware"/>
    <n v="208.70837499999996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d v="2013-06-13T21:35:25"/>
    <d v="2013-07-13T21:35:25"/>
    <s v="technology/hardware"/>
    <n v="346.6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d v="2015-11-03T05:12:20"/>
    <d v="2015-12-19T07:59:00"/>
    <s v="technology/hardware"/>
    <n v="402.33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d v="2012-05-10T05:24:52"/>
    <d v="2012-06-12T07:00:00"/>
    <s v="technology/hardware"/>
    <n v="1026.845139999999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d v="2015-10-13T11:02:26"/>
    <d v="2015-11-19T04:59:00"/>
    <s v="technology/hardware"/>
    <n v="114.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d v="2016-02-23T13:01:02"/>
    <d v="2016-04-03T12:01:02"/>
    <s v="technology/hardware"/>
    <n v="354.82402000000002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d v="2014-06-09T17:24:25"/>
    <d v="2014-07-09T17:24:25"/>
    <s v="photography/people"/>
    <n v="5.08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d v="2016-11-04T14:04:47"/>
    <d v="2016-12-04T15:04:47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d v="2016-08-11T00:16:58"/>
    <d v="2016-09-02T07:00:00"/>
    <s v="photography/people"/>
    <n v="4.3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d v="2014-10-01T18:58:01"/>
    <d v="2014-11-30T19:58:01"/>
    <s v="photography/people"/>
    <n v="21.146666666666665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d v="2016-07-04T16:46:11"/>
    <d v="2016-08-02T23:00:00"/>
    <s v="photography/people"/>
    <n v="3.187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d v="2016-02-13T10:24:43"/>
    <d v="2016-03-14T09:24:43"/>
    <s v="photography/people"/>
    <n v="0.05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d v="2015-01-30T15:21:16"/>
    <d v="2015-03-01T15:21:16"/>
    <s v="photography/people"/>
    <n v="42.472727272727276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x v="29"/>
    <b v="0"/>
    <d v="2015-07-21T18:19:02"/>
    <d v="2015-08-20T18:19:02"/>
    <s v="photography/people"/>
    <n v="0.41666666666666669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d v="2016-11-11T16:20:08"/>
    <d v="2016-12-11T16:20:08"/>
    <s v="photography/people"/>
    <n v="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d v="2016-01-29T04:42:12"/>
    <d v="2016-02-13T04:42:12"/>
    <s v="photography/people"/>
    <n v="16.966666666666665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d v="2015-06-12T21:26:26"/>
    <d v="2015-07-03T21:26:26"/>
    <s v="photography/people"/>
    <n v="7.0000000000000009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d v="2015-01-19T03:26:31"/>
    <d v="2015-02-18T03:26:31"/>
    <s v="photography/people"/>
    <n v="0.1333333333333333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d v="2015-11-21T14:07:17"/>
    <d v="2015-12-21T14:07:17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d v="2016-10-08T00:09:02"/>
    <d v="2016-12-07T01:09:02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d v="2015-06-26T21:38:56"/>
    <d v="2015-07-16T21:38:56"/>
    <s v="photography/people"/>
    <n v="7.8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d v="2014-06-10T19:40:11"/>
    <d v="2014-07-10T19:40:11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d v="2014-07-27T22:20:12"/>
    <d v="2014-08-26T22:20:12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d v="2014-06-17T02:50:38"/>
    <d v="2014-08-01T02:50:38"/>
    <s v="photography/people"/>
    <n v="26.200000000000003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d v="2014-10-14T11:35:08"/>
    <d v="2014-11-13T12:35:08"/>
    <s v="photography/people"/>
    <n v="0.76129032258064511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d v="2015-12-07T22:50:13"/>
    <d v="2016-01-06T22:50:13"/>
    <s v="photography/people"/>
    <n v="12.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d v="2015-05-12T05:01:56"/>
    <d v="2015-06-12T20:00:00"/>
    <s v="technology/hardware"/>
    <n v="382.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d v="2016-12-24T17:05:43"/>
    <d v="2017-01-23T17:05:43"/>
    <s v="technology/hardware"/>
    <n v="216.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d v="2010-06-18T03:00:52"/>
    <d v="2010-07-02T23:00:00"/>
    <s v="technology/hardware"/>
    <n v="3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d v="2014-06-10T14:31:03"/>
    <d v="2014-07-10T14:31:03"/>
    <s v="technology/hardware"/>
    <n v="234.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d v="2013-09-18T19:30:18"/>
    <d v="2013-10-16T03:59:00"/>
    <s v="technology/hardware"/>
    <n v="123.680100000000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d v="2014-10-29T12:00:45"/>
    <d v="2014-12-03T13:00:45"/>
    <s v="technology/hardware"/>
    <n v="247.84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d v="2010-06-18T20:06:26"/>
    <d v="2010-08-24T04:00:00"/>
    <s v="technology/hardware"/>
    <n v="115.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d v="2011-08-06T14:30:22"/>
    <d v="2011-09-19T14:30:22"/>
    <s v="technology/hardware"/>
    <n v="117.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d v="2016-10-18T07:45:43"/>
    <d v="2016-11-23T08:45:43"/>
    <s v="technology/hardware"/>
    <n v="305.15800000000002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d v="2016-07-19T23:54:51"/>
    <d v="2016-08-18T23:54:51"/>
    <s v="technology/hardware"/>
    <n v="320.05299999999994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d v="2015-12-09T08:36:13"/>
    <d v="2016-01-11T23:00:00"/>
    <s v="technology/hardware"/>
    <n v="819.56399999999996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d v="2015-01-06T19:44:01"/>
    <d v="2015-02-05T19:44:01"/>
    <s v="technology/hardware"/>
    <n v="234.90000000000003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d v="2016-05-09T23:03:34"/>
    <d v="2016-07-08T23:03:34"/>
    <s v="technology/hardware"/>
    <n v="494.91374999999999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d v="2013-02-19T05:08:59"/>
    <d v="2013-03-25T04:08:59"/>
    <s v="technology/hardware"/>
    <n v="7813.7822333333334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d v="2011-08-10T21:02:43"/>
    <d v="2011-09-09T21:02:43"/>
    <s v="technology/hardware"/>
    <n v="113.00013888888888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d v="2013-02-07T21:08:19"/>
    <d v="2013-03-09T21:08:19"/>
    <s v="technology/hardware"/>
    <n v="921.5421999999999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d v="2012-02-22T01:22:35"/>
    <d v="2012-03-24T04:00:00"/>
    <s v="technology/hardware"/>
    <n v="125.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d v="2015-07-14T08:46:49"/>
    <d v="2015-08-13T08:46:49"/>
    <s v="technology/hardware"/>
    <n v="102.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d v="2016-08-23T17:00:21"/>
    <d v="2016-09-22T17:00:21"/>
    <s v="technology/hardware"/>
    <n v="484.90975000000003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d v="2014-04-08T02:20:24"/>
    <d v="2014-05-14T23:04:00"/>
    <s v="technology/hardware"/>
    <n v="192.33333333333334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d v="2014-08-10T01:41:37"/>
    <d v="2014-09-24T01:41:37"/>
    <s v="technology/hardware"/>
    <n v="281.10000000000002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d v="2016-05-12T13:39:32"/>
    <d v="2016-06-11T13:39:32"/>
    <s v="technology/hardware"/>
    <n v="125.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d v="2015-05-12T10:05:53"/>
    <d v="2015-06-11T10:05:53"/>
    <s v="technology/hardware"/>
    <n v="161.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d v="2012-07-09T23:12:24"/>
    <d v="2012-08-13T03:00:00"/>
    <s v="technology/hardware"/>
    <n v="585.35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d v="2015-05-12T04:25:46"/>
    <d v="2015-06-11T04:25:46"/>
    <s v="technology/hardware"/>
    <n v="201.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d v="2014-03-06T17:39:45"/>
    <d v="2014-04-21T03:59:00"/>
    <s v="technology/hardware"/>
    <n v="133.48307999999997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d v="2015-02-13T19:31:59"/>
    <d v="2015-03-30T18:31:59"/>
    <s v="technology/hardware"/>
    <n v="120.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d v="2010-02-06T22:03:26"/>
    <d v="2010-03-15T21:55:00"/>
    <s v="technology/hardware"/>
    <n v="126.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d v="2014-07-28T00:31:21"/>
    <d v="2014-08-27T00:31:21"/>
    <s v="technology/hardware"/>
    <n v="361.2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d v="2012-10-30T23:54:56"/>
    <d v="2012-11-29T23:54:56"/>
    <s v="technology/hardware"/>
    <n v="226.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d v="2014-12-02T07:54:13"/>
    <d v="2015-01-09T01:00:00"/>
    <s v="technology/hardware"/>
    <n v="120.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d v="2016-11-15T13:34:34"/>
    <d v="2016-12-15T05:00:00"/>
    <s v="technology/hardware"/>
    <n v="304.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d v="2014-03-27T01:58:38"/>
    <d v="2014-04-26T01:58:38"/>
    <s v="technology/hardware"/>
    <n v="178.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d v="2015-03-13T03:07:13"/>
    <d v="2015-05-07T06:58:00"/>
    <s v="technology/hardware"/>
    <n v="386.81998717948721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d v="2015-11-03T15:00:07"/>
    <d v="2015-12-19T01:00:00"/>
    <s v="technology/hardware"/>
    <n v="211.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d v="2014-04-09T20:45:19"/>
    <d v="2014-05-09T20:45:19"/>
    <s v="technology/hardware"/>
    <n v="131.66833333333335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d v="2013-10-31T05:02:33"/>
    <d v="2013-12-30T06:02:33"/>
    <s v="technology/hardware"/>
    <n v="300.47639999999996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d v="2013-05-30T06:30:21"/>
    <d v="2013-07-01T18:00:00"/>
    <s v="technology/hardware"/>
    <n v="420.51249999999999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d v="2016-11-01T10:32:05"/>
    <d v="2016-12-01T04:59:00"/>
    <s v="technology/hardware"/>
    <n v="136.21680000000001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d v="2013-10-31T22:15:03"/>
    <d v="2013-11-15T23:15:03"/>
    <s v="technology/hardware"/>
    <n v="248.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d v="2016-10-11T12:37:07"/>
    <d v="2016-11-10T13:37:07"/>
    <s v="technology/hardware"/>
    <n v="181.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d v="2015-11-23T16:59:34"/>
    <d v="2016-01-22T16:59:34"/>
    <s v="technology/hardware"/>
    <n v="123.53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d v="2016-10-18T04:14:37"/>
    <d v="2016-12-11T04:59:00"/>
    <s v="technology/hardware"/>
    <n v="506.20938628158842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d v="2015-05-14T16:25:14"/>
    <d v="2015-06-13T16:25:14"/>
    <s v="technology/hardware"/>
    <n v="108.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d v="2012-06-09T02:07:27"/>
    <d v="2012-07-09T02:07:27"/>
    <s v="technology/hardware"/>
    <n v="819.1838775510203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d v="2013-04-23T04:07:24"/>
    <d v="2013-05-23T04:07:24"/>
    <s v="technology/hardware"/>
    <n v="121.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d v="2015-03-18T21:41:10"/>
    <d v="2015-04-17T00:00:00"/>
    <s v="technology/hardware"/>
    <n v="102.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d v="2013-04-23T15:38:11"/>
    <d v="2013-05-23T15:38:11"/>
    <s v="technology/hardware"/>
    <n v="148.33229411764705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x v="390"/>
    <b v="1"/>
    <d v="2013-10-28T12:39:23"/>
    <d v="2013-12-02T22:59:00"/>
    <s v="technology/hardware"/>
    <n v="120.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d v="2015-04-21T01:42:58"/>
    <d v="2015-05-31T01:42:58"/>
    <s v="technology/hardware"/>
    <n v="473.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d v="2013-11-26T00:32:17"/>
    <d v="2013-12-26T00:32:17"/>
    <s v="technology/hardware"/>
    <n v="130.36250000000001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d v="2016-01-06T02:00:53"/>
    <d v="2016-02-20T02:00:53"/>
    <s v="technology/hardware"/>
    <n v="353.04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d v="2015-10-26T14:49:11"/>
    <d v="2015-11-25T15:49:11"/>
    <s v="technology/hardware"/>
    <n v="101.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d v="2014-04-02T12:30:10"/>
    <d v="2014-05-02T12:30:10"/>
    <s v="technology/hardware"/>
    <n v="113.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d v="2014-11-03T16:10:43"/>
    <d v="2014-12-03T04:00:00"/>
    <s v="technology/hardware"/>
    <n v="167.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d v="2013-03-18T18:15:42"/>
    <d v="2013-04-17T18:15:42"/>
    <s v="technology/hardware"/>
    <n v="153.452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d v="2016-01-27T11:52:12"/>
    <d v="2016-02-26T11:52:12"/>
    <s v="technology/hardware"/>
    <n v="202.23220000000001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d v="2015-01-22T08:53:50"/>
    <d v="2015-03-02T20:00:00"/>
    <s v="technology/hardware"/>
    <n v="168.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d v="2015-12-23T14:27:34"/>
    <d v="2016-01-31T21:59:00"/>
    <s v="technology/hardware"/>
    <n v="143.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d v="2014-05-24T15:25:50"/>
    <d v="2014-07-23T15:25:50"/>
    <s v="technology/hardware"/>
    <n v="196.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d v="2016-12-01T18:20:54"/>
    <d v="2016-12-31T18:20:54"/>
    <s v="technology/hardware"/>
    <n v="107.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d v="2016-02-23T09:11:38"/>
    <d v="2016-03-24T08:11:38"/>
    <s v="technology/hardware"/>
    <n v="114.97699999999999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d v="2016-04-12T17:35:01"/>
    <d v="2016-05-15T17:35:01"/>
    <s v="technology/hardware"/>
    <n v="148.04999999999998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d v="2013-04-25T08:45:23"/>
    <d v="2013-05-31T12:00:00"/>
    <s v="technology/hardware"/>
    <n v="191.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d v="2013-11-25T08:00:29"/>
    <d v="2013-12-25T08:00:29"/>
    <s v="technology/hardware"/>
    <n v="199.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d v="2014-07-24T18:31:23"/>
    <d v="2014-08-23T18:31:23"/>
    <s v="technology/hardware"/>
    <n v="218.6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d v="2015-04-21T20:29:36"/>
    <d v="2015-05-24T20:29:36"/>
    <s v="technology/hardware"/>
    <n v="126.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d v="2016-09-20T20:11:55"/>
    <d v="2016-10-20T20:11:55"/>
    <s v="technology/hardware"/>
    <n v="105.22388000000001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d v="2015-12-02T23:19:51"/>
    <d v="2016-01-02T23:19:51"/>
    <s v="technology/hardware"/>
    <n v="128.40666000000002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d v="2016-05-29T15:45:23"/>
    <d v="2016-06-28T15:45:23"/>
    <s v="technology/hardware"/>
    <n v="317.327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d v="2016-08-18T06:41:24"/>
    <d v="2016-10-02T06:41:24"/>
    <s v="technology/hardware"/>
    <n v="280.7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d v="2016-04-07T13:57:12"/>
    <d v="2016-05-07T13:57:12"/>
    <s v="technology/hardware"/>
    <n v="110.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d v="2015-03-24T16:01:58"/>
    <d v="2015-05-08T16:01:58"/>
    <s v="technology/hardware"/>
    <n v="152.60429999999999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d v="2016-04-06T19:49:42"/>
    <d v="2016-05-06T19:49:42"/>
    <s v="technology/hardware"/>
    <n v="102.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d v="2013-06-25T16:21:28"/>
    <d v="2013-07-25T16:21:28"/>
    <s v="technology/hardware"/>
    <n v="1678.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d v="2014-06-13T21:08:09"/>
    <d v="2014-07-23T21:08:09"/>
    <s v="technology/hardware"/>
    <n v="543.34915642458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d v="2015-04-09T01:01:16"/>
    <d v="2015-06-05T21:00:00"/>
    <s v="technology/hardware"/>
    <n v="115.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d v="2016-11-18T18:30:57"/>
    <d v="2016-12-18T18:30:57"/>
    <s v="technology/hardware"/>
    <n v="131.20499999999998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d v="2015-05-26T17:03:13"/>
    <d v="2015-06-25T19:00:00"/>
    <s v="technology/hardware"/>
    <n v="288.17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d v="2015-10-12T22:58:20"/>
    <d v="2015-11-11T23:58:20"/>
    <s v="technology/hardware"/>
    <n v="507.8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d v="2012-04-05T03:45:55"/>
    <d v="2012-05-16T04:59:00"/>
    <s v="music/indie rock"/>
    <n v="114.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d v="2011-09-25T02:53:16"/>
    <d v="2011-11-24T03:53:16"/>
    <s v="music/indie rock"/>
    <n v="110.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d v="2012-05-05T17:19:55"/>
    <d v="2012-06-04T17:19:55"/>
    <s v="music/indie rock"/>
    <n v="113.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d v="2014-04-02T19:59:42"/>
    <d v="2014-05-04T06:59:00"/>
    <s v="music/indie rock"/>
    <n v="108.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d v="2012-06-15T20:03:07"/>
    <d v="2012-07-15T20:03:07"/>
    <s v="music/indie rock"/>
    <n v="123.53333333333335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d v="2011-11-13T16:05:32"/>
    <d v="2011-12-14T04:59:00"/>
    <s v="music/indie rock"/>
    <n v="100.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d v="2011-08-09T04:54:18"/>
    <d v="2011-09-08T04:54:18"/>
    <s v="music/indie rock"/>
    <n v="103.53333333333335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d v="2010-08-05T17:09:12"/>
    <d v="2010-09-11T03:59:00"/>
    <s v="music/indie rock"/>
    <n v="115.51066666666668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d v="2013-06-28T01:49:54"/>
    <d v="2013-08-02T01:49:54"/>
    <s v="music/indie rock"/>
    <n v="120.4004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d v="2013-01-25T09:09:15"/>
    <d v="2013-02-24T09:09:15"/>
    <s v="music/indie rock"/>
    <n v="115.040375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d v="2011-01-12T07:44:38"/>
    <d v="2011-03-01T20:00:00"/>
    <s v="music/indie rock"/>
    <n v="120.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d v="2011-08-08T16:58:52"/>
    <d v="2011-10-07T16:58:52"/>
    <s v="music/indie rock"/>
    <n v="101.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d v="2012-10-23T20:30:32"/>
    <d v="2012-12-22T21:30:32"/>
    <s v="music/indie rock"/>
    <n v="102.46666666666667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d v="2012-01-31T00:28:50"/>
    <d v="2012-03-05T03:00:00"/>
    <s v="music/indie rock"/>
    <n v="120.54285714285714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d v="2011-08-03T17:36:13"/>
    <d v="2011-10-02T17:36:13"/>
    <s v="music/indie rock"/>
    <n v="100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d v="2012-10-10T18:12:15"/>
    <d v="2012-10-26T03:59:00"/>
    <s v="music/indie rock"/>
    <n v="101.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d v="2011-10-02T14:02:15"/>
    <d v="2011-12-01T15:02:15"/>
    <s v="music/indie rock"/>
    <n v="100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d v="2012-02-07T02:43:55"/>
    <d v="2012-03-08T02:43:55"/>
    <s v="music/indie rock"/>
    <n v="100.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x v="287"/>
    <b v="1"/>
    <d v="2015-06-18T17:54:44"/>
    <d v="2015-07-02T03:40:00"/>
    <s v="music/indie rock"/>
    <n v="132.36666666666667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d v="2012-06-14T20:02:21"/>
    <d v="2012-06-30T03:59:00"/>
    <s v="music/indie rock"/>
    <n v="136.66666666666666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d v="2011-12-15T03:35:14"/>
    <d v="2012-02-13T03:35:14"/>
    <s v="music/indie rock"/>
    <n v="113.25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d v="2011-04-05T20:50:48"/>
    <d v="2011-05-05T20:50:48"/>
    <s v="music/indie rock"/>
    <n v="1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d v="2012-10-10T18:07:07"/>
    <d v="2012-11-09T19:07:07"/>
    <s v="music/indie rock"/>
    <n v="146.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d v="2013-04-30T01:47:14"/>
    <d v="2013-05-31T00:00:00"/>
    <s v="music/indie rock"/>
    <n v="129.5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d v="2014-11-08T18:55:53"/>
    <d v="2014-11-21T04:00:00"/>
    <s v="music/indie rock"/>
    <n v="2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d v="2012-12-27T05:09:34"/>
    <d v="2013-01-26T05:09:34"/>
    <s v="music/indie rock"/>
    <n v="107.04545454545456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d v="2014-10-22T17:03:13"/>
    <d v="2014-11-12T18:03:13"/>
    <s v="music/indie rock"/>
    <n v="107.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d v="2012-08-14T04:13:00"/>
    <d v="2012-09-10T03:55:00"/>
    <s v="music/indie rock"/>
    <n v="107.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d v="2015-06-05T17:00:17"/>
    <d v="2015-07-05T17:00:17"/>
    <s v="music/indie rock"/>
    <n v="106.52500000000001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d v="2014-04-30T16:06:09"/>
    <d v="2014-05-28T04:59:00"/>
    <s v="music/indie rock"/>
    <n v="100.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d v="2011-06-09T04:43:45"/>
    <d v="2011-08-15T01:00:00"/>
    <s v="music/indie rock"/>
    <n v="106.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d v="2013-04-01T22:16:33"/>
    <d v="2013-04-15T22:16:33"/>
    <s v="music/indie rock"/>
    <n v="100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x v="329"/>
    <b v="1"/>
    <d v="2014-08-19T20:46:16"/>
    <d v="2014-09-23T20:46:16"/>
    <s v="music/indie rock"/>
    <n v="104.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d v="2010-10-07T19:34:30"/>
    <d v="2010-12-09T04:59:00"/>
    <s v="music/indie rock"/>
    <n v="104.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d v="2011-01-21T01:56:41"/>
    <d v="2011-02-20T01:56:41"/>
    <s v="music/indie rock"/>
    <n v="225.66666666666669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d v="2012-08-15T18:40:03"/>
    <d v="2012-10-02T18:40:03"/>
    <s v="music/indie rock"/>
    <n v="100.90416666666667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d v="2015-10-13T01:25:49"/>
    <d v="2015-10-27T04:59:00"/>
    <s v="music/indie rock"/>
    <n v="147.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d v="2011-06-24T20:08:56"/>
    <d v="2011-07-24T20:08:56"/>
    <s v="music/indie rock"/>
    <n v="134.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d v="2012-07-17T03:07:25"/>
    <d v="2012-08-16T03:07:25"/>
    <s v="music/indie rock"/>
    <n v="100.75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d v="2013-11-13T23:08:56"/>
    <d v="2014-01-01T23:08:56"/>
    <s v="music/indie rock"/>
    <n v="100.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d v="2016-12-12T17:49:08"/>
    <d v="2017-01-11T17:49:08"/>
    <s v="games/video games"/>
    <n v="0.56800000000000006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d v="2016-12-08T07:12:49"/>
    <d v="2017-01-07T07:12:49"/>
    <s v="games/video games"/>
    <n v="0.38750000000000001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d v="2010-01-20T10:11:47"/>
    <d v="2010-03-15T06:59:00"/>
    <s v="games/video games"/>
    <n v="10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d v="2010-10-13T00:40:35"/>
    <d v="2010-11-30T05:00:00"/>
    <s v="games/video games"/>
    <n v="10.454545454545453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d v="2015-07-06T00:33:53"/>
    <d v="2015-08-05T00:33:53"/>
    <s v="games/video games"/>
    <n v="1.420000000000000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d v="2014-11-08T23:21:27"/>
    <d v="2014-12-08T23:21:27"/>
    <s v="games/video games"/>
    <n v="0.05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x v="163"/>
    <b v="0"/>
    <d v="2015-02-10T12:07:43"/>
    <d v="2015-03-12T11:07:43"/>
    <s v="games/video games"/>
    <n v="28.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d v="2014-07-23T18:32:49"/>
    <d v="2014-09-21T18:32:49"/>
    <s v="games/video games"/>
    <n v="0.16666666666666669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d v="2016-02-09T00:35:00"/>
    <d v="2016-03-10T00:35:00"/>
    <s v="games/video games"/>
    <n v="11.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d v="2014-07-12T02:04:23"/>
    <d v="2014-08-16T02:04:23"/>
    <s v="games/video games"/>
    <n v="0.20238095238095236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d v="2015-06-12T04:58:11"/>
    <d v="2015-07-12T04:58:11"/>
    <s v="games/video games"/>
    <n v="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d v="2014-01-04T11:41:32"/>
    <d v="2014-02-03T11:41:32"/>
    <s v="games/video games"/>
    <n v="2.1129899999999995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d v="2011-03-17T02:19:59"/>
    <d v="2011-04-24T06:59:00"/>
    <s v="games/video games"/>
    <n v="1.6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d v="2013-03-28T21:16:31"/>
    <d v="2013-04-27T21:16:31"/>
    <s v="games/video games"/>
    <n v="1.733333333333333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d v="2012-09-04T23:07:13"/>
    <d v="2012-10-04T23:07:13"/>
    <s v="games/video games"/>
    <n v="9.56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d v="2013-09-19T12:13:06"/>
    <d v="2013-10-19T12:13:06"/>
    <s v="games/video games"/>
    <n v="5.9612499999999999E-2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d v="2014-11-05T18:30:29"/>
    <d v="2014-12-05T18:30:29"/>
    <s v="games/video games"/>
    <n v="28.405999999999999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d v="2013-10-10T00:18:59"/>
    <d v="2013-11-09T01:18:59"/>
    <s v="games/video games"/>
    <n v="12.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d v="2016-10-04T18:00:08"/>
    <d v="2016-11-03T18:00:08"/>
    <s v="games/video games"/>
    <n v="5.4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d v="2012-12-12T20:00:24"/>
    <d v="2013-01-11T20:00:24"/>
    <s v="games/video games"/>
    <n v="0.11199999999999999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d v="2014-10-15T05:39:19"/>
    <d v="2014-11-14T06:39:19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d v="2015-12-02T16:50:10"/>
    <d v="2015-12-30T16:50:10"/>
    <s v="games/video games"/>
    <n v="5.7238095238095239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d v="2010-06-03T21:16:52"/>
    <d v="2010-07-21T19:00:00"/>
    <s v="games/video games"/>
    <n v="11.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d v="2013-08-13T13:07:20"/>
    <d v="2013-09-14T13:07:20"/>
    <s v="games/video games"/>
    <n v="1.7098591549295776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d v="2013-10-28T05:41:54"/>
    <d v="2013-11-27T06:41:54"/>
    <s v="games/video games"/>
    <n v="30.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d v="2016-01-28T16:18:30"/>
    <d v="2016-02-11T16:18:30"/>
    <s v="games/video games"/>
    <n v="0.02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x v="165"/>
    <b v="0"/>
    <d v="2014-10-15T07:05:48"/>
    <d v="2014-11-16T08:05:48"/>
    <s v="games/video games"/>
    <n v="0.69641025641025645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d v="2015-03-03T17:36:22"/>
    <d v="2015-04-02T16:36:22"/>
    <s v="games/video games"/>
    <n v="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d v="2010-06-26T00:35:56"/>
    <d v="2010-07-31T00:00:0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x v="80"/>
    <b v="0"/>
    <d v="2016-06-13T06:49:59"/>
    <d v="2016-07-13T06:49:59"/>
    <s v="games/video games"/>
    <n v="0.80999999999999994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d v="2016-05-30T20:20:14"/>
    <d v="2016-06-29T20:20:14"/>
    <s v="games/video games"/>
    <n v="0.26222222222222225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d v="2014-02-13T19:58:29"/>
    <d v="2014-03-15T18:58:29"/>
    <s v="games/video games"/>
    <n v="0.16666666666666669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d v="2014-12-01T21:51:58"/>
    <d v="2015-01-10T07:59:00"/>
    <s v="games/video games"/>
    <n v="9.124454880912446E-3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d v="2014-01-08T15:10:27"/>
    <d v="2014-01-28T15:10:27"/>
    <s v="games/video games"/>
    <n v="0.8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d v="2016-03-01T17:56:25"/>
    <d v="2016-03-31T16:56:25"/>
    <s v="games/video games"/>
    <n v="2.2999999999999998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d v="2013-08-02T20:30:06"/>
    <d v="2013-09-16T20:30:06"/>
    <s v="games/video games"/>
    <n v="2.666071428571428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d v="2016-11-20T23:33:03"/>
    <d v="2016-12-23T07:59:00"/>
    <s v="games/video games"/>
    <n v="28.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d v="2012-12-21T20:29:34"/>
    <d v="2013-02-04T20:29:34"/>
    <s v="games/video games"/>
    <n v="6.590036666666667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d v="2011-06-16T17:32:54"/>
    <d v="2011-07-16T17:32:54"/>
    <s v="games/video games"/>
    <n v="0.72222222222222221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d v="2012-04-19T17:05:05"/>
    <d v="2012-05-19T17:05:05"/>
    <s v="games/video games"/>
    <n v="0.85000000000000009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x v="62"/>
    <b v="1"/>
    <d v="2015-08-24T20:27:39"/>
    <d v="2015-09-23T20:27:39"/>
    <s v="music/rock"/>
    <n v="115.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d v="2014-06-23T18:23:11"/>
    <d v="2014-07-24T18:23:11"/>
    <s v="music/rock"/>
    <n v="112.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d v="2015-04-17T21:35:20"/>
    <d v="2015-06-08T03:50:00"/>
    <s v="music/rock"/>
    <n v="132.20000000000002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d v="2016-05-25T17:13:34"/>
    <d v="2016-06-25T03:59:00"/>
    <s v="music/rock"/>
    <n v="102.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d v="2016-03-09T16:00:35"/>
    <d v="2016-04-08T15:00:35"/>
    <s v="music/rock"/>
    <n v="138.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d v="2014-10-21T20:06:58"/>
    <d v="2014-12-05T21:06:58"/>
    <s v="music/rock"/>
    <n v="146.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d v="2012-09-01T01:35:37"/>
    <d v="2012-09-15T01:35:37"/>
    <s v="music/rock"/>
    <n v="120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d v="2017-01-10T14:24:21"/>
    <d v="2017-02-10T05:00:00"/>
    <s v="music/rock"/>
    <n v="121.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d v="2017-02-27T16:49:11"/>
    <d v="2017-03-02T16:49:11"/>
    <s v="music/rock"/>
    <n v="100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d v="2015-07-13T18:00:22"/>
    <d v="2015-08-22T18:00:22"/>
    <s v="music/rock"/>
    <n v="180.85714285714286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d v="2015-05-17T22:58:15"/>
    <d v="2015-06-22T05:00:00"/>
    <s v="music/rock"/>
    <n v="106.075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d v="2015-03-19T13:55:20"/>
    <d v="2015-04-18T13:55:20"/>
    <s v="music/rock"/>
    <n v="100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d v="2013-08-09T16:37:23"/>
    <d v="2013-09-10T03:59:00"/>
    <s v="music/rock"/>
    <n v="126.92857142857143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d v="2016-04-05T13:01:47"/>
    <d v="2016-05-05T13:01:47"/>
    <s v="music/rock"/>
    <n v="102.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d v="2016-07-14T00:13:06"/>
    <d v="2016-07-21T00:13:06"/>
    <s v="music/rock"/>
    <n v="250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d v="2015-04-02T15:11:49"/>
    <d v="2015-05-02T15:11:49"/>
    <s v="music/rock"/>
    <n v="126.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d v="2016-05-12T06:01:07"/>
    <d v="2016-06-06T06:01:07"/>
    <s v="music/rock"/>
    <n v="100.12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d v="2016-12-19T15:16:37"/>
    <d v="2017-01-18T15:16:37"/>
    <s v="music/rock"/>
    <n v="138.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d v="2015-03-12T04:06:32"/>
    <d v="2015-04-11T04:06:32"/>
    <s v="music/rock"/>
    <n v="161.4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d v="2015-10-02T16:04:28"/>
    <d v="2015-11-13T17:04:28"/>
    <s v="music/rock"/>
    <n v="107.18419999999999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d v="2017-02-07T00:07:33"/>
    <d v="2017-02-21T00:07:33"/>
    <s v="games/tabletop games"/>
    <n v="153.1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d v="2014-08-28T21:37:05"/>
    <d v="2014-10-02T21:37:05"/>
    <s v="games/tabletop games"/>
    <n v="524.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d v="2017-01-10T08:46:17"/>
    <d v="2017-02-09T05:00:00"/>
    <s v="games/tabletop games"/>
    <n v="489.27777777777777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d v="2016-01-11T16:34:01"/>
    <d v="2016-01-25T16:00:00"/>
    <s v="games/tabletop games"/>
    <n v="284.74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d v="2013-02-14T08:23:59"/>
    <d v="2013-03-26T08:23:59"/>
    <s v="games/tabletop games"/>
    <n v="1856.97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d v="2016-08-01T14:45:43"/>
    <d v="2016-09-07T02:00:00"/>
    <s v="games/tabletop games"/>
    <n v="109.67499999999998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d v="2015-03-05T05:01:06"/>
    <d v="2015-04-03T03:59:00"/>
    <s v="games/tabletop games"/>
    <n v="1014.6425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d v="2016-09-20T14:04:01"/>
    <d v="2016-10-25T17:00:00"/>
    <s v="games/tabletop games"/>
    <n v="412.1769202766654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d v="2016-04-07T18:55:00"/>
    <d v="2016-04-21T22:00:00"/>
    <s v="games/tabletop games"/>
    <n v="503.2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d v="2016-02-17T15:00:04"/>
    <d v="2016-03-23T06:59:00"/>
    <s v="games/tabletop games"/>
    <n v="184.61052631578946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d v="2017-02-02T20:00:27"/>
    <d v="2017-02-14T20:00:27"/>
    <s v="games/tabletop games"/>
    <n v="119.73333333333333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d v="2016-11-17T20:25:44"/>
    <d v="2016-12-15T23:00:00"/>
    <s v="games/tabletop games"/>
    <n v="1081.2401666666667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d v="2016-10-21T09:44:32"/>
    <d v="2016-11-21T04:59:00"/>
    <s v="games/tabletop games"/>
    <n v="452.37333333333333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d v="2016-02-25T18:11:30"/>
    <d v="2016-03-26T17:11:30"/>
    <s v="games/tabletop games"/>
    <n v="537.37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d v="2015-07-12T18:31:40"/>
    <d v="2015-08-11T18:31:40"/>
    <s v="games/tabletop games"/>
    <n v="120.32608695652173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d v="2016-11-01T11:41:42"/>
    <d v="2016-12-02T07:00:00"/>
    <s v="games/tabletop games"/>
    <n v="113.83571428571429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d v="2015-01-29T14:00:59"/>
    <d v="2015-02-28T14:00:59"/>
    <s v="games/tabletop games"/>
    <n v="951.0310999999999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d v="2015-10-15T12:20:00"/>
    <d v="2015-11-14T13:20:00"/>
    <s v="games/tabletop games"/>
    <n v="132.89249999999998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d v="2015-09-15T09:59:58"/>
    <d v="2015-10-15T09:59:58"/>
    <s v="games/tabletop games"/>
    <n v="146.97777777777779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d v="2015-06-08T15:01:08"/>
    <d v="2015-07-06T03:00:00"/>
    <s v="games/tabletop games"/>
    <n v="542.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d v="2013-01-02T20:19:25"/>
    <d v="2013-01-16T20:19:25"/>
    <s v="music/electronic music"/>
    <n v="382.71818181818185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d v="2012-10-02T20:22:48"/>
    <d v="2012-11-01T20:22:48"/>
    <s v="music/electronic music"/>
    <n v="704.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d v="2015-08-25T20:38:02"/>
    <d v="2015-09-24T20:38:02"/>
    <s v="music/electronic music"/>
    <n v="109.55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d v="2013-02-07T07:28:39"/>
    <d v="2013-03-09T07:28:39"/>
    <s v="music/electronic music"/>
    <n v="132.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d v="2012-05-02T19:43:09"/>
    <d v="2012-06-01T19:43:09"/>
    <s v="music/electronic music"/>
    <n v="1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d v="2012-03-29T06:10:24"/>
    <d v="2012-04-16T06:10:24"/>
    <s v="music/electronic music"/>
    <n v="102.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d v="2013-10-17T04:39:33"/>
    <d v="2013-11-16T05:39:33"/>
    <s v="music/electronic music"/>
    <n v="100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d v="2012-02-07T21:10:26"/>
    <d v="2012-04-07T04:00:00"/>
    <s v="music/electronic music"/>
    <n v="101.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d v="2014-04-03T11:30:44"/>
    <d v="2014-04-14T23:00:00"/>
    <s v="music/electronic music"/>
    <n v="150.80000000000001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d v="2012-02-17T01:35:10"/>
    <d v="2012-04-14T17:36:00"/>
    <s v="music/electronic music"/>
    <n v="111.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d v="2014-03-18T18:50:25"/>
    <d v="2014-04-10T06:59:00"/>
    <s v="music/electronic music"/>
    <n v="195.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d v="2013-10-01T17:56:17"/>
    <d v="2013-11-04T01:00:00"/>
    <s v="music/electronic music"/>
    <n v="114.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d v="2015-04-15T19:49:39"/>
    <d v="2015-05-15T19:49:39"/>
    <s v="music/electronic music"/>
    <n v="200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d v="2014-01-07T19:00:48"/>
    <d v="2014-02-06T19:00:48"/>
    <s v="music/electronic music"/>
    <n v="292.50166666666667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x v="51"/>
    <b v="1"/>
    <d v="2012-02-19T17:12:52"/>
    <d v="2012-03-13T06:59:00"/>
    <s v="music/electronic music"/>
    <n v="156.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d v="2015-07-09T18:02:25"/>
    <d v="2015-07-23T18:02:25"/>
    <s v="music/electronic music"/>
    <n v="105.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d v="2015-10-22T18:38:33"/>
    <d v="2015-11-02T08:00:00"/>
    <s v="music/electronic music"/>
    <n v="101.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d v="2012-08-06T19:29:43"/>
    <d v="2012-08-29T00:00:00"/>
    <s v="music/electronic music"/>
    <n v="122.833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d v="2015-07-20T17:15:12"/>
    <d v="2015-08-19T17:15:12"/>
    <s v="music/electronic music"/>
    <n v="101.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d v="2013-06-27T01:27:16"/>
    <d v="2013-07-27T01:27:16"/>
    <s v="music/electronic music"/>
    <n v="101.14285714285714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d v="2016-03-23T16:00:09"/>
    <d v="2016-04-23T00:00:00"/>
    <s v="games/tabletop games"/>
    <n v="108.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d v="2011-12-29T18:54:07"/>
    <d v="2012-01-28T18:54:07"/>
    <s v="games/tabletop games"/>
    <n v="162.6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d v="2015-05-28T15:22:48"/>
    <d v="2015-06-27T15:22:48"/>
    <s v="games/tabletop games"/>
    <n v="105.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d v="2016-10-01T16:01:15"/>
    <d v="2016-10-29T19:00:00"/>
    <s v="games/tabletop games"/>
    <n v="243.15000000000003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d v="2014-08-22T19:00:15"/>
    <d v="2014-09-21T19:00:15"/>
    <s v="games/tabletop games"/>
    <n v="944.83338095238094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d v="2016-01-12T19:10:22"/>
    <d v="2016-02-12T04:59:00"/>
    <s v="games/tabletop games"/>
    <n v="108.46283333333334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d v="2013-10-14T19:22:35"/>
    <d v="2013-11-13T20:22:35"/>
    <s v="games/tabletop games"/>
    <n v="157.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d v="2015-07-17T06:40:36"/>
    <d v="2015-08-16T06:40:36"/>
    <s v="games/tabletop games"/>
    <n v="1174.4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d v="2013-07-29T15:56:31"/>
    <d v="2013-09-03T04:00:00"/>
    <s v="games/tabletop games"/>
    <n v="171.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d v="2014-03-26T21:08:47"/>
    <d v="2014-04-25T21:08:47"/>
    <s v="games/tabletop games"/>
    <n v="125.95294117647057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d v="2013-05-29T21:51:41"/>
    <d v="2013-06-25T05:00:00"/>
    <s v="games/tabletop games"/>
    <n v="1212.1296000000002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d v="2014-06-16T19:03:28"/>
    <d v="2014-07-19T03:00:00"/>
    <s v="games/tabletop games"/>
    <n v="495.8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d v="2015-11-23T09:05:39"/>
    <d v="2015-12-14T00:00:00"/>
    <s v="games/tabletop games"/>
    <n v="332.03999999999996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d v="2016-12-06T19:47:27"/>
    <d v="2017-01-05T19:47:27"/>
    <s v="games/tabletop games"/>
    <n v="11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d v="2015-02-27T00:31:51"/>
    <d v="2015-03-28T23:31:51"/>
    <s v="games/tabletop games"/>
    <n v="153.3153846153846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d v="2016-01-02T14:48:43"/>
    <d v="2016-02-01T14:48:43"/>
    <s v="games/tabletop games"/>
    <n v="537.10714285714289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d v="2014-10-03T00:04:43"/>
    <d v="2014-11-12T07:59:00"/>
    <s v="games/tabletop games"/>
    <n v="352.92777777777775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d v="2017-02-08T14:55:16"/>
    <d v="2017-03-10T14:55:16"/>
    <s v="games/tabletop games"/>
    <n v="137.4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d v="2013-10-25T23:00:14"/>
    <d v="2013-12-01T04:02:00"/>
    <s v="games/tabletop games"/>
    <n v="128.02668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d v="2016-03-23T19:49:04"/>
    <d v="2016-04-22T19:49:04"/>
    <s v="games/tabletop games"/>
    <n v="270.68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d v="2017-01-31T19:51:40"/>
    <d v="2017-03-02T19:51:40"/>
    <s v="games/tabletop games"/>
    <n v="806.4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d v="2013-10-22T13:48:53"/>
    <d v="2013-11-27T03:02:00"/>
    <s v="games/tabletop games"/>
    <n v="1360.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d v="2017-03-06T18:01:30"/>
    <d v="2017-03-13T03:00:00"/>
    <s v="games/tabletop games"/>
    <n v="930250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d v="2016-10-04T19:39:06"/>
    <d v="2016-10-16T20:30:00"/>
    <s v="games/tabletop games"/>
    <n v="377.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d v="2014-01-21T17:00:17"/>
    <d v="2014-02-21T18:00:00"/>
    <s v="games/tabletop games"/>
    <n v="2647.0250000000001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d v="2015-08-05T19:00:10"/>
    <d v="2015-09-04T19:00:10"/>
    <s v="games/tabletop games"/>
    <n v="100.12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d v="2015-07-15T15:59:25"/>
    <d v="2015-07-29T15:59:25"/>
    <s v="games/tabletop games"/>
    <n v="104.45405405405405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d v="2016-11-14T21:01:18"/>
    <d v="2016-12-14T21:01:18"/>
    <s v="games/tabletop games"/>
    <n v="107.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d v="2013-03-03T16:52:45"/>
    <d v="2013-04-02T15:52:45"/>
    <s v="games/tabletop games"/>
    <n v="168.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d v="2016-11-03T00:07:53"/>
    <d v="2016-12-03T01:07:53"/>
    <s v="games/tabletop games"/>
    <n v="975.11200000000008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d v="2014-07-26T08:17:57"/>
    <d v="2014-08-16T08:17:57"/>
    <s v="games/tabletop games"/>
    <n v="134.44929411764704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d v="2016-07-22T07:52:18"/>
    <d v="2016-08-06T07:52:18"/>
    <s v="games/tabletop games"/>
    <n v="272.27777777777777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d v="2015-10-19T15:09:07"/>
    <d v="2015-11-18T16:09:07"/>
    <s v="games/tabletop games"/>
    <n v="112.6875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d v="2017-01-17T15:32:48"/>
    <d v="2017-01-24T15:32:48"/>
    <s v="games/tabletop games"/>
    <n v="459.8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d v="2016-04-07T22:50:51"/>
    <d v="2016-05-07T22:50:51"/>
    <s v="games/tabletop games"/>
    <n v="286.6582278481012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d v="2016-11-08T10:50:46"/>
    <d v="2016-11-22T10:50:46"/>
    <s v="games/tabletop games"/>
    <n v="222.70833333333334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d v="2016-05-15T22:28:49"/>
    <d v="2016-06-19T23:00:00"/>
    <s v="games/tabletop games"/>
    <n v="636.14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d v="2015-05-12T18:01:27"/>
    <d v="2015-06-11T18:01:27"/>
    <s v="games/tabletop games"/>
    <n v="146.5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d v="2016-11-28T19:18:56"/>
    <d v="2016-12-08T19:18:56"/>
    <s v="games/tabletop games"/>
    <n v="1867.1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d v="2014-02-25T00:24:10"/>
    <d v="2014-03-26T23:24:10"/>
    <s v="games/tabletop games"/>
    <n v="326.92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d v="2017-01-24T17:23:40"/>
    <d v="2017-02-14T17:23:40"/>
    <s v="games/tabletop games"/>
    <n v="779.5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d v="2014-10-14T14:02:38"/>
    <d v="2014-11-18T00:00:00"/>
    <s v="games/tabletop games"/>
    <n v="154.15151515151516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d v="2015-01-10T19:58:33"/>
    <d v="2015-01-31T19:58:33"/>
    <s v="games/tabletop games"/>
    <n v="115.54666666666667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d v="2016-05-06T13:58:34"/>
    <d v="2016-05-23T03:00:00"/>
    <s v="games/tabletop games"/>
    <n v="180.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d v="2016-11-15T20:28:27"/>
    <d v="2016-11-22T20:28:27"/>
    <s v="games/tabletop games"/>
    <n v="298.5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d v="2016-04-09T20:59:52"/>
    <d v="2016-04-27T02:00:00"/>
    <s v="games/tabletop games"/>
    <n v="320.26666666666665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d v="2014-11-25T19:54:57"/>
    <d v="2014-12-21T01:00:00"/>
    <s v="games/tabletop games"/>
    <n v="380.5249999999999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d v="2017-02-10T01:58:35"/>
    <d v="2017-03-12T01:58:35"/>
    <s v="games/tabletop games"/>
    <n v="102.60000000000001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d v="2017-02-10T16:54:23"/>
    <d v="2017-03-07T05:00:00"/>
    <s v="games/tabletop games"/>
    <n v="1801.64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d v="2016-12-21T20:51:53"/>
    <d v="2017-01-10T21:59:00"/>
    <s v="games/tabletop games"/>
    <n v="720.24800000000005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d v="2016-11-10T00:00:04"/>
    <d v="2016-12-10T00:00:04"/>
    <s v="games/tabletop games"/>
    <n v="283.09000000000003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d v="2015-11-07T16:47:16"/>
    <d v="2015-12-07T16:47:16"/>
    <s v="games/tabletop games"/>
    <n v="1356.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d v="2017-02-15T13:10:42"/>
    <d v="2017-03-12T12:10:42"/>
    <s v="games/tabletop games"/>
    <n v="220.35999999999999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d v="2014-01-24T12:00:57"/>
    <d v="2014-02-23T12:00:57"/>
    <s v="games/tabletop games"/>
    <n v="119.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d v="2014-11-22T14:47:59"/>
    <d v="2014-12-22T14:47:59"/>
    <s v="games/tabletop games"/>
    <n v="407.76923076923077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d v="2013-12-06T15:38:09"/>
    <d v="2014-01-05T15:38:09"/>
    <s v="games/tabletop games"/>
    <n v="105.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d v="2012-01-28T16:17:03"/>
    <d v="2012-02-27T16:17:03"/>
    <s v="games/tabletop games"/>
    <n v="141.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d v="2015-11-30T17:01:07"/>
    <d v="2016-01-03T22:59:00"/>
    <s v="games/tabletop games"/>
    <n v="270.7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d v="2015-01-16T19:21:39"/>
    <d v="2015-02-04T04:00:00"/>
    <s v="games/tabletop games"/>
    <n v="153.80000000000001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d v="2015-08-18T14:59:51"/>
    <d v="2015-09-17T14:59:51"/>
    <s v="games/tabletop games"/>
    <n v="403.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d v="2011-05-24T06:51:37"/>
    <d v="2011-07-25T06:50:00"/>
    <s v="music/rock"/>
    <n v="1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d v="2015-11-15T04:11:26"/>
    <d v="2016-01-14T04:11:26"/>
    <s v="music/rock"/>
    <n v="185.33333333333331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d v="2012-03-10T03:00:04"/>
    <d v="2012-05-09T02:00:04"/>
    <s v="music/rock"/>
    <n v="100.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x v="211"/>
    <b v="1"/>
    <d v="2011-02-11T19:07:25"/>
    <d v="2011-03-12T04:00:00"/>
    <s v="music/rock"/>
    <n v="106.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d v="2012-05-30T04:27:23"/>
    <d v="2012-06-29T04:27:23"/>
    <s v="music/rock"/>
    <n v="121.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d v="2013-08-08T23:07:34"/>
    <d v="2013-09-06T03:59:00"/>
    <s v="music/rock"/>
    <n v="100.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d v="2014-06-02T16:01:00"/>
    <d v="2014-06-23T16:01:00"/>
    <s v="music/rock"/>
    <n v="119.97755555555555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d v="2012-06-07T19:51:29"/>
    <d v="2012-06-26T18:00:00"/>
    <s v="music/rock"/>
    <n v="100.1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d v="2013-10-24T23:57:40"/>
    <d v="2013-12-06T23:22:00"/>
    <s v="music/rock"/>
    <n v="107.4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d v="2009-09-14T06:05:30"/>
    <d v="2009-12-01T17:00:00"/>
    <s v="music/rock"/>
    <n v="104.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d v="2012-03-19T23:26:58"/>
    <d v="2012-04-23T04:00:00"/>
    <s v="music/rock"/>
    <n v="172.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d v="2012-03-19T16:44:36"/>
    <d v="2012-04-18T16:44:36"/>
    <s v="music/rock"/>
    <n v="107.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d v="2012-08-30T16:59:59"/>
    <d v="2012-09-25T03:59:00"/>
    <s v="music/rock"/>
    <n v="108.23529411764706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d v="2012-12-21T17:21:20"/>
    <d v="2013-01-20T17:21:20"/>
    <s v="music/rock"/>
    <n v="146.08079999999998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d v="2012-12-27T22:54:16"/>
    <d v="2013-01-26T22:54:16"/>
    <s v="music/rock"/>
    <n v="125.25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d v="2012-01-19T17:33:46"/>
    <d v="2012-02-23T17:33:46"/>
    <s v="music/rock"/>
    <n v="149.07142857142856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d v="2012-02-09T01:00:49"/>
    <d v="2012-03-14T03:59:00"/>
    <s v="music/rock"/>
    <n v="100.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d v="2014-02-24T20:10:33"/>
    <d v="2014-03-26T19:10:33"/>
    <s v="music/rock"/>
    <n v="105.07333333333332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d v="2011-01-22T00:46:49"/>
    <d v="2011-02-06T00:46:49"/>
    <s v="music/rock"/>
    <n v="350.16666666666663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d v="2012-06-14T17:26:56"/>
    <d v="2012-06-28T17:26:56"/>
    <s v="music/rock"/>
    <n v="101.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d v="2013-05-22T03:31:36"/>
    <d v="2013-06-21T03:31:36"/>
    <s v="music/indie rock"/>
    <n v="133.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d v="2013-11-27T20:50:34"/>
    <d v="2013-12-31T07:00:00"/>
    <s v="music/indie rock"/>
    <n v="170.65217391304347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d v="2011-11-03T02:39:56"/>
    <d v="2011-12-13T03:39:56"/>
    <s v="music/indie rock"/>
    <n v="109.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d v="2010-11-20T19:34:51"/>
    <d v="2011-01-01T04:59:00"/>
    <s v="music/indie rock"/>
    <n v="100.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d v="2014-07-14T16:41:12"/>
    <d v="2014-08-08T18:00:00"/>
    <s v="music/indie rock"/>
    <n v="101.22777777777779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d v="2012-02-09T04:02:09"/>
    <d v="2012-03-10T04:02:09"/>
    <s v="music/indie rock"/>
    <n v="106.75857142857143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d v="2012-04-05T19:15:33"/>
    <d v="2012-05-05T19:15:28"/>
    <s v="music/indie rock"/>
    <n v="106.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d v="2014-07-31T23:06:36"/>
    <d v="2014-08-29T01:00:00"/>
    <s v="music/indie rock"/>
    <n v="101.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d v="2013-02-02T23:42:17"/>
    <d v="2013-03-09T23:42:17"/>
    <s v="music/indie rock"/>
    <n v="106.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d v="2013-02-19T19:03:35"/>
    <d v="2013-03-21T18:03:35"/>
    <s v="music/indie rock"/>
    <n v="428.83978378378379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d v="2014-04-07T00:06:29"/>
    <d v="2014-05-07T00:06:29"/>
    <s v="music/indie rock"/>
    <n v="104.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d v="2014-03-18T15:11:18"/>
    <d v="2014-04-18T23:00:00"/>
    <s v="music/indie rock"/>
    <n v="107.86666666666666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d v="2012-04-03T23:00:26"/>
    <d v="2012-05-03T23:00:26"/>
    <s v="music/indie rock"/>
    <n v="175.84040000000002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d v="2012-05-08T13:14:17"/>
    <d v="2012-06-07T13:14:17"/>
    <s v="music/indie rock"/>
    <n v="156.97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d v="2012-04-05T17:25:43"/>
    <d v="2012-05-05T17:25:43"/>
    <s v="music/indie rock"/>
    <n v="102.60000000000001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d v="2009-09-23T17:24:10"/>
    <d v="2009-12-09T18:24:00"/>
    <s v="music/indie rock"/>
    <n v="104.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d v="2010-01-14T13:00:49"/>
    <d v="2010-02-15T05:00:00"/>
    <s v="music/indie rock"/>
    <n v="1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d v="2009-08-25T15:26:54"/>
    <d v="2009-09-26T03:59:00"/>
    <s v="music/indie rock"/>
    <n v="121.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d v="2013-11-15T01:58:05"/>
    <d v="2013-12-15T01:58:05"/>
    <s v="music/indie rock"/>
    <n v="107.69999999999999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d v="2014-02-26T19:36:40"/>
    <d v="2014-04-02T18:36:40"/>
    <s v="music/indie rock"/>
    <n v="108.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d v="2017-03-05T06:15:01"/>
    <d v="2017-04-04T05:15:01"/>
    <s v="food/small batch"/>
    <n v="39.120962394619681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d v="2017-03-10T21:29:29"/>
    <d v="2017-04-09T20:29:29"/>
    <s v="food/small batch"/>
    <n v="3.1481481481481479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d v="2017-03-13T18:07:27"/>
    <d v="2017-03-20T18:07:27"/>
    <s v="food/small batch"/>
    <n v="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d v="2017-02-24T21:14:45"/>
    <d v="2017-03-26T20:14:45"/>
    <s v="food/small batch"/>
    <n v="20.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d v="2017-02-28T00:32:11"/>
    <d v="2017-03-29T23:32:11"/>
    <s v="food/small batch"/>
    <n v="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d v="2017-03-10T00:49:08"/>
    <d v="2017-04-30T17:00:00"/>
    <s v="food/small batch"/>
    <n v="0.72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d v="2014-07-22T22:00:40"/>
    <d v="2014-08-26T22:00:40"/>
    <s v="food/small batch"/>
    <n v="526.09431428571429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d v="2015-05-15T18:45:37"/>
    <d v="2015-06-14T18:45:37"/>
    <s v="food/small batch"/>
    <n v="254.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d v="2014-06-17T14:59:06"/>
    <d v="2014-07-17T14:59:06"/>
    <s v="food/small batch"/>
    <n v="105.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d v="2015-11-24T21:35:43"/>
    <d v="2015-12-25T00:00:00"/>
    <s v="food/small batch"/>
    <n v="102.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d v="2014-07-19T00:08:10"/>
    <d v="2014-08-18T00:08:10"/>
    <s v="food/small batch"/>
    <n v="144.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d v="2015-01-07T15:04:31"/>
    <d v="2015-02-06T15:04:31"/>
    <s v="food/small batch"/>
    <n v="106.30800000000001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d v="2014-05-08T15:36:30"/>
    <d v="2014-05-29T17:50:00"/>
    <s v="food/small batch"/>
    <n v="212.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d v="2014-10-06T16:04:58"/>
    <d v="2014-11-05T17:34:00"/>
    <s v="food/small batch"/>
    <n v="101.95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d v="2014-05-12T13:44:03"/>
    <d v="2014-06-11T13:44:03"/>
    <s v="food/small batch"/>
    <n v="102.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d v="2014-01-27T22:11:35"/>
    <d v="2014-03-08T22:11:35"/>
    <s v="food/small batch"/>
    <n v="520.73254999999995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d v="2014-05-27T15:22:23"/>
    <d v="2014-06-26T15:22:23"/>
    <s v="food/small batch"/>
    <n v="110.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d v="2014-05-30T21:31:24"/>
    <d v="2014-06-29T21:31:24"/>
    <s v="food/small batch"/>
    <n v="101.14333333333335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d v="2016-11-18T19:11:49"/>
    <d v="2016-12-19T07:59:00"/>
    <s v="food/small batch"/>
    <n v="294.20799999999997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d v="2016-09-30T15:25:38"/>
    <d v="2016-10-30T15:25:38"/>
    <s v="food/small batch"/>
    <n v="105.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d v="2015-06-12T19:31:44"/>
    <d v="2015-07-12T19:31:44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d v="2014-09-15T16:51:10"/>
    <d v="2014-10-06T05:00:0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d v="2015-11-19T19:48:25"/>
    <d v="2016-01-08T19:47:00"/>
    <s v="technology/web"/>
    <n v="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d v="2016-05-25T17:27:49"/>
    <d v="2016-06-24T17:27:49"/>
    <s v="technology/web"/>
    <n v="0.1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d v="2015-02-25T00:02:36"/>
    <d v="2015-03-31T23:39:0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d v="2016-09-02T19:10:31"/>
    <d v="2016-10-17T19:10:31"/>
    <s v="technology/web"/>
    <n v="6.5000000000000002E-2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d v="2016-07-26T14:34:36"/>
    <d v="2016-08-25T14:34:36"/>
    <s v="technology/web"/>
    <n v="1.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d v="2015-12-22T22:22:18"/>
    <d v="2016-02-20T22:22:18"/>
    <s v="technology/web"/>
    <n v="0.3857142857142857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d v="2015-07-13T18:37:08"/>
    <d v="2015-08-11T18:37:08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d v="2016-12-04T20:12:50"/>
    <d v="2017-01-03T20:12:5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x v="63"/>
    <b v="0"/>
    <d v="2015-03-31T02:25:39"/>
    <d v="2015-04-30T02:25:39"/>
    <s v="technology/web"/>
    <n v="0.5714285714285714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d v="2015-04-07T15:12:32"/>
    <d v="2015-06-06T15:12:32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d v="2015-04-09T16:13:42"/>
    <d v="2015-04-21T16:13:42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d v="2014-11-11T17:21:00"/>
    <d v="2015-01-10T17:21:00"/>
    <s v="technology/web"/>
    <n v="7.1428571428571425E-2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d v="2015-04-02T22:02:16"/>
    <d v="2015-05-02T22:02:16"/>
    <s v="technology/web"/>
    <n v="0.6875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d v="2015-05-06T18:48:24"/>
    <d v="2015-06-05T18:48:24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d v="2015-09-17T14:52:58"/>
    <d v="2015-10-17T14:52:58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d v="2014-12-05T22:20:36"/>
    <d v="2015-01-31T00:39:0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d v="2015-06-04T15:35:24"/>
    <d v="2015-08-03T15:35:24"/>
    <s v="technology/web"/>
    <n v="14.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d v="2016-01-08T16:58:00"/>
    <d v="2016-02-07T16:58:00"/>
    <s v="technology/web"/>
    <n v="0.0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d v="2016-04-06T20:36:48"/>
    <d v="2016-04-30T22:00:0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d v="2014-11-11T16:31:10"/>
    <d v="2014-12-11T16:31:10"/>
    <s v="technology/web"/>
    <n v="28.571428571428569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d v="2015-11-14T00:16:40"/>
    <d v="2015-12-29T00:16:4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d v="2015-09-01T22:25:56"/>
    <d v="2015-10-26T22:25:56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d v="2015-12-08T17:40:25"/>
    <d v="2016-01-17T23:00:0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d v="2015-09-21T12:45:33"/>
    <d v="2015-10-21T12:45:33"/>
    <s v="technology/web"/>
    <n v="10.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d v="2016-02-25T23:16:56"/>
    <d v="2016-04-25T22:16:56"/>
    <s v="technology/web"/>
    <n v="1.34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d v="2015-02-28T17:19:25"/>
    <d v="2015-04-14T16:19:25"/>
    <s v="technology/web"/>
    <n v="0.25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d v="2016-01-11T19:30:11"/>
    <d v="2016-02-10T19:30:11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d v="2014-11-18T04:32:21"/>
    <d v="2014-12-18T04:32:21"/>
    <s v="technology/web"/>
    <n v="0.32800000000000001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d v="2015-05-26T18:39:56"/>
    <d v="2015-06-25T18:39:56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d v="2015-03-25T01:39:31"/>
    <d v="2015-04-24T01:39:31"/>
    <s v="technology/web"/>
    <n v="3.2727272727272729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d v="2015-07-30T15:53:44"/>
    <d v="2015-08-29T15:53:44"/>
    <s v="technology/web"/>
    <n v="5.8823529411764705E-3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d v="2015-01-13T20:14:20"/>
    <d v="2015-02-12T20:14:20"/>
    <s v="technology/web"/>
    <n v="4.5454545454545456E-2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d v="2016-08-10T20:03:57"/>
    <d v="2016-09-09T20:03:57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d v="2015-11-10T22:12:46"/>
    <d v="2015-12-10T22:12:46"/>
    <s v="technology/web"/>
    <n v="10.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d v="2016-10-26T20:53:03"/>
    <d v="2016-11-25T21:53:03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d v="2015-07-28T00:18:50"/>
    <d v="2015-08-26T00:18:5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d v="2015-08-21T00:23:36"/>
    <d v="2015-10-05T00:23:36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d v="2015-09-01T19:02:22"/>
    <d v="2015-10-01T19:02:22"/>
    <s v="technology/web"/>
    <n v="0.36666666666666664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d v="2015-03-11T22:27:28"/>
    <d v="2015-04-10T22:27:28"/>
    <s v="technology/web"/>
    <n v="1.819339895773016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d v="2015-07-10T04:30:03"/>
    <d v="2015-08-04T04:30:03"/>
    <s v="technology/web"/>
    <n v="2.5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d v="2015-01-23T01:21:47"/>
    <d v="2015-02-22T01:21:47"/>
    <s v="technology/web"/>
    <n v="4.3499999999999996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d v="2014-10-15T01:37:23"/>
    <d v="2014-11-14T02:37:23"/>
    <s v="technology/web"/>
    <n v="0.8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d v="2015-07-06T16:50:32"/>
    <d v="2015-08-05T16:50:32"/>
    <s v="technology/web"/>
    <n v="1.2123076923076923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d v="2014-11-11T20:07:04"/>
    <d v="2015-01-10T20:07:04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d v="2016-06-07T15:02:20"/>
    <d v="2016-07-22T15:02:20"/>
    <s v="technology/web"/>
    <n v="0.68399999999999994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d v="2014-12-16T20:29:19"/>
    <d v="2015-01-15T19:29:00"/>
    <s v="technology/web"/>
    <n v="1.251351351351351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d v="2015-06-24T15:40:52"/>
    <d v="2015-07-25T21:59:00"/>
    <s v="technology/web"/>
    <n v="0.1875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d v="2014-11-25T06:17:44"/>
    <d v="2015-01-04T06:17:44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d v="2015-03-01T19:04:04"/>
    <d v="2015-03-31T18:04:04"/>
    <s v="technology/web"/>
    <n v="0.12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d v="2015-09-29T02:53:43"/>
    <d v="2015-10-29T02:53:43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d v="2015-07-09T15:33:37"/>
    <d v="2015-08-08T15:33:37"/>
    <s v="technology/web"/>
    <n v="0.05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d v="2015-01-27T08:41:33"/>
    <d v="2015-02-26T08:41:33"/>
    <s v="technology/web"/>
    <n v="0.06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d v="2016-12-13T02:54:47"/>
    <d v="2017-01-10T08:57:0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d v="2015-09-15T20:22:38"/>
    <d v="2015-10-15T20:22:38"/>
    <s v="technology/web"/>
    <n v="0.2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d v="2014-12-03T21:14:16"/>
    <d v="2015-01-02T21:14:16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d v="2015-06-02T21:59:44"/>
    <d v="2015-07-02T21:59:44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d v="2014-11-13T20:28:26"/>
    <d v="2014-12-18T20:28:26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d v="2016-03-15T06:26:04"/>
    <d v="2016-04-14T06:26:04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d v="2016-01-05T19:44:56"/>
    <d v="2016-03-05T19:44:56"/>
    <s v="food/food trucks"/>
    <n v="0.71785714285714286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x v="29"/>
    <b v="0"/>
    <d v="2015-04-13T16:18:51"/>
    <d v="2015-05-13T16:18:51"/>
    <s v="food/food trucks"/>
    <n v="0.43333333333333329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d v="2016-01-30T21:10:58"/>
    <d v="2016-03-30T20:10:58"/>
    <s v="food/food trucks"/>
    <n v="16.833333333333332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d v="2015-12-04T00:56:47"/>
    <d v="2016-01-03T00:56:47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d v="2016-08-13T14:02:55"/>
    <d v="2016-09-03T14:02:55"/>
    <s v="food/food trucks"/>
    <n v="22.52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d v="2014-12-10T02:39:50"/>
    <d v="2015-01-19T02:39:50"/>
    <s v="food/food trucks"/>
    <n v="41.384615384615387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d v="2015-03-19T13:48:48"/>
    <d v="2015-04-11T06:00:00"/>
    <s v="food/food trucks"/>
    <n v="25.259090909090908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d v="2014-10-07T03:22:37"/>
    <d v="2014-11-06T04:22:37"/>
    <s v="food/food trucks"/>
    <n v="0.2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d v="2015-07-19T21:01:15"/>
    <d v="2015-08-18T21:01:15"/>
    <s v="food/food trucks"/>
    <n v="1.8399999999999999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d v="2015-08-08T09:47:55"/>
    <d v="2015-09-07T09:47:55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d v="2015-07-26T17:34:42"/>
    <d v="2015-08-25T17:34:42"/>
    <s v="food/food trucks"/>
    <n v="0.60399999999999998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d v="2016-10-12T17:41:13"/>
    <d v="2016-11-26T18:41:13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d v="2014-05-01T02:38:02"/>
    <d v="2014-05-31T23:30:00"/>
    <s v="food/food trucks"/>
    <n v="0.83333333333333337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d v="2015-07-13T16:41:00"/>
    <d v="2015-08-22T03:59:00"/>
    <s v="food/food trucks"/>
    <n v="3.066666666666666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d v="2016-06-15T20:42:26"/>
    <d v="2016-07-15T20:42:26"/>
    <s v="food/food trucks"/>
    <n v="0.5583333333333333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d v="2015-01-15T17:42:23"/>
    <d v="2015-03-14T15:00:00"/>
    <s v="food/food trucks"/>
    <n v="2.5000000000000001E-2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d v="2014-07-11T21:13:07"/>
    <d v="2014-08-10T21:13:07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x v="81"/>
    <b v="0"/>
    <d v="2015-01-23T20:34:04"/>
    <d v="2015-03-24T19:34:04"/>
    <s v="food/food trucks"/>
    <n v="0.02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d v="2014-12-20T17:43:09"/>
    <d v="2015-02-18T17:43:09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d v="2014-09-11T00:41:35"/>
    <d v="2014-11-10T01:41:35"/>
    <s v="food/food trucks"/>
    <n v="14.825133372851216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d v="2015-01-22T16:29:56"/>
    <d v="2015-02-21T16:29:56"/>
    <s v="food/food trucks"/>
    <n v="1.6666666666666666E-2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d v="2015-02-09T17:23:56"/>
    <d v="2015-03-11T16:23:56"/>
    <s v="food/food trucks"/>
    <n v="0.2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d v="2014-12-01T16:54:50"/>
    <d v="2014-12-31T16:54:50"/>
    <s v="food/food trucks"/>
    <n v="1.3333333333333334E-2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d v="2014-09-27T21:25:08"/>
    <d v="2014-10-27T21:25:08"/>
    <s v="food/food trucks"/>
    <n v="1.24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d v="2016-05-12T21:55:49"/>
    <d v="2016-05-27T22:04:00"/>
    <s v="food/food trucks"/>
    <n v="2.8571428571428574E-2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d v="2015-06-09T04:04:52"/>
    <d v="2015-08-08T04:04:52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d v="2016-02-12T07:38:53"/>
    <d v="2016-03-23T06:38:53"/>
    <s v="food/food trucks"/>
    <n v="2E-3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d v="2015-02-10T18:49:11"/>
    <d v="2015-03-12T17:49:11"/>
    <s v="food/food trucks"/>
    <n v="2.8571428571428571E-3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d v="2016-12-30T21:06:06"/>
    <d v="2017-02-05T16:44:00"/>
    <s v="food/food trucks"/>
    <n v="1.432142857142857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d v="2016-01-13T03:08:24"/>
    <d v="2016-02-12T03:08:24"/>
    <s v="food/food trucks"/>
    <n v="0.70000000000000007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d v="2016-04-29T02:23:33"/>
    <d v="2016-06-28T02:23:33"/>
    <s v="food/food trucks"/>
    <n v="2E-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d v="2015-02-06T05:14:57"/>
    <d v="2015-03-08T05:14:57"/>
    <s v="food/food trucks"/>
    <n v="1.4285714285714287E-2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d v="2016-01-28T21:35:43"/>
    <d v="2016-02-27T21:35:43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d v="2015-06-25T04:27:54"/>
    <d v="2015-08-04T04:27:54"/>
    <s v="food/food trucks"/>
    <n v="0.1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d v="2015-09-05T06:39:46"/>
    <d v="2015-10-05T06:39:46"/>
    <s v="food/food trucks"/>
    <n v="0.48960000000000004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d v="2015-11-30T14:46:10"/>
    <d v="2016-01-29T14:46:10"/>
    <s v="food/food trucks"/>
    <n v="3.8461538461538464E-2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d v="2015-01-27T23:09:48"/>
    <d v="2015-03-17T18:00:0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d v="2015-10-08T21:57:42"/>
    <d v="2015-12-07T22:57:42"/>
    <s v="food/food trucks"/>
    <n v="0.33333333333333337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d v="2015-09-18T19:38:49"/>
    <d v="2015-10-18T19:38:49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d v="2016-01-14T21:35:13"/>
    <d v="2016-02-13T21:35:13"/>
    <s v="food/food trucks"/>
    <n v="0.2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d v="2015-07-02T03:00:54"/>
    <d v="2015-07-23T04:59:00"/>
    <s v="food/small batch"/>
    <n v="107.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d v="2015-02-17T16:00:28"/>
    <d v="2015-03-19T15:00:28"/>
    <s v="food/small batch"/>
    <n v="125.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d v="2014-07-16T15:00:22"/>
    <d v="2014-08-15T15:00:22"/>
    <s v="food/small batch"/>
    <n v="202.51495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d v="2016-04-25T18:06:31"/>
    <d v="2016-05-25T18:06:31"/>
    <s v="food/small batch"/>
    <n v="108.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d v="2015-08-27T04:33:41"/>
    <d v="2015-09-26T04:33:41"/>
    <s v="food/small batch"/>
    <n v="172.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d v="2016-10-27T14:27:51"/>
    <d v="2016-11-26T15:27:51"/>
    <s v="food/small batch"/>
    <n v="167.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d v="2016-10-11T11:16:33"/>
    <d v="2016-11-12T04:00:00"/>
    <s v="food/small batch"/>
    <n v="427.20000000000005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d v="2016-08-25T07:35:13"/>
    <d v="2016-08-31T05:36:00"/>
    <s v="food/small batch"/>
    <n v="107.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d v="2014-10-31T03:25:15"/>
    <d v="2014-11-30T04:25:15"/>
    <s v="food/small batch"/>
    <n v="1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d v="2014-09-20T01:44:16"/>
    <d v="2014-10-28T03:11:00"/>
    <s v="food/small batch"/>
    <n v="101.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d v="2017-02-13T21:48:10"/>
    <d v="2017-03-05T21:48:10"/>
    <s v="food/small batch"/>
    <n v="115.45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d v="2015-11-30T20:15:00"/>
    <d v="2015-12-29T23:00:00"/>
    <s v="food/small batch"/>
    <n v="133.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d v="2017-01-03T16:36:49"/>
    <d v="2017-02-02T16:36:49"/>
    <s v="food/small batch"/>
    <n v="154.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d v="2017-02-04T04:50:08"/>
    <d v="2017-03-11T04:50:08"/>
    <s v="food/small batch"/>
    <n v="100.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d v="2016-03-23T18:45:50"/>
    <d v="2016-04-20T18:45:50"/>
    <s v="food/small batch"/>
    <n v="1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d v="2017-01-26T23:03:59"/>
    <d v="2017-02-25T23:03:59"/>
    <s v="food/small batch"/>
    <n v="180.86666666666667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d v="2016-02-23T14:27:36"/>
    <d v="2016-03-24T13:27:36"/>
    <s v="food/small batch"/>
    <n v="102.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d v="2016-05-05T20:55:18"/>
    <d v="2016-06-09T19:00:00"/>
    <s v="food/small batch"/>
    <n v="110.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d v="2016-02-07T15:18:05"/>
    <d v="2016-03-23T14:18:05"/>
    <s v="food/small batch"/>
    <n v="102.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d v="2016-11-30T04:29:27"/>
    <d v="2017-01-03T04:17:00"/>
    <s v="food/small batch"/>
    <n v="100.78823529411764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d v="2011-08-29T00:18:17"/>
    <d v="2011-10-01T03:00:00"/>
    <s v="music/indie rock"/>
    <n v="103.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d v="2012-06-29T04:28:16"/>
    <d v="2012-07-19T04:28:16"/>
    <s v="music/indie rock"/>
    <n v="110.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x v="11"/>
    <b v="1"/>
    <d v="2013-03-08T02:40:25"/>
    <d v="2013-04-16T19:00:00"/>
    <s v="music/indie rock"/>
    <n v="116.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d v="2015-09-01T21:36:37"/>
    <d v="2015-09-30T19:29:00"/>
    <s v="music/indie rock"/>
    <n v="111.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d v="2012-08-24T17:15:48"/>
    <d v="2012-09-23T17:15:48"/>
    <s v="music/indie rock"/>
    <n v="180.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d v="2013-04-09T02:27:33"/>
    <d v="2013-05-09T02:27:33"/>
    <s v="music/indie rock"/>
    <n v="100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d v="2012-04-26T20:58:51"/>
    <d v="2012-05-10T17:00:00"/>
    <s v="music/indie rock"/>
    <n v="118.5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d v="2012-09-22T03:42:01"/>
    <d v="2012-10-28T05:00:00"/>
    <s v="music/indie rock"/>
    <n v="107.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d v="2011-01-14T10:18:49"/>
    <d v="2011-02-08T10:18:49"/>
    <s v="music/indie rock"/>
    <n v="113.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d v="2012-04-24T01:47:35"/>
    <d v="2012-05-24T01:47:35"/>
    <s v="music/indie rock"/>
    <n v="103.16400000000002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d v="2011-12-16T23:49:52"/>
    <d v="2012-01-25T23:49:52"/>
    <s v="music/indie rock"/>
    <n v="1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d v="2010-06-25T02:46:20"/>
    <d v="2010-09-04T01:03:00"/>
    <s v="music/indie rock"/>
    <n v="135.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d v="2012-10-11T17:57:49"/>
    <d v="2012-11-10T18:57:49"/>
    <s v="music/indie rock"/>
    <n v="100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d v="2010-08-27T00:16:16"/>
    <d v="2010-10-11T00:16:16"/>
    <s v="music/indie rock"/>
    <n v="100.00360000000002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d v="2010-05-12T06:54:15"/>
    <d v="2010-07-10T22:00:00"/>
    <s v="music/indie rock"/>
    <n v="104.71999999999998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d v="2014-10-01T07:52:50"/>
    <d v="2014-11-03T08:52:50"/>
    <s v="music/indie rock"/>
    <n v="105.022499999999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d v="2012-06-28T16:35:45"/>
    <d v="2012-08-12T16:35:45"/>
    <s v="music/indie rock"/>
    <n v="171.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d v="2012-12-14T22:48:33"/>
    <d v="2013-01-13T22:48:33"/>
    <s v="music/indie rock"/>
    <n v="127.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d v="2012-07-17T17:26:34"/>
    <d v="2012-07-28T02:00:00"/>
    <s v="music/indie rock"/>
    <n v="133.44333333333333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d v="2015-08-11T22:28:04"/>
    <d v="2015-10-10T22:28:04"/>
    <s v="music/indie rock"/>
    <n v="100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d v="2012-03-31T15:30:08"/>
    <d v="2012-04-30T15:30:08"/>
    <s v="music/indie rock"/>
    <n v="112.91099999999999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d v="2011-06-17T18:46:23"/>
    <d v="2011-08-01T18:46:23"/>
    <s v="music/indie rock"/>
    <n v="100.1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d v="2012-03-02T18:00:03"/>
    <d v="2012-05-01T17:00:03"/>
    <s v="music/indie rock"/>
    <n v="113.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d v="2011-08-16T22:00:03"/>
    <d v="2011-09-15T22:00:03"/>
    <s v="music/indie rock"/>
    <n v="119.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d v="2011-09-07T23:57:59"/>
    <d v="2011-10-12T23:57:59"/>
    <s v="music/indie rock"/>
    <n v="103.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d v="2012-03-23T16:59:36"/>
    <d v="2012-04-22T16:59:36"/>
    <s v="music/indie rock"/>
    <n v="265.66666666666669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d v="2012-04-27T01:59:57"/>
    <d v="2012-05-27T01:59:57"/>
    <s v="music/indie rock"/>
    <n v="100.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d v="2011-10-17T15:11:48"/>
    <d v="2011-11-16T16:11:48"/>
    <s v="music/indie rock"/>
    <n v="106.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d v="2013-04-09T16:33:59"/>
    <d v="2013-05-09T16:33:59"/>
    <s v="music/indie rock"/>
    <n v="133.67142857142858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d v="2012-04-24T05:27:56"/>
    <d v="2012-06-23T05:27:56"/>
    <s v="music/indie rock"/>
    <n v="121.39999999999999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d v="2010-12-30T20:08:34"/>
    <d v="2011-01-16T01:51:00"/>
    <s v="music/indie rock"/>
    <n v="103.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d v="2012-04-25T23:39:48"/>
    <d v="2012-06-16T09:59:00"/>
    <s v="music/indie rock"/>
    <n v="1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d v="2013-03-15T04:02:20"/>
    <d v="2013-04-29T04:02:20"/>
    <s v="music/indie rock"/>
    <n v="128.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d v="2012-04-23T15:29:04"/>
    <d v="2012-05-23T15:29:04"/>
    <s v="music/indie rock"/>
    <n v="101.00533333333333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d v="2012-05-07T22:42:55"/>
    <d v="2012-06-06T22:42:55"/>
    <s v="music/indie rock"/>
    <n v="127.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d v="2013-02-22T23:54:52"/>
    <d v="2013-03-29T22:54:52"/>
    <s v="music/indie rock"/>
    <n v="100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d v="2011-07-06T21:05:38"/>
    <d v="2011-08-05T21:05:38"/>
    <s v="music/indie rock"/>
    <n v="112.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d v="2015-01-13T23:13:07"/>
    <d v="2015-01-27T23:13:07"/>
    <s v="music/indie rock"/>
    <n v="105.60000000000001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d v="2012-11-13T15:33:57"/>
    <d v="2012-12-31T18:00:00"/>
    <s v="music/indie rock"/>
    <n v="202.625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d v="2012-05-24T18:32:55"/>
    <d v="2012-06-23T18:32:55"/>
    <s v="music/indie rock"/>
    <n v="113.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d v="2015-08-28T18:38:24"/>
    <d v="2015-09-27T18:38:24"/>
    <s v="food/restaurants"/>
    <n v="2.5545454545454547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d v="2014-08-07T19:48:38"/>
    <d v="2014-09-21T19:48:38"/>
    <s v="food/restaurants"/>
    <n v="7.8181818181818186E-2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d v="2016-05-08T21:35:08"/>
    <d v="2016-06-07T21:06:0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d v="2014-10-16T00:22:14"/>
    <d v="2014-11-15T01:22:14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d v="2015-02-12T01:20:16"/>
    <d v="2015-03-14T00:20:16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d v="2015-09-11T07:07:49"/>
    <d v="2015-10-03T21:00:00"/>
    <s v="food/restaurants"/>
    <n v="0.6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x v="78"/>
    <b v="0"/>
    <d v="2015-04-11T01:45:04"/>
    <d v="2015-05-11T01:45:04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d v="2014-07-15T22:50:34"/>
    <d v="2014-08-14T22:50:34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d v="2015-02-23T19:25:49"/>
    <d v="2015-04-20T18:25:49"/>
    <s v="food/restaurants"/>
    <n v="1.0526315789473684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d v="2015-03-15T23:56:12"/>
    <d v="2015-05-14T23:56:12"/>
    <s v="food/restaurants"/>
    <n v="0.15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d v="2016-01-02T10:43:33"/>
    <d v="2016-02-01T10:43:33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d v="2014-11-28T21:02:41"/>
    <d v="2014-12-13T21:02:41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d v="2016-12-28T00:09:49"/>
    <d v="2017-02-26T00:09:49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d v="2014-08-03T09:21:17"/>
    <d v="2014-08-20T09:21:17"/>
    <s v="food/restaurants"/>
    <n v="1.750000000000000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d v="2015-01-23T20:09:13"/>
    <d v="2015-02-22T20:09:13"/>
    <s v="food/restaurants"/>
    <n v="18.600000000000001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d v="2014-10-30T15:40:52"/>
    <d v="2014-11-29T16:40:52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d v="2015-02-17T19:15:30"/>
    <d v="2015-03-19T18:15:30"/>
    <s v="food/restaurants"/>
    <n v="9.816666666666666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d v="2014-10-14T16:20:28"/>
    <d v="2014-11-13T17:20:28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d v="2014-06-19T03:43:24"/>
    <d v="2014-07-19T03:43:24"/>
    <s v="food/restaurants"/>
    <n v="4.3333333333333335E-2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d v="2016-08-30T14:24:45"/>
    <d v="2016-10-15T19:21:0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d v="2015-09-22T23:13:41"/>
    <d v="2015-10-13T23:13:41"/>
    <s v="music/classical music"/>
    <n v="109.48792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d v="2016-03-31T13:46:00"/>
    <d v="2016-04-22T14:52:00"/>
    <s v="music/classical music"/>
    <n v="100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d v="2014-10-18T23:24:52"/>
    <d v="2014-11-18T00:24:52"/>
    <s v="music/classical music"/>
    <n v="156.44444444444446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d v="2014-11-18T19:22:37"/>
    <d v="2014-12-21T04:30:00"/>
    <s v="music/classical music"/>
    <n v="101.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d v="2012-05-29T20:16:11"/>
    <d v="2012-06-28T20:16:11"/>
    <s v="music/classical music"/>
    <n v="100.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d v="2014-11-10T02:11:14"/>
    <d v="2014-12-08T04:59:00"/>
    <s v="music/classical music"/>
    <n v="112.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d v="2013-09-29T18:01:31"/>
    <d v="2013-10-18T03:59:00"/>
    <s v="music/classical music"/>
    <n v="102.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d v="2015-08-01T20:01:43"/>
    <d v="2015-08-20T11:00:00"/>
    <s v="music/classical music"/>
    <n v="107.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x v="88"/>
    <b v="1"/>
    <d v="2012-02-09T01:56:15"/>
    <d v="2012-03-25T00:56:15"/>
    <s v="music/classical music"/>
    <n v="104.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d v="2015-03-18T20:45:05"/>
    <d v="2015-04-20T04:50:00"/>
    <s v="music/classical music"/>
    <n v="100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d v="2015-07-23T16:19:14"/>
    <d v="2015-08-15T03:59:00"/>
    <s v="music/classical music"/>
    <n v="100.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d v="2012-07-17T20:22:46"/>
    <d v="2012-08-16T20:22:46"/>
    <s v="music/classical music"/>
    <n v="126.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d v="2013-01-30T18:01:51"/>
    <d v="2013-03-01T18:01:08"/>
    <s v="music/classical music"/>
    <n v="110.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d v="2009-11-10T16:48:32"/>
    <d v="2010-01-01T06:00:00"/>
    <s v="music/classical music"/>
    <n v="1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x v="76"/>
    <b v="1"/>
    <d v="2014-10-31T18:59:05"/>
    <d v="2014-12-01T19:59:05"/>
    <s v="music/classical music"/>
    <n v="103.77499999999999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d v="2013-07-09T02:32:46"/>
    <d v="2013-07-30T02:32:46"/>
    <s v="music/classical music"/>
    <n v="115.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d v="2011-06-02T15:34:15"/>
    <d v="2011-08-01T15:34:15"/>
    <s v="music/classical music"/>
    <n v="110.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d v="2013-01-24T12:14:21"/>
    <d v="2013-02-24T04:59:00"/>
    <s v="music/classical music"/>
    <n v="113.01761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d v="2014-12-04T21:39:12"/>
    <d v="2015-02-02T21:39:12"/>
    <s v="music/classical music"/>
    <n v="100.25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d v="2011-08-30T16:12:01"/>
    <d v="2011-10-29T16:12:01"/>
    <s v="music/classical music"/>
    <n v="103.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d v="2013-07-28T10:46:58"/>
    <d v="2013-09-26T10:46:58"/>
    <s v="music/classical music"/>
    <n v="107.02857142857142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d v="2013-08-23T10:14:17"/>
    <d v="2013-10-01T03:59:00"/>
    <s v="music/classical music"/>
    <n v="103.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d v="2010-12-02T02:34:58"/>
    <d v="2011-01-02T03:00:00"/>
    <s v="music/classical music"/>
    <n v="156.4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d v="2012-06-08T12:29:29"/>
    <d v="2012-07-08T12:29:29"/>
    <s v="music/classical music"/>
    <n v="100.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d v="2015-01-23T03:18:58"/>
    <d v="2015-02-27T00:30:00"/>
    <s v="music/classical music"/>
    <n v="195.3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d v="2013-09-07T20:36:19"/>
    <d v="2013-10-05T05:00:00"/>
    <s v="music/classical music"/>
    <n v="111.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d v="2012-03-05T18:33:23"/>
    <d v="2012-04-04T17:33:23"/>
    <s v="music/classical music"/>
    <n v="119.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d v="2016-09-05T15:00:37"/>
    <d v="2016-09-30T04:27:00"/>
    <s v="music/classical music"/>
    <n v="101.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d v="2013-04-26T18:11:10"/>
    <d v="2013-05-31T17:00:00"/>
    <s v="music/classical music"/>
    <n v="102.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d v="2015-08-12T15:13:26"/>
    <d v="2015-10-08T03:59:00"/>
    <s v="music/classical music"/>
    <n v="100.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d v="2012-02-22T06:03:05"/>
    <d v="2012-03-21T20:48:00"/>
    <s v="music/classical music"/>
    <n v="102.73469387755102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d v="2017-02-03T19:26:21"/>
    <d v="2017-03-05T19:26:21"/>
    <s v="music/classical music"/>
    <n v="106.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d v="2012-07-23T04:46:47"/>
    <d v="2012-09-21T04:46:47"/>
    <s v="music/classical music"/>
    <n v="155.53333333333333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d v="2015-05-01T01:52:43"/>
    <d v="2015-06-01T03:59:00"/>
    <s v="music/classical music"/>
    <n v="122.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d v="2012-04-27T15:43:13"/>
    <d v="2012-05-28T15:43:13"/>
    <s v="music/classical music"/>
    <n v="107.35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d v="2012-11-09T23:47:37"/>
    <d v="2012-12-24T23:47:37"/>
    <s v="music/classical music"/>
    <n v="105.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d v="2014-04-15T17:53:06"/>
    <d v="2014-05-15T17:53:06"/>
    <s v="music/classical music"/>
    <n v="118.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d v="2015-03-30T20:38:26"/>
    <d v="2015-05-01T13:59:00"/>
    <s v="music/classical music"/>
    <n v="108.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d v="2011-10-13T20:58:04"/>
    <d v="2011-11-15T19:37:00"/>
    <s v="music/classical music"/>
    <n v="111.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d v="2015-02-04T22:49:34"/>
    <d v="2015-03-06T22:49:34"/>
    <s v="music/classical music"/>
    <n v="100.1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d v="2015-09-13T12:41:29"/>
    <d v="2015-10-13T12:41:29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d v="2016-08-12T12:35:39"/>
    <d v="2016-10-11T12:35:39"/>
    <s v="food/food trucks"/>
    <n v="0.75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d v="2015-05-31T03:20:51"/>
    <d v="2015-07-30T03:20:51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d v="2014-07-02T00:58:19"/>
    <d v="2014-08-01T00:58:19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d v="2016-03-11T15:36:29"/>
    <d v="2016-05-09T20:50:00"/>
    <s v="food/food trucks"/>
    <n v="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d v="2014-07-22T23:32:28"/>
    <d v="2014-08-21T23:32:28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d v="2015-03-24T21:05:38"/>
    <d v="2015-04-23T21:05:38"/>
    <s v="food/food trucks"/>
    <n v="0.26666666666666666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d v="2016-08-02T15:59:54"/>
    <d v="2016-09-01T15:59:54"/>
    <s v="food/food trucks"/>
    <n v="0.5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d v="2015-08-18T02:31:52"/>
    <d v="2015-09-17T02:31:52"/>
    <s v="food/food trucks"/>
    <n v="2.2307692307692308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d v="2017-01-09T21:40:35"/>
    <d v="2017-02-08T21:40:35"/>
    <s v="food/food trucks"/>
    <n v="0.84285714285714297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d v="2016-03-20T08:12:01"/>
    <d v="2016-05-19T08:12:01"/>
    <s v="food/food trucks"/>
    <n v="0.25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d v="2015-03-14T02:51:57"/>
    <d v="2015-04-13T02:51:57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d v="2014-07-09T14:12:29"/>
    <d v="2014-08-23T14:12:29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d v="2016-04-27T19:49:05"/>
    <d v="2016-05-18T19:49:05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d v="2014-12-13T02:36:34"/>
    <d v="2015-01-12T02:36:34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d v="2015-02-25T00:14:07"/>
    <d v="2015-04-10T23:14:07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d v="2014-07-10T19:41:37"/>
    <d v="2014-08-04T19:41:37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d v="2015-08-22T00:32:59"/>
    <d v="2015-10-09T17:00:0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d v="2014-07-17T19:55:03"/>
    <d v="2014-09-15T19:55:03"/>
    <s v="food/food trucks"/>
    <n v="0.13849999999999998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d v="2015-04-16T07:50:03"/>
    <d v="2015-05-16T03:00:00"/>
    <s v="food/food trucks"/>
    <n v="0.6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d v="2015-10-17T15:04:58"/>
    <d v="2015-11-16T16:04:58"/>
    <s v="food/food trucks"/>
    <n v="10.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d v="2016-09-29T23:43:54"/>
    <d v="2016-10-29T23:43:54"/>
    <s v="food/food trucks"/>
    <n v="1.1111111111111111E-3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d v="2015-01-15T18:28:00"/>
    <d v="2015-03-16T17:28:00"/>
    <s v="food/food trucks"/>
    <n v="0.5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d v="2015-05-16T04:09:29"/>
    <d v="2015-06-15T04:09:29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d v="2014-06-05T23:07:12"/>
    <d v="2014-07-05T23:07:12"/>
    <s v="food/food trucks"/>
    <n v="0.16666666666666669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d v="2015-11-25T07:55:36"/>
    <d v="2015-12-25T07:55:36"/>
    <s v="food/food trucks"/>
    <n v="0.16666666666666669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d v="2015-11-30T16:12:33"/>
    <d v="2015-12-30T16:12:33"/>
    <s v="food/food trucks"/>
    <n v="2.434000000000000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d v="2015-02-07T16:13:46"/>
    <d v="2015-03-31T13:14:00"/>
    <s v="food/food trucks"/>
    <n v="3.8833333333333329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d v="2016-02-22T12:52:07"/>
    <d v="2016-03-23T11:52:07"/>
    <s v="food/food trucks"/>
    <n v="0.01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d v="2016-01-19T14:08:17"/>
    <d v="2016-01-26T14:08:17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d v="2016-01-13T21:45:24"/>
    <d v="2016-03-13T20:45:24"/>
    <s v="food/food trucks"/>
    <n v="1.733333333333333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d v="2014-09-05T19:13:41"/>
    <d v="2014-10-05T19:13:41"/>
    <s v="food/food trucks"/>
    <n v="0.16666666666666669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d v="2015-03-26T20:17:06"/>
    <d v="2015-04-25T20:17:06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d v="2014-07-08T23:13:48"/>
    <d v="2014-08-07T23:13:48"/>
    <s v="food/food trucks"/>
    <n v="1.25E-3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d v="2017-01-25T05:51:40"/>
    <d v="2017-02-24T05:51:40"/>
    <s v="food/food trucks"/>
    <n v="12.166666666666668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d v="2014-07-08T15:56:49"/>
    <d v="2014-08-07T15:56:49"/>
    <s v="food/food trucks"/>
    <n v="23.588571428571427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d v="2016-05-20T08:11:57"/>
    <d v="2016-06-19T08:11:57"/>
    <s v="food/food trucks"/>
    <n v="5.6666666666666661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d v="2015-08-24T20:10:01"/>
    <d v="2015-09-23T20:10:01"/>
    <s v="food/food trucks"/>
    <n v="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d v="2014-06-19T18:05:47"/>
    <d v="2014-08-03T18:05:47"/>
    <s v="food/food trucks"/>
    <n v="0.99546510341776351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d v="2016-01-25T21:36:40"/>
    <d v="2016-03-25T20:36:40"/>
    <s v="food/food trucks"/>
    <n v="6.9320000000000004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d v="2012-08-29T21:39:09"/>
    <d v="2012-09-13T03:59:00"/>
    <s v="technology/space exploration"/>
    <n v="661.4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d v="2014-10-03T17:56:08"/>
    <d v="2014-11-12T21:20:00"/>
    <s v="technology/space exploration"/>
    <n v="326.091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d v="2013-12-09T21:54:14"/>
    <d v="2013-12-23T21:54:14"/>
    <s v="technology/space exploration"/>
    <n v="101.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d v="2012-03-30T01:13:43"/>
    <d v="2012-04-29T01:13:43"/>
    <s v="technology/space exploration"/>
    <n v="104.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d v="2016-05-18T12:59:50"/>
    <d v="2016-06-17T12:59:50"/>
    <s v="technology/space exploration"/>
    <n v="107.42157000000002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d v="2014-03-28T17:06:22"/>
    <d v="2014-04-29T17:06:22"/>
    <s v="technology/space exploration"/>
    <n v="110.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d v="2015-06-29T20:59:32"/>
    <d v="2015-08-12T02:00:00"/>
    <s v="technology/space exploration"/>
    <n v="407.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d v="2017-02-01T19:14:28"/>
    <d v="2017-03-15T00:00:00"/>
    <s v="technology/space exploration"/>
    <n v="223.92500000000001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d v="2012-06-15T05:42:31"/>
    <d v="2012-07-15T05:42:31"/>
    <s v="technology/space exploration"/>
    <n v="303.80111428571428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d v="2016-07-13T21:08:45"/>
    <d v="2016-08-22T06:59:00"/>
    <s v="technology/space exploration"/>
    <n v="141.3251043268175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d v="2016-11-30T08:03:34"/>
    <d v="2017-01-02T22:59:00"/>
    <s v="technology/space exploration"/>
    <n v="2790.6363636363635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d v="2014-12-09T03:26:10"/>
    <d v="2015-01-09T03:26:10"/>
    <s v="technology/space exploration"/>
    <n v="171.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d v="2012-08-22T19:38:14"/>
    <d v="2012-09-21T19:38:14"/>
    <s v="technology/space exploration"/>
    <n v="101.01333333333334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d v="2014-04-01T17:00:12"/>
    <d v="2014-04-30T05:00:00"/>
    <s v="technology/space exploration"/>
    <n v="1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d v="2016-03-24T11:56:04"/>
    <d v="2016-04-30T12:00:00"/>
    <s v="technology/space exploration"/>
    <n v="169.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d v="2015-07-26T23:52:09"/>
    <d v="2015-08-25T23:52:09"/>
    <s v="technology/space exploration"/>
    <n v="114.5340000000000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d v="2014-09-20T20:59:11"/>
    <d v="2014-10-20T20:59:11"/>
    <s v="technology/space exploration"/>
    <n v="877.6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x v="99"/>
    <b v="1"/>
    <d v="2015-10-02T19:01:01"/>
    <d v="2015-12-01T20:01:01"/>
    <s v="technology/space exploration"/>
    <n v="105.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d v="2015-09-26T21:13:24"/>
    <d v="2015-10-23T11:00:00"/>
    <s v="technology/space exploration"/>
    <n v="188.39999999999998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d v="2015-09-04T04:00:42"/>
    <d v="2015-10-11T01:00:00"/>
    <s v="technology/space exploration"/>
    <n v="143.65230769230772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d v="2015-04-21T17:56:28"/>
    <d v="2015-05-21T17:56:28"/>
    <s v="technology/space exploration"/>
    <n v="145.88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d v="2016-11-15T17:50:16"/>
    <d v="2016-12-30T17:50:16"/>
    <s v="technology/space exploration"/>
    <n v="131.184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d v="2016-11-18T06:09:26"/>
    <d v="2016-12-02T06:09:26"/>
    <s v="technology/space exploration"/>
    <n v="113.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d v="2012-08-23T10:07:02"/>
    <d v="2012-09-13T10:07:02"/>
    <s v="technology/space exploration"/>
    <n v="1379.4206249999997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d v="2016-10-15T19:26:48"/>
    <d v="2016-11-09T20:26:48"/>
    <s v="technology/space exploration"/>
    <n v="9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d v="2015-05-04T15:04:29"/>
    <d v="2015-06-03T15:04:29"/>
    <s v="technology/space exploration"/>
    <n v="112.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d v="2015-10-27T19:54:21"/>
    <d v="2015-11-26T20:54:21"/>
    <s v="technology/space exploration"/>
    <n v="646.66666666666663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d v="2014-11-10T23:11:07"/>
    <d v="2014-11-30T23:11:07"/>
    <s v="technology/space exploration"/>
    <n v="110.3694874851013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d v="2015-04-14T12:55:22"/>
    <d v="2015-05-14T12:55:22"/>
    <s v="technology/space exploration"/>
    <n v="127.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d v="2016-06-03T02:31:52"/>
    <d v="2016-06-30T10:00:00"/>
    <s v="technology/space exploration"/>
    <n v="157.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d v="2015-08-02T04:03:47"/>
    <d v="2015-08-30T04:03:47"/>
    <s v="technology/space exploration"/>
    <n v="114.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d v="2016-05-04T01:28:59"/>
    <d v="2016-05-29T01:28:59"/>
    <s v="technology/space exploration"/>
    <n v="137.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d v="2014-01-28T19:45:32"/>
    <d v="2014-02-27T23:00:00"/>
    <s v="technology/space exploration"/>
    <n v="354.62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d v="2016-08-30T15:45:21"/>
    <d v="2016-09-29T15:45:21"/>
    <s v="technology/space exploration"/>
    <n v="106.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d v="2015-02-02T22:49:21"/>
    <d v="2015-03-09T21:49:21"/>
    <s v="technology/space exploration"/>
    <n v="100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d v="2016-09-23T14:45:14"/>
    <d v="2016-10-16T01:00:00"/>
    <s v="technology/space exploration"/>
    <n v="187.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d v="2016-09-26T13:11:15"/>
    <d v="2016-10-12T13:11:15"/>
    <s v="technology/space exploration"/>
    <n v="166.2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d v="2014-12-16T21:54:55"/>
    <d v="2015-01-15T21:54:55"/>
    <s v="technology/space exploration"/>
    <n v="101.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d v="2015-01-20T20:45:48"/>
    <d v="2015-02-19T20:45:48"/>
    <s v="technology/space exploration"/>
    <n v="1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d v="2015-04-09T03:51:14"/>
    <d v="2015-06-08T03:51:14"/>
    <s v="technology/space exploration"/>
    <n v="105.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d v="2014-08-29T19:51:03"/>
    <d v="2014-09-15T20:09:00"/>
    <s v="technology/space exploration"/>
    <n v="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d v="2016-06-15T05:55:08"/>
    <d v="2016-07-15T06:57:0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d v="2016-11-15T13:58:35"/>
    <d v="2016-12-21T07:59:00"/>
    <s v="technology/space exploration"/>
    <n v="33.559730999999999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d v="2017-02-08T19:00:35"/>
    <d v="2017-03-10T19:00:35"/>
    <s v="technology/space exploration"/>
    <n v="2.0529999999999999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d v="2014-10-09T20:13:23"/>
    <d v="2014-11-08T21:13:23"/>
    <s v="technology/space exploration"/>
    <n v="10.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d v="2015-08-10T07:31:09"/>
    <d v="2015-09-09T07:31:09"/>
    <s v="technology/space exploration"/>
    <n v="8.4172840000000004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d v="2015-07-15T06:16:59"/>
    <d v="2015-08-14T06:16:59"/>
    <s v="technology/space exploration"/>
    <n v="1.44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d v="2016-02-08T17:09:20"/>
    <d v="2016-03-09T17:09:20"/>
    <s v="technology/space exploration"/>
    <n v="0.88333333333333341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x v="83"/>
    <b v="0"/>
    <d v="2015-12-03T23:55:41"/>
    <d v="2016-02-01T23:55:41"/>
    <s v="technology/space exploration"/>
    <n v="9.920000000000001E-2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d v="2016-11-21T14:59:03"/>
    <d v="2016-12-21T14:59:03"/>
    <s v="technology/space exploration"/>
    <n v="0.59666666666666668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d v="2015-11-19T19:20:09"/>
    <d v="2015-12-17T19:20:09"/>
    <s v="technology/space exploration"/>
    <n v="1.8689285714285715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d v="2014-11-10T03:48:45"/>
    <d v="2014-12-10T03:48:45"/>
    <s v="technology/space exploration"/>
    <n v="0.8850000000000000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d v="2014-05-12T15:38:47"/>
    <d v="2014-06-13T04:00:00"/>
    <s v="technology/space exploration"/>
    <n v="11.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d v="2015-02-20T14:25:26"/>
    <d v="2015-04-21T13:25:26"/>
    <s v="technology/space exploration"/>
    <n v="5.1000000000000004E-2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x v="68"/>
    <b v="0"/>
    <d v="2016-01-12T20:47:27"/>
    <d v="2016-02-09T20:00:00"/>
    <s v="technology/space exploration"/>
    <n v="21.033333333333335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d v="2017-02-01T16:31:28"/>
    <d v="2017-03-12T19:00:00"/>
    <s v="technology/space exploration"/>
    <n v="11.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d v="2016-06-30T22:17:33"/>
    <d v="2016-08-03T01:30:00"/>
    <s v="technology/space exploration"/>
    <n v="18.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d v="2016-06-30T21:13:14"/>
    <d v="2016-07-30T21:13:14"/>
    <s v="technology/space exploration"/>
    <n v="9.285714285714286E-2"/>
    <n v="22.75"/>
    <x v="2"/>
    <x v="36"/>
  </r>
  <r>
    <x v="2659"/>
    <x v="2658"/>
    <s v="test"/>
    <n v="49000"/>
    <n v="1333"/>
    <x v="1"/>
    <x v="0"/>
    <s v="USD"/>
    <n v="1429321210"/>
    <n v="1426729210"/>
    <b v="0"/>
    <x v="73"/>
    <b v="0"/>
    <d v="2015-03-19T01:40:10"/>
    <d v="2015-04-18T01:40:10"/>
    <s v="technology/space exploration"/>
    <n v="2.7204081632653061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d v="2015-09-25T17:06:58"/>
    <d v="2015-11-24T18:06:58"/>
    <s v="technology/space exploration"/>
    <n v="9.5000000000000001E-2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d v="2013-09-25T23:00:10"/>
    <d v="2013-10-25T23:00:10"/>
    <s v="technology/makerspaces"/>
    <n v="102.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d v="2015-07-22T17:55:13"/>
    <d v="2015-08-21T17:55:13"/>
    <s v="technology/makerspaces"/>
    <n v="106.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d v="2015-08-06T14:56:47"/>
    <d v="2015-09-04T15:00:00"/>
    <s v="technology/makerspaces"/>
    <n v="104.59625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d v="2015-11-05T00:36:37"/>
    <d v="2015-12-09T06:59:00"/>
    <s v="technology/makerspaces"/>
    <n v="103.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d v="2015-03-20T21:29:34"/>
    <d v="2015-05-04T21:29:34"/>
    <s v="technology/makerspaces"/>
    <n v="123.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d v="2015-08-19T18:20:39"/>
    <d v="2015-09-25T21:00:00"/>
    <s v="technology/makerspaces"/>
    <n v="159.29509999999999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d v="2016-01-11T22:13:36"/>
    <d v="2016-02-10T22:13:36"/>
    <s v="technology/makerspaces"/>
    <n v="110.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d v="2015-09-28T14:07:45"/>
    <d v="2015-11-09T14:32:00"/>
    <s v="technology/makerspaces"/>
    <n v="170.70000000000002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d v="2015-11-11T00:51:36"/>
    <d v="2016-01-10T00:51:36"/>
    <s v="technology/makerspaces"/>
    <n v="125.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d v="2014-07-01T00:29:40"/>
    <d v="2014-07-29T00:29:40"/>
    <s v="technology/makerspaces"/>
    <n v="6.4158609339642041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d v="2014-11-19T17:58:36"/>
    <d v="2014-12-19T19:38:00"/>
    <s v="technology/makerspaces"/>
    <n v="11.343999999999999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d v="2015-12-06T21:13:10"/>
    <d v="2015-12-28T06:00:00"/>
    <s v="technology/makerspaces"/>
    <n v="33.19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d v="2014-09-30T12:59:59"/>
    <d v="2014-10-29T22:45:00"/>
    <s v="technology/makerspaces"/>
    <n v="27.58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d v="2016-06-08T15:11:10"/>
    <d v="2016-07-05T04:59:00"/>
    <s v="technology/makerspaces"/>
    <n v="62.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d v="2014-10-11T20:34:49"/>
    <d v="2014-11-10T21:34:49"/>
    <s v="technology/makerspaces"/>
    <n v="7.588000000000000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d v="2016-04-22T14:59:34"/>
    <d v="2016-05-22T14:59:34"/>
    <s v="technology/makerspaces"/>
    <n v="50.38095238095238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d v="2014-06-03T00:42:23"/>
    <d v="2014-07-03T00:42:23"/>
    <s v="technology/makerspaces"/>
    <n v="17.512820512820511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d v="2015-08-25T19:09:25"/>
    <d v="2015-09-24T19:09:25"/>
    <s v="technology/makerspaces"/>
    <n v="1.375E-2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d v="2015-01-29T00:01:34"/>
    <d v="2015-02-28T00:01:34"/>
    <s v="technology/makerspaces"/>
    <n v="0.3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x v="80"/>
    <b v="0"/>
    <d v="2016-03-07T05:04:51"/>
    <d v="2016-04-06T04:04:51"/>
    <s v="technology/makerspaces"/>
    <n v="0.86250000000000004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d v="2014-06-15T21:29:10"/>
    <d v="2014-07-10T21:29:10"/>
    <s v="food/food trucks"/>
    <n v="0.6875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d v="2014-10-20T20:55:40"/>
    <d v="2014-11-22T05:59:00"/>
    <s v="food/food trucks"/>
    <n v="28.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d v="2015-01-30T18:07:20"/>
    <d v="2015-03-01T18:07:20"/>
    <s v="food/food trucks"/>
    <n v="0.24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d v="2014-06-30T21:57:05"/>
    <d v="2014-08-09T21:57:05"/>
    <s v="food/food trucks"/>
    <n v="1.1428571428571428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d v="2015-02-26T16:42:10"/>
    <d v="2015-04-27T15:42:10"/>
    <s v="food/food trucks"/>
    <n v="0.02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d v="2014-09-10T23:23:43"/>
    <d v="2014-09-30T23:23:43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d v="2015-05-30T15:21:58"/>
    <d v="2015-06-29T15:21:58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x v="25"/>
    <b v="0"/>
    <d v="2015-01-24T02:51:10"/>
    <d v="2015-02-24T03:00:00"/>
    <s v="food/food trucks"/>
    <n v="0.14799999999999999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d v="2016-06-30T23:04:50"/>
    <d v="2016-07-30T23:04:50"/>
    <s v="food/food trucks"/>
    <n v="2.8571428571428571E-3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d v="2015-04-19T02:31:16"/>
    <d v="2015-06-03T02:31:16"/>
    <s v="food/food trucks"/>
    <n v="10.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d v="2015-03-26T17:22:37"/>
    <d v="2015-05-10T17:22:37"/>
    <s v="food/food trucks"/>
    <n v="5.3846153846153842E-2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d v="2015-02-23T08:01:00"/>
    <d v="2015-03-25T07:01:00"/>
    <s v="food/food trucks"/>
    <n v="0.714285714285714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d v="2014-07-14T03:19:26"/>
    <d v="2014-08-13T03:19:26"/>
    <s v="food/food trucks"/>
    <n v="0.8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d v="2014-08-27T03:22:19"/>
    <d v="2014-09-26T03:22:19"/>
    <s v="food/food trucks"/>
    <n v="3.3333333333333335E-3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d v="2015-02-13T04:21:58"/>
    <d v="2015-04-14T03:21:58"/>
    <s v="food/food trucks"/>
    <n v="0.4733333333333333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d v="2014-11-21T20:16:00"/>
    <d v="2014-12-25T20:16:00"/>
    <s v="food/food trucks"/>
    <n v="5.65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d v="2015-07-02T22:33:43"/>
    <d v="2015-08-02T22:00:00"/>
    <s v="food/food trucks"/>
    <n v="26.35217391304348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d v="2014-05-28T21:33:28"/>
    <d v="2014-06-27T21:33:28"/>
    <s v="food/food trucks"/>
    <n v="0.325125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d v="2014-07-09T21:31:03"/>
    <d v="2014-08-08T21:31:03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d v="2014-08-19T20:59:32"/>
    <d v="2014-09-18T20:59:32"/>
    <s v="food/food trucks"/>
    <n v="0.7000700070007001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d v="2017-03-07T18:35:34"/>
    <d v="2017-04-07T17:35:34"/>
    <s v="theater/spaces"/>
    <n v="46.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d v="2017-03-06T19:14:37"/>
    <d v="2017-04-05T18:14:37"/>
    <s v="theater/spaces"/>
    <n v="34.410000000000004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d v="2017-01-21T16:33:50"/>
    <d v="2017-03-22T15:33:50"/>
    <s v="theater/spaces"/>
    <n v="103.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d v="2017-02-21T20:41:54"/>
    <d v="2017-04-05T19:41:54"/>
    <s v="theater/spaces"/>
    <n v="6.0263157894736841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d v="2017-02-07T21:59:18"/>
    <d v="2017-03-24T20:59:18"/>
    <s v="theater/spaces"/>
    <n v="10.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d v="2014-09-17T07:04:43"/>
    <d v="2014-10-16T06:59:00"/>
    <s v="theater/spaces"/>
    <n v="112.29714285714284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d v="2013-04-27T18:47:23"/>
    <d v="2013-05-27T06:59:00"/>
    <s v="theater/spaces"/>
    <n v="350.8446250000000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d v="2016-05-22T16:45:26"/>
    <d v="2016-07-21T16:45:26"/>
    <s v="theater/spaces"/>
    <n v="233.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d v="2016-08-30T03:35:41"/>
    <d v="2016-10-04T03:59:00"/>
    <s v="theater/spaces"/>
    <n v="101.60599999999999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d v="2014-07-08T05:30:28"/>
    <d v="2014-08-09T02:00:00"/>
    <s v="theater/spaces"/>
    <n v="153.90035000000003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d v="2014-05-21T17:53:10"/>
    <d v="2014-06-20T22:01:00"/>
    <s v="theater/spaces"/>
    <n v="100.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d v="2013-06-07T01:29:20"/>
    <d v="2013-07-13T18:00:00"/>
    <s v="theater/spaces"/>
    <n v="131.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d v="2015-11-14T15:41:24"/>
    <d v="2015-12-24T15:41:24"/>
    <s v="theater/spaces"/>
    <n v="102.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d v="2016-09-16T15:43:16"/>
    <d v="2016-10-14T23:00:00"/>
    <s v="theater/spaces"/>
    <n v="116.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d v="2016-01-18T09:33:48"/>
    <d v="2016-02-21T09:33:48"/>
    <s v="theater/spaces"/>
    <n v="264.62241666666665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d v="2015-09-08T07:59:53"/>
    <d v="2015-10-08T07:59:53"/>
    <s v="theater/spaces"/>
    <n v="119.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d v="2014-10-22T21:57:29"/>
    <d v="2014-12-06T22:57:29"/>
    <s v="theater/spaces"/>
    <n v="120.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d v="2016-04-05T14:19:05"/>
    <d v="2016-05-03T23:00:00"/>
    <s v="theater/spaces"/>
    <n v="103.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d v="2016-02-18T00:44:54"/>
    <d v="2016-04-17T23:44:54"/>
    <s v="theater/spaces"/>
    <n v="108.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d v="2016-10-12T11:10:53"/>
    <d v="2016-11-11T12:10:53"/>
    <s v="theater/spaces"/>
    <n v="118.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d v="2013-08-07T13:03:18"/>
    <d v="2013-09-06T19:00:00"/>
    <s v="technology/hardware"/>
    <n v="14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d v="2016-11-30T20:34:13"/>
    <d v="2017-01-29T20:34:13"/>
    <s v="technology/hardware"/>
    <n v="252.54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d v="2014-11-01T20:08:08"/>
    <d v="2014-12-31T21:08:08"/>
    <s v="technology/hardware"/>
    <n v="140.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d v="2015-07-14T07:50:59"/>
    <d v="2015-08-15T07:50:59"/>
    <s v="technology/hardware"/>
    <n v="296.87520259319291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d v="2017-01-10T17:52:15"/>
    <d v="2017-03-01T17:52:15"/>
    <s v="technology/hardware"/>
    <n v="144.54249999999999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x v="442"/>
    <b v="1"/>
    <d v="2016-03-23T13:55:11"/>
    <d v="2016-04-22T13:55:11"/>
    <s v="technology/hardware"/>
    <n v="105.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d v="2015-07-13T16:14:23"/>
    <d v="2015-08-07T16:14:23"/>
    <s v="technology/hardware"/>
    <n v="493.21000000000004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d v="2015-11-25T14:23:54"/>
    <d v="2015-12-30T14:23:54"/>
    <s v="technology/hardware"/>
    <n v="201.82666666666668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d v="2015-04-01T05:46:37"/>
    <d v="2015-05-01T05:46:37"/>
    <s v="technology/hardware"/>
    <n v="104.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d v="2013-03-18T12:59:35"/>
    <d v="2013-04-22T12:59:35"/>
    <s v="technology/hardware"/>
    <n v="170.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d v="2014-08-21T12:37:02"/>
    <d v="2014-10-18T04:00:00"/>
    <s v="technology/hardware"/>
    <n v="104.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d v="2013-04-25T19:23:48"/>
    <d v="2013-05-28T00:00:00"/>
    <s v="technology/hardware"/>
    <n v="118.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d v="2015-02-09T06:32:54"/>
    <d v="2015-04-10T05:32:54"/>
    <s v="technology/hardware"/>
    <n v="107.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d v="2016-09-13T16:03:12"/>
    <d v="2016-10-13T21:59:00"/>
    <s v="technology/hardware"/>
    <n v="2260300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d v="2013-02-11T02:54:10"/>
    <d v="2013-03-13T20:00:00"/>
    <s v="technology/hardware"/>
    <n v="978.13466666666682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d v="2014-03-24T15:59:33"/>
    <d v="2014-04-23T15:59:33"/>
    <s v="technology/hardware"/>
    <n v="122.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d v="2013-12-03T22:01:27"/>
    <d v="2014-01-15T19:00:00"/>
    <s v="technology/hardware"/>
    <n v="246.0608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d v="2016-09-07T03:26:44"/>
    <d v="2016-11-06T03:26:44"/>
    <s v="technology/hardware"/>
    <n v="147.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d v="2014-03-21T21:18:37"/>
    <d v="2014-05-05T21:18:37"/>
    <s v="technology/hardware"/>
    <n v="384.09090909090907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d v="2015-02-10T00:45:52"/>
    <d v="2015-03-11T23:45:52"/>
    <s v="technology/hardware"/>
    <n v="103.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d v="2014-09-29T15:46:42"/>
    <d v="2014-10-20T02:07:00"/>
    <s v="publishing/children's books"/>
    <n v="0.43750000000000006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d v="2012-05-01T17:16:27"/>
    <d v="2012-05-15T17:16:27"/>
    <s v="publishing/children's books"/>
    <n v="29.24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d v="2016-09-19T07:53:27"/>
    <d v="2016-10-19T07:53:27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d v="2012-01-30T01:29:58"/>
    <d v="2012-02-29T01:29:58"/>
    <s v="publishing/children's books"/>
    <n v="5.2187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d v="2012-05-15T23:42:48"/>
    <d v="2012-07-14T23:42:48"/>
    <s v="publishing/children's books"/>
    <n v="21.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d v="2014-07-30T18:45:11"/>
    <d v="2014-08-29T18:45:11"/>
    <s v="publishing/children's books"/>
    <n v="26.700000000000003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d v="2012-05-15T15:33:17"/>
    <d v="2012-06-16T03:10:00"/>
    <s v="publishing/children's books"/>
    <n v="28.000000000000004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d v="2016-08-03T17:03:22"/>
    <d v="2016-09-02T17:03:22"/>
    <s v="publishing/children's books"/>
    <n v="1.06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x v="84"/>
    <b v="0"/>
    <d v="2015-03-05T19:10:37"/>
    <d v="2015-04-04T18:10:37"/>
    <s v="publishing/children's books"/>
    <n v="1.0999999999999999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d v="2012-06-18T21:35:45"/>
    <d v="2012-06-30T20:00:0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d v="2014-04-18T21:17:22"/>
    <d v="2014-06-17T21:17:22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d v="2011-11-08T18:21:44"/>
    <d v="2011-12-18T18:21:44"/>
    <s v="publishing/children's books"/>
    <n v="11.458333333333332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d v="2012-07-27T21:37:03"/>
    <d v="2012-08-26T21:37:03"/>
    <s v="publishing/children's books"/>
    <n v="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d v="2014-08-12T15:15:51"/>
    <d v="2014-09-11T15:15:51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d v="2015-03-09T18:58:47"/>
    <d v="2015-04-08T18:58:47"/>
    <s v="publishing/children's books"/>
    <n v="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d v="2013-12-12T21:36:41"/>
    <d v="2014-01-11T21:36:41"/>
    <s v="publishing/children's books"/>
    <n v="10.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x v="84"/>
    <b v="0"/>
    <d v="2016-07-22T15:45:32"/>
    <d v="2016-08-06T15:45:32"/>
    <s v="publishing/children's books"/>
    <n v="0.66666666666666674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d v="2016-09-26T10:36:23"/>
    <d v="2016-10-10T10:36:23"/>
    <s v="publishing/children's books"/>
    <n v="11.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d v="2016-06-03T08:47:46"/>
    <d v="2016-07-16T08:47:46"/>
    <s v="publishing/children's books"/>
    <n v="10.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d v="2013-05-21T11:04:18"/>
    <d v="2013-06-20T11:04:18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d v="2012-12-04T01:31:33"/>
    <d v="2013-01-03T01:31:33"/>
    <s v="publishing/children's books"/>
    <n v="0.72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d v="2012-01-19T00:53:15"/>
    <d v="2012-03-18T23:53:15"/>
    <s v="publishing/children's books"/>
    <n v="0.76923076923076927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d v="2013-04-09T13:54:44"/>
    <d v="2013-05-24T13:54:44"/>
    <s v="publishing/children's books"/>
    <n v="0.22842639593908631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d v="2012-05-01T07:00:31"/>
    <d v="2012-05-30T19:00:00"/>
    <s v="publishing/children's books"/>
    <n v="1.125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d v="2012-10-12T13:53:48"/>
    <d v="2012-10-28T13:53:48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d v="2011-07-12T16:01:58"/>
    <d v="2011-08-11T16:01:58"/>
    <s v="publishing/children's books"/>
    <n v="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d v="2015-06-17T23:00:50"/>
    <d v="2015-08-16T23:00:50"/>
    <s v="publishing/children's books"/>
    <n v="0.85000000000000009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d v="2012-02-28T14:45:23"/>
    <d v="2012-03-29T13:45:23"/>
    <s v="publishing/children's books"/>
    <n v="14.314285714285715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d v="2014-04-16T19:49:50"/>
    <d v="2014-06-05T19:49:50"/>
    <s v="publishing/children's books"/>
    <n v="0.25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d v="2014-02-16T16:55:30"/>
    <d v="2014-03-18T15:55:30"/>
    <s v="publishing/children's books"/>
    <n v="10.411249999999999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d v="2012-12-14T12:45:40"/>
    <d v="2013-02-01T17:00:0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d v="2013-09-20T20:51:34"/>
    <d v="2013-10-05T20:51:34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d v="2016-04-14T20:45:21"/>
    <d v="2016-04-24T20:45:21"/>
    <s v="publishing/children's books"/>
    <n v="0.18867924528301888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d v="2013-02-06T03:02:08"/>
    <d v="2013-03-08T03:02:08"/>
    <s v="publishing/children's books"/>
    <n v="14.249999999999998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d v="2011-11-16T00:19:14"/>
    <d v="2011-12-16T00:19:14"/>
    <s v="publishing/children's books"/>
    <n v="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d v="2015-05-12T07:07:56"/>
    <d v="2015-06-12T07:07:56"/>
    <s v="publishing/children's books"/>
    <n v="7.8809523809523814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d v="2015-06-17T16:03:24"/>
    <d v="2015-07-17T16:03:24"/>
    <s v="publishing/children's books"/>
    <n v="0.33333333333333337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d v="2014-07-26T23:28:26"/>
    <d v="2014-08-25T23:28:26"/>
    <s v="publishing/children's books"/>
    <n v="25.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d v="2015-10-23T14:03:41"/>
    <d v="2015-11-22T15:03:41"/>
    <s v="publishing/children's books"/>
    <n v="2.1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d v="2017-02-08T10:44:48"/>
    <d v="2017-03-10T10:44:48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d v="2015-01-14T22:35:54"/>
    <d v="2015-02-12T07:00:00"/>
    <s v="theater/plays"/>
    <n v="105.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d v="2015-01-22T22:11:58"/>
    <d v="2015-02-17T04:59:00"/>
    <s v="theater/plays"/>
    <n v="120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d v="2015-04-09T12:50:46"/>
    <d v="2015-04-23T12:50:46"/>
    <s v="theater/plays"/>
    <n v="114.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d v="2014-10-08T18:54:03"/>
    <d v="2014-10-29T18:54:03"/>
    <s v="theater/plays"/>
    <n v="1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d v="2016-07-07T04:32:47"/>
    <d v="2016-08-05T21:00:00"/>
    <s v="theater/plays"/>
    <n v="104.67999999999999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d v="2014-06-25T13:39:40"/>
    <d v="2014-07-09T13:39:40"/>
    <s v="theater/plays"/>
    <n v="117.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d v="2014-06-18T04:45:52"/>
    <d v="2014-07-18T04:45:52"/>
    <s v="theater/plays"/>
    <n v="119.7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d v="2016-06-29T16:50:43"/>
    <d v="2016-07-29T16:50:43"/>
    <s v="theater/plays"/>
    <n v="102.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d v="2015-02-21T00:18:54"/>
    <d v="2015-03-12T04:00:00"/>
    <s v="theater/plays"/>
    <n v="101.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d v="2015-01-12T22:31:43"/>
    <d v="2015-02-11T22:31:43"/>
    <s v="theater/plays"/>
    <n v="105.33333333333333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d v="2016-08-09T21:35:59"/>
    <d v="2016-09-09T04:00:00"/>
    <s v="theater/plays"/>
    <n v="102.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d v="2015-06-28T05:32:39"/>
    <d v="2015-08-12T05:32:39"/>
    <s v="theater/plays"/>
    <n v="107.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d v="2015-06-21T10:03:25"/>
    <d v="2015-07-21T10:03:25"/>
    <s v="theater/plays"/>
    <n v="110.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d v="2016-02-16T16:35:59"/>
    <d v="2016-03-03T19:00:00"/>
    <s v="theater/plays"/>
    <n v="150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d v="2014-05-21T12:37:21"/>
    <d v="2014-06-06T23:00:00"/>
    <s v="theater/plays"/>
    <n v="104.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d v="2014-06-05T12:40:28"/>
    <d v="2014-07-05T12:40:28"/>
    <s v="theater/plays"/>
    <n v="115.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d v="2014-06-08T22:34:00"/>
    <d v="2014-07-08T22:34:00"/>
    <s v="theater/plays"/>
    <n v="102.64512500000001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d v="2015-07-16T16:12:01"/>
    <d v="2015-07-31T16:00:00"/>
    <s v="theater/plays"/>
    <n v="101.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d v="2016-05-17T06:21:10"/>
    <d v="2016-06-17T16:00:00"/>
    <s v="theater/plays"/>
    <n v="116.6348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d v="2014-11-05T13:16:06"/>
    <d v="2015-01-04T13:16:06"/>
    <s v="theater/plays"/>
    <n v="1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d v="2014-09-18T05:50:09"/>
    <d v="2014-10-10T11:00:00"/>
    <s v="theater/plays"/>
    <n v="133.20000000000002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d v="2015-07-07T15:31:47"/>
    <d v="2015-08-06T15:31:47"/>
    <s v="theater/plays"/>
    <n v="101.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d v="2015-06-03T01:34:36"/>
    <d v="2015-07-16T00:00:00"/>
    <s v="theater/plays"/>
    <n v="127.95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d v="2014-08-30T10:53:10"/>
    <d v="2014-09-29T10:53:10"/>
    <s v="theater/plays"/>
    <n v="114.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d v="2015-07-28T12:07:53"/>
    <d v="2015-08-22T12:07:53"/>
    <s v="theater/plays"/>
    <n v="110.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d v="2015-06-30T06:24:50"/>
    <d v="2015-08-05T11:00:00"/>
    <s v="theater/plays"/>
    <n v="112.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x v="251"/>
    <b v="1"/>
    <d v="2015-05-30T20:57:18"/>
    <d v="2015-06-29T20:57:18"/>
    <s v="theater/plays"/>
    <n v="1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d v="2015-07-23T20:18:55"/>
    <d v="2015-08-22T20:18:55"/>
    <s v="theater/plays"/>
    <n v="100.24444444444444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d v="2016-03-22T11:55:25"/>
    <d v="2016-03-30T14:39:00"/>
    <s v="theater/plays"/>
    <n v="102.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d v="2014-04-30T03:21:04"/>
    <d v="2014-06-01T03:59:00"/>
    <s v="theater/plays"/>
    <n v="108.2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d v="2015-01-24T11:55:03"/>
    <d v="2015-02-23T11:55:03"/>
    <s v="theater/plays"/>
    <n v="100.27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d v="2015-02-19T17:51:38"/>
    <d v="2015-04-06T04:00:00"/>
    <s v="theater/plays"/>
    <n v="113.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d v="2016-11-19T17:49:21"/>
    <d v="2016-12-14T17:49:21"/>
    <s v="theater/plays"/>
    <n v="127.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d v="2015-04-09T09:35:15"/>
    <d v="2015-05-09T09:35:15"/>
    <s v="theater/plays"/>
    <n v="107.73333333333332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d v="2016-07-08T18:38:29"/>
    <d v="2016-08-07T18:38:29"/>
    <s v="theater/plays"/>
    <n v="2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d v="2015-07-03T11:13:12"/>
    <d v="2015-08-02T16:00:00"/>
    <s v="theater/plays"/>
    <n v="141.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d v="2015-01-19T15:14:22"/>
    <d v="2015-02-28T15:14:22"/>
    <s v="theater/plays"/>
    <n v="130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d v="2015-09-03T14:21:26"/>
    <d v="2015-09-23T14:21:26"/>
    <s v="theater/plays"/>
    <n v="106.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d v="2015-05-15T12:36:49"/>
    <d v="2015-06-14T12:36:49"/>
    <s v="theater/plays"/>
    <n v="104.80000000000001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d v="2016-02-01T14:39:49"/>
    <d v="2016-02-26T00:00:00"/>
    <s v="theater/plays"/>
    <n v="1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d v="2014-08-24T22:08:55"/>
    <d v="2014-09-23T22:08:55"/>
    <s v="theater/plays"/>
    <n v="100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d v="2015-02-25T16:24:52"/>
    <d v="2015-03-27T15:24:52"/>
    <s v="theater/plays"/>
    <n v="100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d v="2015-03-04T00:16:46"/>
    <d v="2015-03-31T22:59:00"/>
    <s v="theater/plays"/>
    <n v="1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d v="2015-05-12T06:29:56"/>
    <d v="2015-06-13T01:43:00"/>
    <s v="theater/plays"/>
    <n v="116.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d v="2015-11-04T19:01:26"/>
    <d v="2015-12-04T19:01:26"/>
    <s v="theater/plays"/>
    <n v="103.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d v="2015-06-16T00:50:12"/>
    <d v="2015-07-10T07:00:00"/>
    <s v="theater/plays"/>
    <n v="107.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d v="2016-05-04T16:24:26"/>
    <d v="2016-06-03T16:30:00"/>
    <s v="theater/plays"/>
    <n v="120.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d v="2015-09-07T06:21:09"/>
    <d v="2015-10-02T23:00:00"/>
    <s v="theater/plays"/>
    <n v="100.37894736842105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d v="2016-05-05T10:25:18"/>
    <d v="2016-06-02T10:25:18"/>
    <s v="theater/plays"/>
    <n v="106.52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d v="2014-04-29T20:09:08"/>
    <d v="2014-05-12T03:59:00"/>
    <s v="theater/plays"/>
    <n v="100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d v="2015-06-16T19:47:50"/>
    <d v="2015-07-16T19:47:50"/>
    <s v="theater/plays"/>
    <n v="110.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d v="2014-10-26T17:01:34"/>
    <d v="2014-11-23T22:00:00"/>
    <s v="theater/plays"/>
    <n v="114.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x v="2"/>
    <b v="1"/>
    <d v="2015-09-21T03:03:53"/>
    <d v="2015-10-11T02:00:00"/>
    <s v="theater/plays"/>
    <n v="108.25925925925925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d v="2015-01-15T23:02:10"/>
    <d v="2015-01-30T23:02:10"/>
    <s v="theater/plays"/>
    <n v="170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d v="2015-11-05T16:53:37"/>
    <d v="2015-12-05T00:00:00"/>
    <s v="theater/plays"/>
    <n v="187.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d v="2017-01-11T06:16:58"/>
    <d v="2017-02-18T04:59:00"/>
    <s v="theater/plays"/>
    <n v="107.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d v="2015-10-30T21:48:04"/>
    <d v="2015-12-09T22:48:04"/>
    <s v="theater/plays"/>
    <n v="100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d v="2014-07-22T14:34:56"/>
    <d v="2014-08-13T22:00:00"/>
    <s v="theater/plays"/>
    <n v="120.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d v="2014-08-02T05:45:54"/>
    <d v="2014-08-25T04:59:00"/>
    <s v="theater/plays"/>
    <n v="111.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d v="2015-02-25T00:51:19"/>
    <d v="2015-03-18T17:00:00"/>
    <s v="theater/plays"/>
    <n v="1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d v="2015-10-14T17:44:57"/>
    <d v="2015-12-13T18:44:57"/>
    <s v="theater/plays"/>
    <n v="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d v="2014-05-25T22:51:35"/>
    <d v="2014-06-21T11:00:0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d v="2016-05-02T17:42:30"/>
    <d v="2016-06-13T04:00:0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d v="2016-12-05T13:06:20"/>
    <d v="2017-01-04T13:06:20"/>
    <s v="theater/plays"/>
    <n v="5.45454545454545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d v="2015-04-09T00:23:53"/>
    <d v="2015-06-08T00:23:53"/>
    <s v="theater/plays"/>
    <n v="31.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d v="2015-04-14T16:36:34"/>
    <d v="2015-05-29T16:36:34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d v="2016-03-24T19:21:05"/>
    <d v="2016-05-23T19:21:05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d v="2015-04-29T15:34:19"/>
    <d v="2015-05-29T15:34:19"/>
    <s v="theater/plays"/>
    <n v="0.2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d v="2016-03-24T10:16:40"/>
    <d v="2016-04-23T10:16:40"/>
    <s v="theater/plays"/>
    <n v="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d v="2014-08-07T00:10:11"/>
    <d v="2014-09-06T00:10:11"/>
    <s v="theater/plays"/>
    <n v="3.887500000000000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d v="2016-01-21T00:03:49"/>
    <d v="2016-01-29T23:17:0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d v="2014-05-22T01:05:03"/>
    <d v="2014-06-21T01:05:03"/>
    <s v="theater/plays"/>
    <n v="1.9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d v="2014-07-16T04:34:57"/>
    <d v="2014-09-14T04:34:57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d v="2015-04-17T17:11:59"/>
    <d v="2015-05-07T17:11:59"/>
    <s v="theater/plays"/>
    <n v="41.699999999999996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d v="2016-01-01T00:11:11"/>
    <d v="2016-01-29T23:34:00"/>
    <s v="theater/plays"/>
    <n v="50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d v="2015-06-10T00:54:07"/>
    <d v="2015-08-08T21:34:00"/>
    <s v="theater/plays"/>
    <n v="4.8666666666666663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d v="2016-12-22T22:04:55"/>
    <d v="2017-02-20T18:00:00"/>
    <s v="theater/plays"/>
    <n v="19.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d v="2014-11-11T13:04:55"/>
    <d v="2014-12-05T11:28:0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d v="2015-08-17T08:41:44"/>
    <d v="2015-10-16T08:41:44"/>
    <s v="theater/plays"/>
    <n v="1.750000000000000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d v="2016-04-20T19:12:56"/>
    <d v="2016-06-19T19:12:56"/>
    <s v="theater/plays"/>
    <n v="6.65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d v="2015-09-10T14:10:48"/>
    <d v="2015-09-24T14:10:48"/>
    <s v="theater/plays"/>
    <n v="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d v="2014-05-25T18:57:09"/>
    <d v="2014-06-24T18:57:09"/>
    <s v="theater/plays"/>
    <n v="0.43307086614173229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d v="2014-07-11T16:12:03"/>
    <d v="2014-09-09T16:12:03"/>
    <s v="theater/plays"/>
    <n v="0.0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x v="83"/>
    <b v="0"/>
    <d v="2015-06-17T14:43:27"/>
    <d v="2015-07-17T13:18:00"/>
    <s v="theater/plays"/>
    <n v="1.6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d v="2014-11-07T02:44:19"/>
    <d v="2015-01-06T02:44:19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d v="2016-09-14T22:55:21"/>
    <d v="2016-10-14T22:00:00"/>
    <s v="theater/plays"/>
    <n v="0.8999999999999999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d v="2016-06-10T04:41:12"/>
    <d v="2016-07-04T04:00:00"/>
    <s v="theater/plays"/>
    <n v="20.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d v="2016-09-05T19:50:54"/>
    <d v="2016-10-05T19:50:54"/>
    <s v="theater/plays"/>
    <n v="42.011733333333332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d v="2016-06-19T14:14:41"/>
    <d v="2016-07-19T14:14:41"/>
    <s v="theater/plays"/>
    <n v="0.8850000000000000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d v="2014-04-17T04:32:45"/>
    <d v="2014-05-17T04:32:45"/>
    <s v="theater/plays"/>
    <n v="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d v="2014-12-01T17:43:33"/>
    <d v="2014-12-21T17:43:33"/>
    <s v="theater/plays"/>
    <n v="4.67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d v="2015-04-21T02:47:18"/>
    <d v="2015-06-20T02:47:18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d v="2014-12-29T19:37:11"/>
    <d v="2015-01-28T19:37:11"/>
    <s v="theater/plays"/>
    <n v="38.119999999999997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d v="2016-12-18T20:16:26"/>
    <d v="2017-01-17T20:16:26"/>
    <s v="theater/plays"/>
    <n v="5.4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d v="2016-04-05T03:04:53"/>
    <d v="2016-05-05T03:04:53"/>
    <s v="theater/plays"/>
    <n v="3.4999999999999996E-2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d v="2015-06-16T17:51:19"/>
    <d v="2015-07-16T17:51:19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d v="2016-10-29T22:55:24"/>
    <d v="2016-11-30T17:00:00"/>
    <s v="theater/plays"/>
    <n v="10.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d v="2015-05-04T14:46:35"/>
    <d v="2015-07-03T14:46:35"/>
    <s v="theater/plays"/>
    <n v="2.1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d v="2015-12-21T17:24:21"/>
    <d v="2016-01-20T17:24:21"/>
    <s v="theater/plays"/>
    <n v="0.2589285714285714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d v="2015-07-07T21:44:12"/>
    <d v="2015-08-20T17:05:00"/>
    <s v="theater/plays"/>
    <n v="23.333333333333332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d v="2014-10-04T14:20:36"/>
    <d v="2014-12-03T15:20:36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d v="2016-04-01T14:18:38"/>
    <d v="2016-05-01T14:18:38"/>
    <s v="theater/plays"/>
    <n v="33.6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d v="2016-01-01T21:40:37"/>
    <d v="2016-02-06T04:59:00"/>
    <s v="theater/plays"/>
    <n v="19.07999999999999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d v="2014-11-05T17:27:15"/>
    <d v="2014-12-05T17:27:15"/>
    <s v="theater/plays"/>
    <n v="0.41111111111111115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d v="2015-02-12T01:50:01"/>
    <d v="2015-03-14T00:50:01"/>
    <s v="theater/plays"/>
    <n v="32.5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d v="2015-09-14T15:11:24"/>
    <d v="2015-09-19T03:59:00"/>
    <s v="theater/plays"/>
    <n v="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d v="2014-12-12T10:15:24"/>
    <d v="2015-01-11T10:15:24"/>
    <s v="theater/plays"/>
    <n v="0.16666666666666669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d v="2014-10-10T12:50:40"/>
    <d v="2014-10-18T04:59:0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d v="2014-07-30T20:43:05"/>
    <d v="2014-08-29T20:43:05"/>
    <s v="theater/plays"/>
    <n v="38.066666666666663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d v="2014-07-11T17:49:52"/>
    <d v="2014-08-09T03:00:00"/>
    <s v="theater/plays"/>
    <n v="1.05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d v="2016-02-15T21:12:08"/>
    <d v="2016-04-15T20:12:08"/>
    <s v="theater/plays"/>
    <n v="2.73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d v="2014-08-18T17:08:24"/>
    <d v="2014-08-25T21:00:00"/>
    <s v="theater/plays"/>
    <n v="9.0909090909090917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x v="84"/>
    <b v="0"/>
    <d v="2014-11-10T18:33:15"/>
    <d v="2015-01-09T02:00:00"/>
    <s v="theater/plays"/>
    <n v="0.5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x v="78"/>
    <b v="0"/>
    <d v="2015-02-02T23:40:15"/>
    <d v="2015-04-03T22:40:15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d v="2014-06-21T13:19:52"/>
    <d v="2014-06-22T21:00:00"/>
    <s v="theater/plays"/>
    <n v="4.5999999999999996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d v="2016-11-27T21:48:41"/>
    <d v="2016-12-12T06:00:00"/>
    <s v="theater/plays"/>
    <n v="20.833333333333336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d v="2015-09-11T15:30:58"/>
    <d v="2015-10-11T15:29:05"/>
    <s v="theater/plays"/>
    <n v="4.583333333333333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d v="2015-10-01T15:57:33"/>
    <d v="2015-10-31T15:57:33"/>
    <s v="theater/plays"/>
    <n v="4.2133333333333338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d v="2016-05-25T01:52:38"/>
    <d v="2016-07-24T01:52:38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d v="2014-07-10T05:37:12"/>
    <d v="2014-08-09T05:37:12"/>
    <s v="theater/plays"/>
    <n v="61.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d v="2014-12-09T21:42:19"/>
    <d v="2015-02-07T21:42:19"/>
    <s v="theater/plays"/>
    <n v="0.8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d v="2015-07-25T10:33:16"/>
    <d v="2015-08-24T10:33:16"/>
    <s v="theater/plays"/>
    <n v="1.6666666666666666E-2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d v="2015-07-11T04:00:18"/>
    <d v="2015-09-09T04:00:18"/>
    <s v="theater/plays"/>
    <n v="0.77999999999999992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d v="2014-10-28T23:13:51"/>
    <d v="2014-11-09T12:00:00"/>
    <s v="theater/plays"/>
    <n v="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d v="2016-08-24T01:21:53"/>
    <d v="2016-09-07T01:21:53"/>
    <s v="theater/plays"/>
    <n v="17.771428571428572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d v="2015-07-14T15:34:26"/>
    <d v="2015-08-01T01:00:00"/>
    <s v="theater/plays"/>
    <n v="9.4166666666666661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d v="2016-03-15T21:03:57"/>
    <d v="2016-05-14T21:03:57"/>
    <s v="theater/plays"/>
    <n v="0.08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d v="2016-05-09T17:33:39"/>
    <d v="2016-06-08T17:33:39"/>
    <s v="theater/plays"/>
    <n v="2.75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d v="2014-10-17T06:23:21"/>
    <d v="2014-11-25T19:46:00"/>
    <s v="theater/plays"/>
    <n v="1.1111111111111112E-2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d v="2015-04-13T20:11:27"/>
    <d v="2015-06-12T20:11:27"/>
    <s v="theater/plays"/>
    <n v="3.3333333333333335E-3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d v="2015-05-18T18:27:06"/>
    <d v="2015-06-27T18:27:06"/>
    <s v="theater/plays"/>
    <n v="36.5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d v="2015-12-16T03:09:34"/>
    <d v="2016-01-15T03:09:34"/>
    <s v="theater/plays"/>
    <n v="14.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d v="2014-07-08T22:08:59"/>
    <d v="2014-09-06T22:08:59"/>
    <s v="theater/plays"/>
    <n v="0.02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d v="2015-01-13T21:46:34"/>
    <d v="2015-03-14T20:46:34"/>
    <s v="theater/plays"/>
    <n v="4.0000000000000001E-3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d v="2016-02-15T09:33:10"/>
    <d v="2016-03-16T08:33:10"/>
    <s v="theater/plays"/>
    <n v="61.1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d v="2014-04-26T11:26:29"/>
    <d v="2014-05-19T11:26:29"/>
    <s v="theater/plays"/>
    <n v="7.8378378378378386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d v="2015-08-29T05:37:27"/>
    <d v="2015-09-16T05:37:27"/>
    <s v="theater/plays"/>
    <n v="21.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d v="2015-10-01T15:06:47"/>
    <d v="2015-10-29T15:06:47"/>
    <s v="theater/plays"/>
    <n v="27.24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d v="2014-07-06T14:52:09"/>
    <d v="2014-08-05T14:52:09"/>
    <s v="theater/plays"/>
    <n v="8.5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d v="2015-02-23T19:01:10"/>
    <d v="2015-03-25T18:01:10"/>
    <s v="theater/plays"/>
    <n v="26.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d v="2014-08-26T21:16:44"/>
    <d v="2014-09-25T21:16:44"/>
    <s v="theater/musical"/>
    <n v="1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d v="2015-04-03T20:58:47"/>
    <d v="2015-05-18T20:58:47"/>
    <s v="theater/musical"/>
    <n v="100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d v="2015-01-09T03:39:39"/>
    <d v="2015-01-24T03:00:00"/>
    <s v="theater/musical"/>
    <n v="100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d v="2015-04-09T13:21:50"/>
    <d v="2015-05-09T03:59:00"/>
    <s v="theater/musical"/>
    <n v="103.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d v="2014-08-12T14:01:08"/>
    <d v="2014-09-11T14:01:08"/>
    <s v="theater/musical"/>
    <n v="102.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d v="2015-02-09T18:22:59"/>
    <d v="2015-02-23T18:22:59"/>
    <s v="theater/musical"/>
    <n v="1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d v="2014-06-16T16:03:49"/>
    <d v="2014-07-15T05:00:00"/>
    <s v="theater/musical"/>
    <n v="130.83333333333334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d v="2016-02-03T23:57:26"/>
    <d v="2016-03-04T23:57:26"/>
    <s v="theater/musical"/>
    <n v="100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d v="2014-04-25T13:32:38"/>
    <d v="2014-05-25T13:32:38"/>
    <s v="theater/musical"/>
    <n v="102.06937499999999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d v="2015-04-07T14:01:04"/>
    <d v="2015-05-07T14:01:04"/>
    <s v="theater/musical"/>
    <n v="100.92000000000002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d v="2014-08-21T06:59:23"/>
    <d v="2014-09-15T06:08:00"/>
    <s v="theater/musical"/>
    <n v="1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d v="2015-01-21T03:57:17"/>
    <d v="2015-02-21T11:00:00"/>
    <s v="theater/musical"/>
    <n v="105.0967741935484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d v="2016-05-05T22:57:33"/>
    <d v="2016-06-04T22:57:33"/>
    <s v="theater/musical"/>
    <n v="102.76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d v="2014-05-16T15:16:04"/>
    <d v="2014-06-15T15:16:04"/>
    <s v="theater/musical"/>
    <n v="1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d v="2016-07-02T14:00:08"/>
    <d v="2016-08-29T17:00:00"/>
    <s v="theater/musical"/>
    <n v="100.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d v="2014-09-30T15:37:03"/>
    <d v="2014-10-13T04:59:00"/>
    <s v="theater/musical"/>
    <n v="1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d v="2014-06-13T10:58:33"/>
    <d v="2014-07-13T10:58:33"/>
    <s v="theater/musical"/>
    <n v="133.33333333333331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d v="2014-12-31T16:53:34"/>
    <d v="2015-01-30T16:53:34"/>
    <s v="theater/musical"/>
    <n v="101.375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d v="2014-07-25T19:25:12"/>
    <d v="2014-08-28T01:00:00"/>
    <s v="theater/musical"/>
    <n v="102.875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d v="2014-12-09T18:33:38"/>
    <d v="2015-01-18T18:33:38"/>
    <s v="theater/musical"/>
    <n v="107.24000000000001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d v="2015-01-30T23:02:35"/>
    <d v="2015-03-01T23:02:35"/>
    <s v="theater/spaces"/>
    <n v="4.0000000000000001E-3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d v="2015-11-26T19:17:39"/>
    <d v="2015-12-16T20:18:00"/>
    <s v="theater/spaces"/>
    <n v="20.424999999999997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d v="2015-03-14T03:06:20"/>
    <d v="2015-04-13T03:06:2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d v="2015-05-08T21:56:38"/>
    <d v="2015-06-07T21:56:38"/>
    <s v="theater/spaces"/>
    <n v="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d v="2015-04-24T03:21:00"/>
    <d v="2015-05-24T03:21:0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d v="2016-07-16T12:44:52"/>
    <d v="2016-08-15T12:44:52"/>
    <s v="theater/spaces"/>
    <n v="0.1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d v="2016-10-06T13:29:27"/>
    <d v="2016-11-24T17:11:00"/>
    <s v="theater/spaces"/>
    <n v="4.2880000000000003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d v="2015-04-03T15:34:53"/>
    <d v="2015-06-02T15:34:53"/>
    <s v="theater/spaces"/>
    <n v="4.8000000000000004E-3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d v="2015-10-20T19:45:17"/>
    <d v="2015-11-19T20:45:17"/>
    <s v="theater/spaces"/>
    <n v="2.5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d v="2015-12-24T08:45:52"/>
    <d v="2016-01-23T08:45:52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d v="2014-08-21T19:16:13"/>
    <d v="2014-10-05T19:16:13"/>
    <s v="theater/spaces"/>
    <n v="2.1919999999999997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d v="2016-09-15T16:33:59"/>
    <d v="2016-10-17T04:00:00"/>
    <s v="theater/spaces"/>
    <n v="8.0250000000000004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d v="2015-09-08T19:00:21"/>
    <d v="2015-10-08T19:00:21"/>
    <s v="theater/spaces"/>
    <n v="0.15125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d v="2017-02-24T14:00:03"/>
    <d v="2017-03-16T13:00:03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d v="2015-05-17T17:47:29"/>
    <d v="2015-06-16T17:47:29"/>
    <s v="theater/spaces"/>
    <n v="59.583333333333336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d v="2016-04-04T23:00:50"/>
    <d v="2016-05-04T23:00:50"/>
    <s v="theater/spaces"/>
    <n v="16.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d v="2015-01-27T00:16:12"/>
    <d v="2015-03-27T23:16:12"/>
    <s v="theater/spaces"/>
    <n v="1.8666666666666669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d v="2016-03-09T18:41:57"/>
    <d v="2016-05-08T17:41:57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d v="2016-05-08T00:12:05"/>
    <d v="2016-06-07T00:12:05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d v="2014-08-12T18:10:23"/>
    <d v="2014-09-11T18:10:23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d v="2015-02-26T05:05:59"/>
    <d v="2015-03-26T04:00:00"/>
    <s v="theater/plays"/>
    <n v="109.62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d v="2015-02-01T05:51:46"/>
    <d v="2015-03-01T06:59:00"/>
    <s v="theater/plays"/>
    <n v="121.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d v="2015-06-02T11:17:04"/>
    <d v="2015-07-02T11:17:04"/>
    <s v="theater/plays"/>
    <n v="106.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d v="2014-07-07T21:50:19"/>
    <d v="2014-08-06T21:32:00"/>
    <s v="theater/plays"/>
    <n v="100.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d v="2015-06-07T17:30:33"/>
    <d v="2015-07-07T17:30:33"/>
    <s v="theater/plays"/>
    <n v="109.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d v="2015-08-17T17:43:32"/>
    <d v="2015-09-16T17:43:32"/>
    <s v="theater/plays"/>
    <n v="113.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d v="2015-02-07T04:44:52"/>
    <d v="2015-03-09T03:44:52"/>
    <s v="theater/plays"/>
    <n v="113.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d v="2016-08-03T12:34:20"/>
    <d v="2016-08-17T03:59:00"/>
    <s v="theater/plays"/>
    <n v="1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d v="2015-04-03T18:52:33"/>
    <d v="2015-05-03T22:51:00"/>
    <s v="theater/plays"/>
    <n v="162.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d v="2014-06-18T16:04:11"/>
    <d v="2014-07-18T16:04:11"/>
    <s v="theater/plays"/>
    <n v="1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d v="2014-08-01T15:47:58"/>
    <d v="2014-08-31T15:47:58"/>
    <s v="theater/plays"/>
    <n v="100.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d v="2016-11-20T02:38:40"/>
    <d v="2016-12-05T01:00:00"/>
    <s v="theater/plays"/>
    <n v="105.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d v="2015-12-03T19:38:28"/>
    <d v="2016-01-01T04:00:00"/>
    <s v="theater/plays"/>
    <n v="174.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d v="2014-08-29T01:27:51"/>
    <d v="2014-09-26T01:35:00"/>
    <s v="theater/plays"/>
    <n v="1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d v="2014-10-29T16:24:46"/>
    <d v="2014-11-27T03:00:00"/>
    <s v="theater/plays"/>
    <n v="100.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d v="2016-02-25T17:32:10"/>
    <d v="2016-03-13T12:00:00"/>
    <s v="theater/plays"/>
    <n v="171.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d v="2015-01-22T21:08:54"/>
    <d v="2015-03-23T02:14:00"/>
    <s v="theater/plays"/>
    <n v="113.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d v="2014-10-10T15:22:27"/>
    <d v="2014-10-20T05:59:00"/>
    <s v="theater/plays"/>
    <n v="129.46666666666667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d v="2014-12-20T19:47:03"/>
    <d v="2015-01-06T06:00:00"/>
    <s v="theater/plays"/>
    <n v="101.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d v="2015-08-03T21:58:50"/>
    <d v="2015-08-24T02:00:00"/>
    <s v="theater/plays"/>
    <n v="109.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d v="2015-08-09T13:25:56"/>
    <d v="2015-09-23T13:25:56"/>
    <s v="theater/spaces"/>
    <n v="128.92500000000001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d v="2016-01-12T16:29:03"/>
    <d v="2016-02-11T16:29:03"/>
    <s v="theater/spaces"/>
    <n v="102.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d v="2014-09-12T15:10:36"/>
    <d v="2014-11-11T16:10:36"/>
    <s v="theater/spaces"/>
    <n v="146.53957758620692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d v="2016-07-25T06:41:21"/>
    <d v="2016-08-24T06:41:21"/>
    <s v="theater/spaces"/>
    <n v="100.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d v="2016-10-11T23:22:08"/>
    <d v="2016-10-31T04:00:00"/>
    <s v="theater/spaces"/>
    <n v="121.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d v="2016-03-02T12:00:06"/>
    <d v="2016-05-01T11:00:06"/>
    <s v="theater/spaces"/>
    <n v="105.5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d v="2016-09-14T07:22:31"/>
    <d v="2016-10-13T00:00:00"/>
    <s v="theater/spaces"/>
    <n v="110.4008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d v="2016-05-21T08:41:21"/>
    <d v="2016-06-20T08:41:21"/>
    <s v="theater/spaces"/>
    <n v="100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x v="487"/>
    <b v="1"/>
    <d v="2015-11-29T00:29:22"/>
    <d v="2015-12-21T04:59:00"/>
    <s v="theater/spaces"/>
    <n v="176.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d v="2015-12-03T13:47:00"/>
    <d v="2016-01-07T13:47:00"/>
    <s v="theater/spaces"/>
    <n v="100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d v="2017-01-05T20:05:30"/>
    <d v="2017-01-27T20:05:30"/>
    <s v="theater/spaces"/>
    <n v="103.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d v="2016-09-09T18:25:10"/>
    <d v="2016-10-09T18:25:10"/>
    <s v="theater/spaces"/>
    <n v="104.5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x v="19"/>
    <b v="1"/>
    <d v="2016-01-21T20:07:47"/>
    <d v="2016-02-20T20:07:47"/>
    <s v="theater/spaces"/>
    <n v="100.29999999999998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d v="2014-09-03T11:29:32"/>
    <d v="2014-10-03T11:29:32"/>
    <s v="theater/spaces"/>
    <n v="457.74666666666673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d v="2016-12-20T15:57:51"/>
    <d v="2017-01-19T15:57:51"/>
    <s v="theater/spaces"/>
    <n v="104.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d v="2015-03-27T21:54:00"/>
    <d v="2015-05-26T21:54:00"/>
    <s v="theater/spaces"/>
    <n v="171.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d v="2017-02-09T17:36:33"/>
    <d v="2017-02-27T04:59:00"/>
    <s v="theater/spaces"/>
    <n v="103.73000000000002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d v="2014-05-19T04:38:49"/>
    <d v="2014-06-16T04:25:00"/>
    <s v="theater/spaces"/>
    <n v="103.02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d v="2017-02-14T17:46:00"/>
    <d v="2017-03-01T02:00:00"/>
    <s v="theater/spaces"/>
    <n v="118.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d v="2017-01-17T19:51:10"/>
    <d v="2017-01-31T18:00:00"/>
    <s v="theater/spaces"/>
    <n v="100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d v="2016-06-13T21:29:42"/>
    <d v="2016-07-13T21:29:42"/>
    <s v="theater/spaces"/>
    <n v="318.69988910451895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d v="2012-11-26T20:04:12"/>
    <d v="2012-12-26T20:04:12"/>
    <s v="theater/spaces"/>
    <n v="108.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d v="2016-01-29T20:22:56"/>
    <d v="2016-03-01T05:59:00"/>
    <s v="theater/spaces"/>
    <n v="101.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d v="2014-10-16T21:08:44"/>
    <d v="2014-11-15T22:08:44"/>
    <s v="theater/spaces"/>
    <n v="112.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d v="2014-09-06T16:11:45"/>
    <d v="2014-10-06T16:11:45"/>
    <s v="theater/spaces"/>
    <n v="120.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d v="2014-11-14T18:09:51"/>
    <d v="2014-12-14T18:09:51"/>
    <s v="theater/spaces"/>
    <n v="107.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x v="9"/>
    <b v="1"/>
    <d v="2015-04-04T05:11:23"/>
    <d v="2015-04-25T05:11:23"/>
    <s v="theater/spaces"/>
    <n v="180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d v="2015-12-22T05:05:19"/>
    <d v="2016-01-21T05:05:19"/>
    <s v="theater/spaces"/>
    <n v="101.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d v="2014-10-27T13:40:40"/>
    <d v="2014-11-26T14:40:40"/>
    <s v="theater/spaces"/>
    <n v="119.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d v="2014-12-23T19:58:39"/>
    <d v="2015-02-21T19:58:39"/>
    <s v="theater/spaces"/>
    <n v="1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d v="2015-11-26T11:15:16"/>
    <d v="2015-12-23T22:59:00"/>
    <s v="theater/spaces"/>
    <n v="123.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d v="2015-01-20T16:52:10"/>
    <d v="2015-02-10T16:52:10"/>
    <s v="theater/spaces"/>
    <n v="117.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d v="2015-05-22T20:04:09"/>
    <d v="2015-06-21T20:04:09"/>
    <s v="theater/spaces"/>
    <n v="156.96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d v="2014-10-08T02:58:00"/>
    <d v="2014-11-05T05:00:00"/>
    <s v="theater/spaces"/>
    <n v="113.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d v="2014-05-26T17:27:18"/>
    <d v="2014-06-11T04:00:00"/>
    <s v="theater/spaces"/>
    <n v="103.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d v="2014-05-19T13:09:12"/>
    <d v="2014-07-18T13:09:12"/>
    <s v="theater/spaces"/>
    <n v="102.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d v="2014-07-21T20:24:03"/>
    <d v="2014-08-20T20:24:03"/>
    <s v="theater/spaces"/>
    <n v="105.84090909090908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d v="2015-06-08T07:09:36"/>
    <d v="2015-07-20T22:00:00"/>
    <s v="theater/spaces"/>
    <n v="100.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d v="2014-04-29T20:00:20"/>
    <d v="2014-05-27T03:00:00"/>
    <s v="theater/spaces"/>
    <n v="121.23333333333332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d v="2015-06-15T20:18:53"/>
    <d v="2015-08-14T20:18:53"/>
    <s v="theater/spaces"/>
    <n v="100.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d v="2016-10-17T14:51:09"/>
    <d v="2016-11-22T05:59:00"/>
    <s v="theater/spaces"/>
    <n v="116.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d v="2016-07-13T22:53:29"/>
    <d v="2016-08-27T22:53:29"/>
    <s v="theater/spaces"/>
    <n v="100.88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d v="2015-04-27T16:13:06"/>
    <d v="2015-06-11T16:13:06"/>
    <s v="theater/spaces"/>
    <n v="1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d v="2012-09-06T23:51:15"/>
    <d v="2012-10-06T23:51:15"/>
    <s v="theater/spaces"/>
    <n v="246.42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d v="2014-05-02T12:13:33"/>
    <d v="2014-05-30T16:00:00"/>
    <s v="theater/spaces"/>
    <n v="302.2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d v="2017-02-17T11:01:32"/>
    <d v="2017-03-03T11:01:32"/>
    <s v="theater/spaces"/>
    <n v="143.33333333333334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d v="2015-02-18T16:54:11"/>
    <d v="2015-03-20T15:54:11"/>
    <s v="theater/spaces"/>
    <n v="131.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d v="2016-07-16T06:20:25"/>
    <d v="2016-08-15T06:20:25"/>
    <s v="theater/spaces"/>
    <n v="168.01999999999998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d v="2014-10-20T17:00:47"/>
    <d v="2014-11-18T04:35:00"/>
    <s v="theater/spaces"/>
    <n v="109.67666666666666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d v="2015-08-17T17:56:11"/>
    <d v="2015-09-16T17:56:11"/>
    <s v="theater/spaces"/>
    <n v="106.6857142857143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d v="2016-08-15T21:10:47"/>
    <d v="2016-10-14T21:10:47"/>
    <s v="theater/spaces"/>
    <n v="100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d v="2015-08-12T01:04:19"/>
    <d v="2015-09-11T01:04:19"/>
    <s v="theater/spaces"/>
    <n v="127.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d v="2016-07-19T02:38:45"/>
    <d v="2016-08-18T02:38:45"/>
    <s v="theater/spaces"/>
    <n v="146.53333333333333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d v="2016-10-01T12:50:55"/>
    <d v="2016-11-01T03:59:00"/>
    <s v="theater/spaces"/>
    <n v="112.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d v="2013-04-04T13:26:49"/>
    <d v="2013-05-04T13:26:49"/>
    <s v="theater/spaces"/>
    <n v="108.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d v="2013-07-11T18:50:44"/>
    <d v="2013-08-16T11:59:00"/>
    <s v="theater/spaces"/>
    <n v="126.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d v="2010-07-19T21:26:13"/>
    <d v="2010-10-02T04:59:00"/>
    <s v="theater/spaces"/>
    <n v="213.20000000000002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d v="2016-01-04T06:03:17"/>
    <d v="2016-03-04T06:03:17"/>
    <s v="theater/spaces"/>
    <n v="100.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d v="2013-12-02T19:03:58"/>
    <d v="2013-12-29T07:59:00"/>
    <s v="theater/spaces"/>
    <n v="108.71389999999998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d v="2015-06-22T19:00:21"/>
    <d v="2015-06-26T23:00:00"/>
    <s v="theater/spaces"/>
    <n v="107.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d v="2015-12-21T20:50:48"/>
    <d v="2016-01-20T20:50:48"/>
    <s v="theater/spaces"/>
    <n v="110.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d v="2015-09-06T16:30:47"/>
    <d v="2015-10-06T16:30:47"/>
    <s v="theater/spaces"/>
    <n v="1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d v="2015-03-20T01:41:39"/>
    <d v="2015-04-16T02:50:00"/>
    <s v="theater/spaces"/>
    <n v="110.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d v="2016-01-18T17:26:38"/>
    <d v="2016-02-02T17:26:38"/>
    <s v="theater/spaces"/>
    <n v="109.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d v="2014-07-23T03:44:15"/>
    <d v="2014-08-22T03:44:15"/>
    <s v="theater/spaces"/>
    <n v="132.70650000000001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d v="2014-08-11T19:16:26"/>
    <d v="2014-09-10T04:52:00"/>
    <s v="theater/spaces"/>
    <n v="190.84810126582278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d v="2016-03-14T23:44:14"/>
    <d v="2016-04-27T13:16:00"/>
    <s v="theater/spaces"/>
    <n v="1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d v="2014-12-02T21:37:42"/>
    <d v="2014-12-31T21:22:00"/>
    <s v="theater/spaces"/>
    <n v="166.4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d v="2015-05-15T00:20:55"/>
    <d v="2015-06-14T00:20:55"/>
    <s v="theater/spaces"/>
    <n v="106.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d v="2016-04-05T04:02:40"/>
    <d v="2016-05-05T04:02:40"/>
    <s v="theater/spaces"/>
    <n v="1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d v="2017-01-09T09:59:05"/>
    <d v="2017-02-08T09:59:05"/>
    <s v="theater/spaces"/>
    <n v="23.6285714285714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d v="2015-04-28T16:04:54"/>
    <d v="2015-05-28T15:59:00"/>
    <s v="theater/spaces"/>
    <n v="0.15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d v="2014-08-11T18:16:53"/>
    <d v="2014-10-02T03:59:00"/>
    <s v="theater/spaces"/>
    <n v="0.4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d v="2015-01-23T19:59:14"/>
    <d v="2015-03-02T01:04:0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d v="2014-11-10T22:59:50"/>
    <d v="2015-01-09T22:59:50"/>
    <s v="theater/spaces"/>
    <n v="5.0000000000000001E-3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d v="2014-07-31T15:16:24"/>
    <d v="2014-09-29T15:16:24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d v="2016-03-04T15:36:51"/>
    <d v="2016-04-03T14:36:51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d v="2016-03-31T08:59:00"/>
    <d v="2016-05-20T08:59:00"/>
    <s v="theater/spaces"/>
    <n v="1.6666666666666666E-2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d v="2014-07-09T22:27:26"/>
    <d v="2014-08-08T22:27:26"/>
    <s v="theater/spaces"/>
    <n v="3.0066666666666664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d v="2015-08-29T06:35:34"/>
    <d v="2015-09-28T06:35:34"/>
    <s v="theater/spaces"/>
    <n v="0.15227272727272728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x v="78"/>
    <b v="0"/>
    <d v="2014-07-14T18:49:08"/>
    <d v="2014-08-13T18:49:08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d v="2015-09-01T12:51:32"/>
    <d v="2015-09-30T18:00:00"/>
    <s v="theater/spaces"/>
    <n v="66.84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d v="2016-09-17T22:08:58"/>
    <d v="2016-10-22T22:08:58"/>
    <s v="theater/spaces"/>
    <n v="19.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d v="2015-10-22T03:07:26"/>
    <d v="2015-11-22T06:59:00"/>
    <s v="theater/spaces"/>
    <n v="11.294666666666666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d v="2014-07-05T01:19:32"/>
    <d v="2014-07-30T01:19:32"/>
    <s v="theater/spaces"/>
    <n v="0.0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d v="2016-06-10T05:28:57"/>
    <d v="2016-07-10T05:28:57"/>
    <s v="theater/spaces"/>
    <n v="11.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d v="2015-08-10T22:31:19"/>
    <d v="2015-09-09T22:31:19"/>
    <s v="theater/spaces"/>
    <n v="2.5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d v="2015-09-16T16:35:52"/>
    <d v="2015-10-16T16:35:52"/>
    <s v="theater/spaces"/>
    <n v="6.9999999999999993E-2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d v="2014-11-14T20:00:34"/>
    <d v="2014-12-14T20:00:34"/>
    <s v="theater/spaces"/>
    <n v="14.099999999999998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d v="2016-11-16T17:36:09"/>
    <d v="2016-12-07T17:36:09"/>
    <s v="theater/spaces"/>
    <n v="3.34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d v="2015-04-03T17:34:41"/>
    <d v="2015-04-21T05:59:00"/>
    <s v="theater/spaces"/>
    <n v="59.774999999999999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d v="2016-10-15T16:34:22"/>
    <d v="2016-10-30T01:46:00"/>
    <s v="theater/spaces"/>
    <n v="1.6666666666666666E-2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d v="2015-04-17T16:25:00"/>
    <d v="2015-06-14T19:19:00"/>
    <s v="theater/spaces"/>
    <n v="2.3035714285714284E-2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d v="2016-02-09T13:42:39"/>
    <d v="2016-03-10T13:42:39"/>
    <s v="theater/spaces"/>
    <n v="8.8000000000000009E-2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d v="2016-06-30T02:27:20"/>
    <d v="2016-08-19T02:27:20"/>
    <s v="theater/spaces"/>
    <n v="8.64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d v="2015-08-10T15:38:43"/>
    <d v="2015-10-09T15:38:43"/>
    <s v="theater/spaces"/>
    <n v="15.06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d v="2017-01-31T22:57:58"/>
    <d v="2017-03-02T22:57:58"/>
    <s v="theater/spaces"/>
    <n v="0.4772727272727272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d v="2015-01-27T03:19:55"/>
    <d v="2015-02-26T03:19:55"/>
    <s v="theater/spaces"/>
    <n v="0.1183333333333333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d v="2015-02-20T17:07:15"/>
    <d v="2015-03-22T16:07:15"/>
    <s v="theater/spaces"/>
    <n v="0.8417399858735245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d v="2014-10-28T00:40:44"/>
    <d v="2014-12-27T01:40:44"/>
    <s v="theater/spaces"/>
    <n v="1.8799999999999997E-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d v="2015-08-21T04:21:31"/>
    <d v="2015-09-20T04:21:31"/>
    <s v="theater/spaces"/>
    <n v="0.21029999999999999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d v="2015-10-16T22:09:06"/>
    <d v="2015-11-15T23:09:06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d v="2014-08-02T13:31:18"/>
    <d v="2014-09-01T05:00:00"/>
    <s v="theater/spaces"/>
    <n v="0.27999999999999997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d v="2015-04-06T17:22:11"/>
    <d v="2015-05-05T18:48:00"/>
    <s v="theater/spaces"/>
    <n v="11.57920670115792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d v="2015-08-30T21:12:39"/>
    <d v="2015-09-29T21:12:39"/>
    <s v="theater/spaces"/>
    <n v="2.44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d v="2015-06-18T16:05:59"/>
    <d v="2015-08-17T16:05:59"/>
    <s v="theater/spaces"/>
    <n v="0.25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d v="2016-10-22T03:36:30"/>
    <d v="2016-12-21T04:36:30"/>
    <s v="theater/spaces"/>
    <n v="0.62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d v="2014-12-08T13:44:07"/>
    <d v="2015-01-08T13:41:00"/>
    <s v="theater/spaces"/>
    <n v="0.1938461538461538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d v="2016-06-07T13:01:23"/>
    <d v="2016-07-09T01:59:00"/>
    <s v="theater/spaces"/>
    <n v="23.416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d v="2015-03-02T19:39:05"/>
    <d v="2015-05-01T18:39:05"/>
    <s v="theater/spaces"/>
    <n v="5.0808888888888886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d v="2016-07-15T22:45:43"/>
    <d v="2016-08-14T22:45:43"/>
    <s v="theater/spaces"/>
    <n v="15.920000000000002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d v="2015-09-08T14:51:52"/>
    <d v="2015-10-15T22:00:00"/>
    <s v="theater/spaces"/>
    <n v="1.183190000000000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d v="2014-05-01T21:49:01"/>
    <d v="2014-06-01T03:59:00"/>
    <s v="theater/spaces"/>
    <n v="22.75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d v="2015-07-22T19:05:56"/>
    <d v="2015-09-20T19:05:56"/>
    <s v="theater/spaces"/>
    <n v="2.5000000000000001E-2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d v="2016-06-02T00:36:20"/>
    <d v="2016-08-01T00:36:20"/>
    <s v="theater/spaces"/>
    <n v="0.33512064343163539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d v="2015-04-20T19:48:46"/>
    <d v="2015-05-20T19:48:46"/>
    <s v="theater/spaces"/>
    <n v="3.9750000000000001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d v="2016-09-16T12:05:01"/>
    <d v="2016-10-07T14:00:00"/>
    <s v="theater/spaces"/>
    <n v="17.150000000000002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d v="2015-12-21T19:00:49"/>
    <d v="2016-02-08T00:17:00"/>
    <s v="theater/spaces"/>
    <n v="3.608004104669061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d v="2016-01-13T04:33:11"/>
    <d v="2016-02-12T04:33:11"/>
    <s v="theater/spaces"/>
    <n v="13.900000000000002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d v="2014-09-20T14:56:15"/>
    <d v="2014-10-20T14:56:15"/>
    <s v="theater/spaces"/>
    <n v="15.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d v="2015-06-16T09:12:17"/>
    <d v="2015-07-16T07:56:00"/>
    <s v="theater/spaces"/>
    <n v="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d v="2016-07-04T08:10:18"/>
    <d v="2016-08-23T08:10:18"/>
    <s v="theater/spaces"/>
    <n v="39.112499999999997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d v="2015-04-13T03:45:06"/>
    <d v="2015-06-12T03:45:06"/>
    <s v="theater/spaces"/>
    <n v="0.26829268292682928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d v="2015-01-02T21:48:31"/>
    <d v="2015-02-03T02:00:00"/>
    <s v="theater/spaces"/>
    <n v="29.625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d v="2014-08-25T17:15:16"/>
    <d v="2014-10-19T05:00:00"/>
    <s v="theater/spaces"/>
    <n v="42.360992301112063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d v="2015-08-25T10:17:56"/>
    <d v="2015-09-16T22:00:00"/>
    <s v="theater/spaces"/>
    <n v="4.1000000000000005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d v="2015-05-04T19:32:31"/>
    <d v="2015-05-11T19:32:31"/>
    <s v="theater/spaces"/>
    <n v="19.762499999999999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x v="84"/>
    <b v="0"/>
    <d v="2015-02-27T16:19:54"/>
    <d v="2015-04-28T15:19:54"/>
    <s v="theater/spaces"/>
    <n v="5.1999999999999998E-2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d v="2014-07-24T03:00:10"/>
    <d v="2014-08-28T03:00:10"/>
    <s v="theater/spaces"/>
    <n v="25.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d v="2017-01-10T00:45:19"/>
    <d v="2017-02-19T00:45:19"/>
    <s v="theater/spaces"/>
    <n v="0.0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d v="2014-09-03T14:17:00"/>
    <d v="2014-10-04T14:17:00"/>
    <s v="theater/spaces"/>
    <n v="26.640000000000004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d v="2016-09-02T02:55:34"/>
    <d v="2016-11-01T02:55:34"/>
    <s v="theater/spaces"/>
    <n v="4.7363636363636363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d v="2015-03-18T17:33:02"/>
    <d v="2015-04-17T17:33:02"/>
    <s v="theater/spaces"/>
    <n v="4.2435339894712749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d v="2014-07-23T15:10:50"/>
    <d v="2014-09-21T15:10:5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d v="2016-05-06T10:43:47"/>
    <d v="2016-06-05T10:43:47"/>
    <s v="theater/spaces"/>
    <n v="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d v="2015-03-18T12:22:05"/>
    <d v="2015-04-01T12:22:05"/>
    <s v="theater/spaces"/>
    <n v="57.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d v="2016-05-19T08:59:20"/>
    <d v="2016-05-27T13:12:00"/>
    <s v="theater/spaces"/>
    <n v="0.1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d v="2016-06-13T15:35:23"/>
    <d v="2016-07-02T15:35:23"/>
    <s v="theater/spaces"/>
    <n v="0.3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d v="2015-02-25T01:05:32"/>
    <d v="2015-03-27T00:05:32"/>
    <s v="theater/spaces"/>
    <n v="0.05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d v="2016-03-06T22:36:36"/>
    <d v="2016-05-05T21:36:36"/>
    <s v="theater/spaces"/>
    <n v="9.8461538461538465E-3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d v="2014-07-28T16:18:55"/>
    <d v="2014-09-26T16:18:55"/>
    <s v="theater/spaces"/>
    <n v="0.66666666666666674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x v="84"/>
    <b v="0"/>
    <d v="2016-11-04T22:22:12"/>
    <d v="2016-11-09T23:22:12"/>
    <s v="theater/spaces"/>
    <n v="58.291457286432156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d v="2016-06-09T23:49:58"/>
    <d v="2016-07-09T23:49:58"/>
    <s v="theater/spaces"/>
    <n v="68.153599999999997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d v="2014-12-04T18:43:21"/>
    <d v="2015-02-02T18:43:21"/>
    <s v="theater/spaces"/>
    <n v="3.2499999999999999E-3"/>
    <n v="6.5"/>
    <x v="1"/>
    <x v="38"/>
  </r>
  <r>
    <x v="3125"/>
    <x v="3124"/>
    <s v="N/A"/>
    <n v="1500000"/>
    <n v="0"/>
    <x v="1"/>
    <x v="0"/>
    <s v="USD"/>
    <n v="1452142672"/>
    <n v="1449550672"/>
    <b v="0"/>
    <x v="78"/>
    <b v="0"/>
    <d v="2015-12-08T04:57:52"/>
    <d v="2016-01-07T04:57:52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d v="2016-02-27T00:26:02"/>
    <d v="2016-03-27T23:26:02"/>
    <s v="theater/spaces"/>
    <n v="4.16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d v="2015-01-30T20:33:49"/>
    <d v="2015-03-01T20:33:49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d v="2017-02-14T19:49:01"/>
    <d v="2017-03-16T18:49:01"/>
    <s v="theater/plays"/>
    <n v="108.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d v="2017-03-09T20:13:39"/>
    <d v="2017-04-18T19:13:39"/>
    <s v="theater/plays"/>
    <n v="0.8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d v="2017-03-14T15:21:56"/>
    <d v="2017-04-14T04:59:00"/>
    <s v="theater/plays"/>
    <n v="3.75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d v="2017-03-09T13:54:05"/>
    <d v="2017-04-08T12:54:05"/>
    <s v="theater/plays"/>
    <n v="15.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d v="2017-02-20T08:24:20"/>
    <d v="2017-04-21T07:24:20"/>
    <s v="theater/plays"/>
    <n v="3.3333333333333333E-2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d v="2017-02-22T13:33:54"/>
    <d v="2017-03-24T12:33:54"/>
    <s v="theater/plays"/>
    <n v="1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d v="2017-03-06T17:16:59"/>
    <d v="2017-03-27T16:16:59"/>
    <s v="theater/plays"/>
    <n v="22.5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d v="2017-03-13T03:38:41"/>
    <d v="2017-04-04T03:38:41"/>
    <s v="theater/plays"/>
    <n v="20.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d v="2017-02-23T11:05:54"/>
    <d v="2017-03-31T22:59:00"/>
    <s v="theater/plays"/>
    <n v="127.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d v="2017-03-13T21:14:29"/>
    <d v="2017-05-03T19:12:00"/>
    <s v="theater/plays"/>
    <n v="3.3333333333333335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d v="2017-03-15T15:30:07"/>
    <d v="2017-04-03T15:30:07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d v="2017-02-19T06:29:20"/>
    <d v="2017-03-25T04:33:00"/>
    <s v="theater/plays"/>
    <n v="5.4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d v="2017-03-08T17:15:03"/>
    <d v="2017-04-07T16:15:03"/>
    <s v="theater/plays"/>
    <n v="0.96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d v="2017-03-06T18:04:48"/>
    <d v="2017-04-16T20:00:00"/>
    <s v="theater/plays"/>
    <n v="51.6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d v="2017-02-17T12:18:59"/>
    <d v="2017-03-19T11:18:59"/>
    <s v="theater/plays"/>
    <n v="1.6363636363636365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d v="2017-03-14T08:35:56"/>
    <d v="2017-04-09T08:35:56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d v="2017-03-02T12:55:07"/>
    <d v="2017-03-19T06:00:00"/>
    <s v="theater/plays"/>
    <n v="75.400000000000006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d v="2017-01-27T00:58:54"/>
    <d v="2017-03-27T23:58:54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d v="2017-03-02T16:22:46"/>
    <d v="2017-04-16T15:22:46"/>
    <s v="theater/plays"/>
    <n v="10.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d v="2014-09-27T23:15:55"/>
    <d v="2014-11-07T00:15:55"/>
    <s v="theater/plays"/>
    <n v="117.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d v="2014-09-09T15:58:04"/>
    <d v="2014-10-01T04:00:00"/>
    <s v="theater/plays"/>
    <n v="131.16666666666669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d v="2012-11-13T00:25:00"/>
    <d v="2012-12-07T02:00:00"/>
    <s v="theater/plays"/>
    <n v="1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d v="2010-10-27T06:20:03"/>
    <d v="2011-01-25T04:00:00"/>
    <s v="theater/plays"/>
    <n v="1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d v="2014-08-11T20:09:34"/>
    <d v="2014-09-10T20:09:34"/>
    <s v="theater/plays"/>
    <n v="100.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d v="2013-10-03T20:49:27"/>
    <d v="2013-11-02T20:49:27"/>
    <s v="theater/plays"/>
    <n v="105.95454545454545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d v="2011-03-31T03:42:17"/>
    <d v="2011-05-01T04:59:00"/>
    <s v="theater/plays"/>
    <n v="335.58333333333337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d v="2012-03-02T21:00:58"/>
    <d v="2012-04-01T20:00:58"/>
    <s v="theater/plays"/>
    <n v="112.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d v="2012-11-20T11:58:45"/>
    <d v="2012-12-20T11:58:45"/>
    <s v="theater/plays"/>
    <n v="188.5046000000000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d v="2012-04-27T22:52:24"/>
    <d v="2012-06-01T22:52:24"/>
    <s v="theater/plays"/>
    <n v="101.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d v="2014-07-09T18:55:05"/>
    <d v="2014-07-19T05:00:00"/>
    <s v="theater/plays"/>
    <n v="1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x v="50"/>
    <b v="1"/>
    <d v="2013-06-22T20:09:12"/>
    <d v="2013-07-22T20:09:12"/>
    <s v="theater/plays"/>
    <n v="113.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d v="2011-12-07T01:36:01"/>
    <d v="2012-01-18T23:00:00"/>
    <s v="theater/plays"/>
    <n v="133.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d v="2014-07-21T06:21:27"/>
    <d v="2014-08-13T04:59:00"/>
    <s v="theater/plays"/>
    <n v="101.53333333333335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d v="2014-09-15T12:52:02"/>
    <d v="2014-10-15T12:52:02"/>
    <s v="theater/plays"/>
    <n v="105.1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d v="2014-06-09T16:27:42"/>
    <d v="2014-07-07T02:00:00"/>
    <s v="theater/plays"/>
    <n v="127.1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d v="2014-05-16T18:05:25"/>
    <d v="2014-06-15T18:05:25"/>
    <s v="theater/plays"/>
    <n v="111.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d v="2014-05-07T19:20:15"/>
    <d v="2014-06-09T19:20:15"/>
    <s v="theater/plays"/>
    <n v="106.76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d v="2011-04-11T03:49:20"/>
    <d v="2011-05-03T03:59:00"/>
    <s v="theater/plays"/>
    <n v="162.66666666666666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d v="2014-10-28T16:35:53"/>
    <d v="2014-11-26T07:59:00"/>
    <s v="theater/plays"/>
    <n v="160.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d v="2014-07-19T04:13:01"/>
    <d v="2014-08-02T04:13:01"/>
    <s v="theater/plays"/>
    <n v="116.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d v="2014-05-13T02:32:33"/>
    <d v="2014-06-13T22:00:00"/>
    <s v="theater/plays"/>
    <n v="124.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d v="2013-11-13T17:42:41"/>
    <d v="2013-12-13T04:59:00"/>
    <s v="theater/plays"/>
    <n v="103.01249999999999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d v="2014-05-30T01:55:44"/>
    <d v="2014-07-02T04:00:00"/>
    <s v="theater/plays"/>
    <n v="112.25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d v="2016-04-06T14:35:58"/>
    <d v="2016-05-06T14:35:58"/>
    <s v="theater/plays"/>
    <n v="108.8142857142857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d v="2012-01-15T17:31:08"/>
    <d v="2012-02-14T17:31:08"/>
    <s v="theater/plays"/>
    <n v="114.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d v="2014-08-27T21:04:52"/>
    <d v="2014-09-26T21:04:52"/>
    <s v="theater/plays"/>
    <n v="1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d v="2014-08-11T20:45:08"/>
    <d v="2014-08-25T20:45:08"/>
    <s v="theater/plays"/>
    <n v="101.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d v="2010-12-19T21:17:07"/>
    <d v="2011-02-17T21:17:07"/>
    <s v="theater/plays"/>
    <n v="109.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d v="2013-07-22T22:20:31"/>
    <d v="2013-08-18T15:00:00"/>
    <s v="theater/plays"/>
    <n v="114.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d v="2014-05-22T16:00:09"/>
    <d v="2014-06-21T16:00:09"/>
    <s v="theater/plays"/>
    <n v="117.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d v="2014-06-16T14:31:15"/>
    <d v="2014-07-16T14:31:15"/>
    <s v="theater/plays"/>
    <n v="171.73333333333335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d v="2013-04-11T16:51:11"/>
    <d v="2013-05-06T16:51:11"/>
    <s v="theater/plays"/>
    <n v="114.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d v="2014-05-21T09:54:09"/>
    <d v="2014-06-20T09:54:09"/>
    <s v="theater/plays"/>
    <n v="119.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d v="2014-05-20T07:26:27"/>
    <d v="2014-06-15T16:00:00"/>
    <s v="theater/plays"/>
    <n v="109.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d v="2011-12-06T22:47:01"/>
    <d v="2012-01-31T17:00:00"/>
    <s v="theater/plays"/>
    <n v="100.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d v="2013-08-05T19:04:29"/>
    <d v="2013-08-23T19:04:29"/>
    <s v="theater/plays"/>
    <n v="109.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d v="2014-06-01T23:50:31"/>
    <d v="2014-07-01T23:50:31"/>
    <s v="theater/plays"/>
    <n v="107.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d v="2014-07-09T23:27:21"/>
    <d v="2014-07-16T23:27:21"/>
    <s v="theater/plays"/>
    <n v="100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d v="2014-08-17T22:10:38"/>
    <d v="2014-09-16T21:00:00"/>
    <s v="theater/plays"/>
    <n v="102.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d v="2014-07-15T15:59:33"/>
    <d v="2014-08-04T15:59:33"/>
    <s v="theater/plays"/>
    <n v="116.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d v="2015-05-20T09:58:22"/>
    <d v="2015-06-10T09:58:22"/>
    <s v="theater/musical"/>
    <n v="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d v="2015-04-24T08:18:52"/>
    <d v="2015-05-24T08:18:52"/>
    <s v="theater/musical"/>
    <n v="12.327272727272726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d v="2016-11-09T03:37:55"/>
    <d v="2016-12-09T04:37:55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d v="2016-06-17T18:07:49"/>
    <d v="2016-08-16T18:07:49"/>
    <s v="theater/musical"/>
    <n v="4.0266666666666664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d v="2015-01-14T22:34:19"/>
    <d v="2015-02-28T22:00:00"/>
    <s v="theater/musical"/>
    <n v="1.0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d v="2015-01-06T23:14:16"/>
    <d v="2015-02-20T23:14:16"/>
    <s v="theater/musical"/>
    <n v="11.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d v="2015-06-27T01:29:58"/>
    <d v="2015-07-27T01:29:58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d v="2015-01-13T14:15:42"/>
    <d v="2015-02-12T14:15:42"/>
    <s v="theater/musical"/>
    <n v="59.142857142857139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d v="2015-06-02T14:21:15"/>
    <d v="2015-08-01T14:00:00"/>
    <s v="theater/musical"/>
    <n v="0.06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d v="2015-01-05T11:50:18"/>
    <d v="2015-02-04T11:50:18"/>
    <s v="theater/musical"/>
    <n v="11.450000000000001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d v="2015-01-09T10:11:17"/>
    <d v="2015-02-16T10:11:17"/>
    <s v="theater/musical"/>
    <n v="0.36666666666666664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d v="2014-08-07T18:16:58"/>
    <d v="2014-09-06T21:00:00"/>
    <s v="theater/musical"/>
    <n v="52.16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d v="2016-03-31T07:41:41"/>
    <d v="2016-04-30T05:34:00"/>
    <s v="theater/musical"/>
    <n v="2E-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d v="2014-08-10T18:24:37"/>
    <d v="2014-08-31T18:24:37"/>
    <s v="theater/musical"/>
    <n v="1.25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d v="2015-10-16T20:29:06"/>
    <d v="2015-12-14T05:59:00"/>
    <s v="theater/musical"/>
    <n v="54.5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d v="2015-08-26T23:43:42"/>
    <d v="2015-09-25T23:43:42"/>
    <s v="theater/musical"/>
    <n v="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d v="2015-06-17T16:27:59"/>
    <d v="2015-07-17T16:14:0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d v="2015-04-01T08:59:32"/>
    <d v="2015-05-01T08:59:32"/>
    <s v="theater/musical"/>
    <n v="3.4125000000000001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d v="2015-08-20T06:37:31"/>
    <d v="2015-09-19T06:37:31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d v="2015-02-22T06:40:07"/>
    <d v="2015-04-23T05:40:07"/>
    <s v="theater/musical"/>
    <n v="46.36363636363636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d v="2014-07-07T14:31:17"/>
    <d v="2014-07-28T14:31:17"/>
    <s v="theater/plays"/>
    <n v="103.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d v="2014-05-19T15:17:38"/>
    <d v="2014-06-20T23:00:00"/>
    <s v="theater/plays"/>
    <n v="119.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d v="2012-04-14T22:28:39"/>
    <d v="2012-06-01T03:59:00"/>
    <s v="theater/plays"/>
    <n v="125.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d v="2014-07-14T14:04:40"/>
    <d v="2014-08-15T02:00:00"/>
    <s v="theater/plays"/>
    <n v="119.74347826086958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d v="2014-07-09T19:05:51"/>
    <d v="2014-08-08T19:05:51"/>
    <s v="theater/plays"/>
    <n v="126.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d v="2015-06-16T18:19:19"/>
    <d v="2015-07-26T18:19:19"/>
    <s v="theater/plays"/>
    <n v="100.11666666666667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d v="2015-11-29T19:01:13"/>
    <d v="2016-01-05T23:55:00"/>
    <s v="theater/plays"/>
    <n v="102.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d v="2015-08-03T15:57:51"/>
    <d v="2015-09-10T03:59:00"/>
    <s v="theater/plays"/>
    <n v="100.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d v="2015-06-10T11:06:11"/>
    <d v="2015-07-11T14:30:00"/>
    <s v="theater/plays"/>
    <n v="100.05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d v="2016-10-05T13:06:24"/>
    <d v="2016-11-04T13:06:24"/>
    <s v="theater/plays"/>
    <n v="116.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d v="2014-11-28T00:03:06"/>
    <d v="2014-12-31T00:00:00"/>
    <s v="theater/plays"/>
    <n v="102.1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d v="2015-02-15T23:35:47"/>
    <d v="2015-03-22T22:35:47"/>
    <s v="theater/plays"/>
    <n v="100.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d v="2017-02-06T20:00:04"/>
    <d v="2017-03-12T21:00:00"/>
    <s v="theater/plays"/>
    <n v="100.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d v="2015-05-31T16:43:23"/>
    <d v="2015-07-05T16:43:23"/>
    <s v="theater/plays"/>
    <n v="103.42499999999998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d v="2015-09-23T13:58:17"/>
    <d v="2015-10-24T21:29:00"/>
    <s v="theater/plays"/>
    <n v="124.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d v="2015-07-21T20:02:56"/>
    <d v="2015-08-20T20:02:56"/>
    <s v="theater/plays"/>
    <n v="109.51612903225806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d v="2016-11-23T20:25:13"/>
    <d v="2017-01-10T05:00:00"/>
    <s v="theater/plays"/>
    <n v="102.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d v="2016-05-13T13:25:38"/>
    <d v="2016-06-03T21:00:00"/>
    <s v="theater/plays"/>
    <n v="102.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d v="2015-09-30T14:00:12"/>
    <d v="2015-10-30T14:00:12"/>
    <s v="theater/plays"/>
    <n v="104.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d v="2016-12-18T21:10:36"/>
    <d v="2017-01-17T21:10:36"/>
    <s v="theater/plays"/>
    <n v="1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x v="77"/>
    <b v="1"/>
    <d v="2015-11-15T17:01:24"/>
    <d v="2015-12-17T04:59:00"/>
    <s v="theater/plays"/>
    <n v="102.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d v="2014-10-21T06:59:58"/>
    <d v="2014-11-20T07:59:58"/>
    <s v="theater/plays"/>
    <n v="107.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d v="2014-09-16T04:02:06"/>
    <d v="2014-10-01T03:59:00"/>
    <s v="theater/plays"/>
    <n v="109.88461538461539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d v="2016-03-17T22:39:07"/>
    <d v="2016-04-16T22:39:07"/>
    <s v="theater/plays"/>
    <n v="1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d v="2016-04-03T19:31:57"/>
    <d v="2016-05-04T03:59:00"/>
    <s v="theater/plays"/>
    <n v="131.20000000000002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d v="2017-01-31T19:19:15"/>
    <d v="2017-03-02T19:19:15"/>
    <s v="theater/plays"/>
    <n v="118.8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d v="2016-12-30T18:56:48"/>
    <d v="2017-02-01T23:31:00"/>
    <s v="theater/plays"/>
    <n v="100.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d v="2016-06-01T08:20:51"/>
    <d v="2016-07-01T08:20:51"/>
    <s v="theater/plays"/>
    <n v="103.20666666666666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d v="2016-11-28T22:00:33"/>
    <d v="2016-12-28T22:00:33"/>
    <s v="theater/plays"/>
    <n v="100.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d v="2015-09-05T11:23:04"/>
    <d v="2015-09-29T03:59:00"/>
    <s v="theater/plays"/>
    <n v="100.78754285714287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d v="2015-06-01T12:14:58"/>
    <d v="2015-07-01T12:14:58"/>
    <s v="theater/plays"/>
    <n v="112.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d v="2015-10-01T02:08:13"/>
    <d v="2015-10-25T23:59:00"/>
    <s v="theater/plays"/>
    <n v="105.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d v="2017-01-19T16:39:08"/>
    <d v="2017-02-16T23:00:00"/>
    <s v="theater/plays"/>
    <n v="100.5666666666666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d v="2014-09-11T07:47:50"/>
    <d v="2014-10-14T06:59:00"/>
    <s v="theater/plays"/>
    <n v="115.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d v="2014-08-20T18:08:12"/>
    <d v="2014-09-19T18:08:12"/>
    <s v="theater/plays"/>
    <n v="127.30419999999999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d v="2015-09-15T02:19:22"/>
    <d v="2015-10-09T00:00:00"/>
    <s v="theater/plays"/>
    <n v="102.83750000000001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d v="2016-11-01T16:39:42"/>
    <d v="2016-12-01T17:39:42"/>
    <s v="theater/plays"/>
    <n v="102.9375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d v="2015-05-11T14:24:18"/>
    <d v="2015-06-12T02:00:00"/>
    <s v="theater/plays"/>
    <n v="104.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d v="2015-08-14T11:20:00"/>
    <d v="2015-09-12T03:59:00"/>
    <s v="theater/plays"/>
    <n v="111.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d v="2015-06-12T10:25:12"/>
    <d v="2015-07-12T10:25:12"/>
    <s v="theater/plays"/>
    <n v="105.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d v="2015-03-05T21:19:17"/>
    <d v="2015-04-04T20:19:17"/>
    <s v="theater/plays"/>
    <n v="100.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d v="2015-05-21T17:55:14"/>
    <d v="2015-06-20T17:55:14"/>
    <s v="theater/plays"/>
    <n v="104.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d v="2014-10-06T17:48:44"/>
    <d v="2014-11-05T18:48:44"/>
    <s v="theater/plays"/>
    <n v="101.55199999999999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d v="2015-05-22T17:32:46"/>
    <d v="2015-06-21T17:32:46"/>
    <s v="theater/plays"/>
    <n v="110.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d v="2016-08-08T11:20:40"/>
    <d v="2016-09-07T11:20:40"/>
    <s v="theater/plays"/>
    <n v="127.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d v="2016-08-20T13:50:28"/>
    <d v="2016-09-08T03:45:00"/>
    <s v="theater/plays"/>
    <n v="101.8250000000000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d v="2015-02-24T02:03:29"/>
    <d v="2015-03-26T01:03:29"/>
    <s v="theater/plays"/>
    <n v="101.25769230769231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d v="2014-09-07T18:26:15"/>
    <d v="2014-10-07T18:26:15"/>
    <s v="theater/plays"/>
    <n v="1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d v="2015-05-20T13:46:17"/>
    <d v="2015-06-11T03:59:00"/>
    <s v="theater/plays"/>
    <n v="128.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d v="2017-01-23T13:25:52"/>
    <d v="2017-02-22T13:25:52"/>
    <s v="theater/plays"/>
    <n v="106.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d v="2014-12-09T21:17:41"/>
    <d v="2015-01-08T21:17:41"/>
    <s v="theater/plays"/>
    <n v="105.21428571428571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d v="2016-09-01T18:15:45"/>
    <d v="2016-10-01T03:59:00"/>
    <s v="theater/plays"/>
    <n v="106.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d v="2015-10-26T16:08:38"/>
    <d v="2015-11-30T17:08:38"/>
    <s v="theater/plays"/>
    <n v="109.24000000000001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d v="2015-06-16T17:24:36"/>
    <d v="2015-07-16T17:24:36"/>
    <s v="theater/plays"/>
    <n v="100.45454545454547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d v="2014-11-21T07:34:22"/>
    <d v="2014-12-22T04:00:00"/>
    <s v="theater/plays"/>
    <n v="103.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d v="2015-10-07T12:23:08"/>
    <d v="2015-10-30T21:00:00"/>
    <s v="theater/plays"/>
    <n v="112.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d v="2015-01-12T19:12:18"/>
    <d v="2015-01-28T22:00:00"/>
    <s v="theater/plays"/>
    <n v="1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d v="2015-11-03T17:05:15"/>
    <d v="2015-12-03T17:00:00"/>
    <s v="theater/plays"/>
    <n v="1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d v="2015-05-12T12:52:02"/>
    <d v="2015-06-12T21:00:00"/>
    <s v="theater/plays"/>
    <n v="131.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d v="2015-06-17T18:11:00"/>
    <d v="2015-07-17T18:11:00"/>
    <s v="theater/plays"/>
    <n v="102.1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d v="2016-08-08T21:42:08"/>
    <d v="2016-08-24T21:42:08"/>
    <s v="theater/plays"/>
    <n v="1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d v="2015-05-13T09:29:57"/>
    <d v="2015-06-16T11:00:00"/>
    <s v="theater/plays"/>
    <n v="101.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d v="2015-06-12T12:47:45"/>
    <d v="2015-07-12T12:47:45"/>
    <s v="theater/plays"/>
    <n v="101.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x v="13"/>
    <b v="1"/>
    <d v="2014-10-03T10:29:35"/>
    <d v="2014-11-02T11:29:35"/>
    <s v="theater/plays"/>
    <n v="130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d v="2015-10-07T12:00:09"/>
    <d v="2015-11-06T13:00:09"/>
    <s v="theater/plays"/>
    <n v="154.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d v="2016-08-29T19:14:02"/>
    <d v="2016-09-14T19:00:00"/>
    <s v="theater/plays"/>
    <n v="107.4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d v="2016-01-31T16:54:32"/>
    <d v="2016-03-15T21:00:00"/>
    <s v="theater/plays"/>
    <n v="101.32258064516128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d v="2015-01-13T21:07:51"/>
    <d v="2015-02-09T04:30:00"/>
    <s v="theater/plays"/>
    <n v="100.27777777777777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d v="2016-02-26T22:47:59"/>
    <d v="2016-04-01T03:59:00"/>
    <s v="theater/plays"/>
    <n v="116.84444444444443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d v="2014-10-19T16:23:26"/>
    <d v="2014-11-18T17:23:26"/>
    <s v="theater/plays"/>
    <n v="108.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d v="2015-04-30T20:21:43"/>
    <d v="2015-05-30T20:21:43"/>
    <s v="theater/plays"/>
    <n v="103.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d v="2016-03-02T02:27:39"/>
    <d v="2016-04-01T01:27:39"/>
    <s v="theater/plays"/>
    <n v="114.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d v="2015-04-27T18:09:58"/>
    <d v="2015-06-01T05:00:00"/>
    <s v="theater/plays"/>
    <n v="1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d v="2015-08-03T00:28:25"/>
    <d v="2015-09-02T00:28:25"/>
    <s v="theater/plays"/>
    <n v="121.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d v="2016-03-16T04:39:48"/>
    <d v="2016-04-29T04:39:48"/>
    <s v="theater/plays"/>
    <n v="102.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d v="2016-01-10T17:51:38"/>
    <d v="2016-02-10T21:00:00"/>
    <s v="theater/plays"/>
    <n v="104.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d v="2016-01-11T21:14:13"/>
    <d v="2016-01-29T05:59:00"/>
    <s v="theater/plays"/>
    <n v="101.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x v="75"/>
    <b v="1"/>
    <d v="2017-01-27T22:37:06"/>
    <d v="2017-02-28T05:00:00"/>
    <s v="theater/plays"/>
    <n v="112.10242048409683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d v="2016-07-16T20:09:42"/>
    <d v="2016-08-15T20:09:42"/>
    <s v="theater/plays"/>
    <n v="101.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d v="2015-11-03T18:00:28"/>
    <d v="2015-11-28T18:00:28"/>
    <s v="theater/plays"/>
    <n v="100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d v="2016-05-15T18:35:15"/>
    <d v="2016-06-20T23:00:00"/>
    <s v="theater/plays"/>
    <n v="100.26489999999998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d v="2017-01-23T08:50:02"/>
    <d v="2017-02-20T08:50:02"/>
    <s v="theater/plays"/>
    <n v="133.04200000000003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d v="2017-02-09T12:21:31"/>
    <d v="2017-03-11T12:21:31"/>
    <s v="theater/plays"/>
    <n v="121.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d v="2015-08-16T16:51:40"/>
    <d v="2015-09-17T03:59:00"/>
    <s v="theater/plays"/>
    <n v="113.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d v="2015-10-05T18:29:08"/>
    <d v="2015-12-04T19:29:08"/>
    <s v="theater/plays"/>
    <n v="286.1386138613861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d v="2017-02-02T10:12:32"/>
    <d v="2017-03-04T10:12:32"/>
    <s v="theater/plays"/>
    <n v="170.4444444444444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d v="2015-05-17T12:59:14"/>
    <d v="2015-06-16T12:59:14"/>
    <s v="theater/plays"/>
    <n v="118.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d v="2016-08-27T10:37:09"/>
    <d v="2016-09-26T10:37:09"/>
    <s v="theater/plays"/>
    <n v="102.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d v="2015-11-01T18:09:32"/>
    <d v="2015-11-22T22:00:00"/>
    <s v="theater/plays"/>
    <n v="144.06666666666666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d v="2015-07-08T18:30:56"/>
    <d v="2015-07-27T22:59:00"/>
    <s v="theater/plays"/>
    <n v="100.07272727272726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d v="2015-08-23T22:59:28"/>
    <d v="2015-09-13T00:00:00"/>
    <s v="theater/plays"/>
    <n v="101.73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d v="2015-09-14T22:01:03"/>
    <d v="2015-10-14T22:01:03"/>
    <s v="theater/plays"/>
    <n v="116.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d v="2015-04-08T17:51:02"/>
    <d v="2015-04-29T17:51:02"/>
    <s v="theater/plays"/>
    <n v="136.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d v="2016-06-17T17:39:36"/>
    <d v="2016-08-01T06:59:00"/>
    <s v="theater/plays"/>
    <n v="133.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x v="133"/>
    <b v="1"/>
    <d v="2016-11-07T08:26:16"/>
    <d v="2016-12-07T08:26:16"/>
    <s v="theater/plays"/>
    <n v="103.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d v="2015-02-21T15:38:04"/>
    <d v="2015-03-28T14:38:04"/>
    <s v="theater/plays"/>
    <n v="115.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d v="2016-11-22T14:59:12"/>
    <d v="2016-12-22T14:59:12"/>
    <s v="theater/plays"/>
    <n v="104.5166666666666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d v="2015-07-01T20:32:28"/>
    <d v="2015-07-31T20:32:28"/>
    <s v="theater/plays"/>
    <n v="102.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d v="2016-05-03T05:15:42"/>
    <d v="2016-06-10T03:00:00"/>
    <s v="theater/plays"/>
    <n v="175.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d v="2016-04-15T01:22:19"/>
    <d v="2016-05-15T01:22:19"/>
    <s v="theater/plays"/>
    <n v="106.67999999999999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d v="2016-03-23T21:02:45"/>
    <d v="2016-04-13T21:02:45"/>
    <s v="theater/plays"/>
    <n v="122.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d v="2016-09-15T15:36:18"/>
    <d v="2016-10-16T15:36:18"/>
    <s v="theater/plays"/>
    <n v="159.42857142857144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d v="2015-09-06T22:17:05"/>
    <d v="2015-10-06T22:17:05"/>
    <s v="theater/plays"/>
    <n v="100.07692307692308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d v="2015-09-17T07:00:10"/>
    <d v="2015-10-17T07:00:10"/>
    <s v="theater/plays"/>
    <n v="109.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d v="2016-10-21T19:25:46"/>
    <d v="2016-11-11T22:00:00"/>
    <s v="theater/plays"/>
    <n v="100.03999999999999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d v="2016-01-13T05:51:57"/>
    <d v="2016-01-27T01:00:00"/>
    <s v="theater/plays"/>
    <n v="116.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d v="2015-04-11T06:25:11"/>
    <d v="2015-05-08T20:05:00"/>
    <s v="theater/plays"/>
    <n v="210.75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d v="2016-04-06T07:17:21"/>
    <d v="2016-05-06T07:17:21"/>
    <s v="theater/plays"/>
    <n v="110.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d v="2014-07-06T20:54:35"/>
    <d v="2014-08-08T13:54:00"/>
    <s v="theater/plays"/>
    <n v="100.08673425918037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d v="2016-05-09T00:57:04"/>
    <d v="2016-06-08T00:57:04"/>
    <s v="theater/plays"/>
    <n v="106.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d v="2016-03-02T07:14:53"/>
    <d v="2016-04-11T02:30:00"/>
    <s v="theater/plays"/>
    <n v="125.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d v="2014-12-17T14:03:06"/>
    <d v="2015-01-31T14:03:06"/>
    <s v="theater/plays"/>
    <n v="1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d v="2016-05-23T01:05:57"/>
    <d v="2016-06-22T01:05:57"/>
    <s v="theater/plays"/>
    <n v="1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d v="2014-10-02T02:24:25"/>
    <d v="2014-10-16T03:59:00"/>
    <s v="theater/plays"/>
    <n v="107.4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d v="2016-05-31T00:14:56"/>
    <d v="2016-06-22T03:55:00"/>
    <s v="theater/plays"/>
    <n v="101.51515151515152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d v="2016-08-26T08:46:48"/>
    <d v="2016-09-25T08:46:48"/>
    <s v="theater/plays"/>
    <n v="125.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d v="2016-05-22T13:59:50"/>
    <d v="2016-06-05T13:59:50"/>
    <s v="theater/plays"/>
    <n v="101.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d v="2015-03-01T18:51:17"/>
    <d v="2015-04-05T17:51:17"/>
    <s v="theater/plays"/>
    <n v="112.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d v="2015-02-06T17:08:25"/>
    <d v="2015-03-08T16:08:25"/>
    <s v="theater/plays"/>
    <n v="101.375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d v="2016-04-08T08:59:26"/>
    <d v="2016-05-08T08:59:26"/>
    <s v="theater/plays"/>
    <n v="101.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d v="2014-07-02T13:48:03"/>
    <d v="2014-07-05T01:00:00"/>
    <s v="theater/plays"/>
    <n v="146.38888888888889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d v="2014-07-17T07:45:08"/>
    <d v="2014-07-27T23:00:00"/>
    <s v="theater/plays"/>
    <n v="116.8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d v="2015-03-02T21:17:48"/>
    <d v="2015-04-01T20:17:48"/>
    <s v="theater/plays"/>
    <n v="106.26666666666667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d v="2015-09-01T16:44:46"/>
    <d v="2015-10-06T16:44:46"/>
    <s v="theater/plays"/>
    <n v="104.52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d v="2014-06-19T20:38:50"/>
    <d v="2014-07-19T20:38:50"/>
    <s v="theater/plays"/>
    <n v="100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d v="2015-05-24T16:14:40"/>
    <d v="2015-06-15T16:14:40"/>
    <s v="theater/plays"/>
    <n v="104.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d v="2015-06-30T12:30:22"/>
    <d v="2015-07-30T12:30:22"/>
    <s v="theater/plays"/>
    <n v="138.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d v="2014-07-07T16:10:46"/>
    <d v="2014-08-03T23:00:00"/>
    <s v="theater/plays"/>
    <n v="100.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d v="2016-03-08T09:34:06"/>
    <d v="2016-04-05T08:34:06"/>
    <s v="theater/plays"/>
    <n v="100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d v="2014-09-19T06:46:07"/>
    <d v="2014-10-10T21:00:00"/>
    <s v="theater/plays"/>
    <n v="110.2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d v="2017-02-03T13:48:00"/>
    <d v="2017-02-24T13:48:00"/>
    <s v="theater/plays"/>
    <n v="102.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d v="2016-06-28T15:58:38"/>
    <d v="2016-07-28T15:58:38"/>
    <s v="theater/plays"/>
    <n v="104.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d v="2016-11-11T23:22:34"/>
    <d v="2016-12-06T23:22:34"/>
    <s v="theater/plays"/>
    <n v="138.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d v="2016-05-20T19:10:21"/>
    <d v="2016-06-12T17:00:00"/>
    <s v="theater/plays"/>
    <n v="100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d v="2015-02-27T07:06:50"/>
    <d v="2015-04-01T04:59:00"/>
    <s v="theater/plays"/>
    <n v="101.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d v="2016-03-23T21:59:44"/>
    <d v="2016-04-13T13:18:00"/>
    <s v="theater/plays"/>
    <n v="171.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d v="2014-07-31T04:48:13"/>
    <d v="2014-08-30T04:48:13"/>
    <s v="theater/plays"/>
    <n v="101.44444444444444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d v="2015-02-18T02:32:48"/>
    <d v="2015-04-18T00:37:00"/>
    <s v="theater/plays"/>
    <n v="130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d v="2015-02-19T00:35:10"/>
    <d v="2015-02-26T00:35:10"/>
    <s v="theater/plays"/>
    <n v="110.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d v="2016-04-24T13:14:14"/>
    <d v="2016-05-08T21:00:00"/>
    <s v="theater/plays"/>
    <n v="119.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d v="2016-04-06T13:24:40"/>
    <d v="2016-04-30T03:59:00"/>
    <s v="theater/plays"/>
    <n v="100.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d v="2016-05-23T02:39:32"/>
    <d v="2016-06-13T17:00:00"/>
    <s v="theater/plays"/>
    <n v="153.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d v="2015-10-25T16:50:11"/>
    <d v="2015-11-29T23:00:00"/>
    <s v="theater/plays"/>
    <n v="104.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d v="2014-06-16T09:29:25"/>
    <d v="2014-07-23T11:00:00"/>
    <s v="theater/plays"/>
    <n v="101.1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d v="2016-05-05T23:49:38"/>
    <d v="2016-07-01T23:00:00"/>
    <s v="theater/plays"/>
    <n v="107.52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d v="2016-04-19T10:22:30"/>
    <d v="2016-05-02T23:00:00"/>
    <s v="theater/plays"/>
    <n v="3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d v="2015-09-23T17:26:46"/>
    <d v="2015-10-29T04:01:00"/>
    <s v="theater/plays"/>
    <n v="101.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d v="2016-04-29T14:52:07"/>
    <d v="2016-05-10T11:17:00"/>
    <s v="theater/plays"/>
    <n v="126.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d v="2016-06-15T19:34:32"/>
    <d v="2016-07-15T19:34:32"/>
    <s v="theater/plays"/>
    <n v="101.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d v="2014-07-02T10:01:50"/>
    <d v="2014-08-01T10:01:50"/>
    <s v="theater/plays"/>
    <n v="1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d v="2014-10-20T07:27:59"/>
    <d v="2014-11-19T08:27:59"/>
    <s v="theater/plays"/>
    <n v="102.99000000000001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d v="2017-01-11T01:22:14"/>
    <d v="2017-02-25T01:22:14"/>
    <s v="theater/plays"/>
    <n v="106.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d v="2016-11-23T01:59:03"/>
    <d v="2016-12-14T15:59:00"/>
    <s v="theater/plays"/>
    <n v="101.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d v="2014-08-15T00:36:30"/>
    <d v="2014-09-01T15:59:00"/>
    <s v="theater/plays"/>
    <n v="113.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d v="2015-02-21T02:11:57"/>
    <d v="2015-03-07T04:55:00"/>
    <s v="theater/plays"/>
    <n v="218.00000000000003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d v="2014-07-31T18:30:45"/>
    <d v="2014-08-19T16:00:00"/>
    <s v="theater/plays"/>
    <n v="101.41935483870968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d v="2016-02-22T23:27:29"/>
    <d v="2016-03-15T21:00:00"/>
    <s v="theater/plays"/>
    <n v="105.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d v="2015-11-13T02:26:32"/>
    <d v="2015-12-13T02:26:32"/>
    <s v="theater/plays"/>
    <n v="1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d v="2015-04-13T01:37:17"/>
    <d v="2015-05-13T01:37:17"/>
    <s v="theater/plays"/>
    <n v="2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d v="2015-07-07T22:24:54"/>
    <d v="2015-08-01T22:24:54"/>
    <s v="theater/plays"/>
    <n v="118.66666666666667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d v="2014-11-26T04:47:39"/>
    <d v="2015-01-01T05:00:00"/>
    <s v="theater/plays"/>
    <n v="104.60000000000001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d v="2016-11-16T00:59:40"/>
    <d v="2017-01-15T00:59:40"/>
    <s v="theater/plays"/>
    <n v="103.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d v="2016-11-16T08:01:25"/>
    <d v="2016-12-17T08:00:00"/>
    <s v="theater/plays"/>
    <n v="117.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d v="2015-11-04T20:59:25"/>
    <d v="2015-12-02T20:59:25"/>
    <s v="theater/plays"/>
    <n v="138.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d v="2014-08-04T13:09:16"/>
    <d v="2014-08-25T04:59:00"/>
    <s v="theater/plays"/>
    <n v="103.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d v="2015-06-24T20:30:40"/>
    <d v="2015-07-18T16:00:00"/>
    <s v="theater/plays"/>
    <n v="100.25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d v="2015-09-28T17:33:36"/>
    <d v="2015-10-28T17:33:36"/>
    <s v="theater/plays"/>
    <n v="106.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d v="2014-05-06T14:39:33"/>
    <d v="2014-05-18T14:39:33"/>
    <s v="theater/plays"/>
    <n v="100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d v="2015-02-24T16:49:54"/>
    <d v="2015-04-25T15:49:54"/>
    <s v="theater/plays"/>
    <n v="100.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d v="2015-02-18T17:34:59"/>
    <d v="2015-03-20T16:56:00"/>
    <s v="theater/plays"/>
    <n v="101.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d v="2014-08-07T08:31:46"/>
    <d v="2014-08-31T13:08:00"/>
    <s v="theater/plays"/>
    <n v="107.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d v="2015-08-09T12:20:00"/>
    <d v="2015-08-26T23:00:00"/>
    <s v="theater/plays"/>
    <n v="103.64999999999999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d v="2014-10-25T22:52:58"/>
    <d v="2014-11-29T23:52:58"/>
    <s v="theater/plays"/>
    <n v="104.43333333333334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d v="2015-02-09T04:26:23"/>
    <d v="2015-03-11T03:26:23"/>
    <s v="theater/plays"/>
    <n v="102.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d v="2016-07-08T10:20:56"/>
    <d v="2016-08-01T22:59:00"/>
    <s v="theater/plays"/>
    <n v="100.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d v="2016-06-03T18:47:00"/>
    <d v="2016-06-23T18:47:00"/>
    <s v="theater/plays"/>
    <n v="111.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d v="2015-10-15T02:06:08"/>
    <d v="2015-11-21T03:00:00"/>
    <s v="theater/plays"/>
    <n v="100.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d v="2014-11-10T20:49:12"/>
    <d v="2014-12-10T20:49:12"/>
    <s v="theater/plays"/>
    <n v="100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d v="2014-11-03T15:28:26"/>
    <d v="2014-12-03T15:28:26"/>
    <s v="theater/plays"/>
    <n v="1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d v="2014-11-04T18:18:08"/>
    <d v="2014-12-14T18:18:08"/>
    <s v="theater/plays"/>
    <n v="116.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d v="2015-05-19T11:04:01"/>
    <d v="2015-06-18T11:04:01"/>
    <s v="theater/plays"/>
    <n v="103.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d v="2016-05-04T13:31:22"/>
    <d v="2016-06-03T13:31:22"/>
    <s v="theater/plays"/>
    <n v="114.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d v="2014-06-25T18:35:45"/>
    <d v="2014-07-10T18:35:45"/>
    <s v="theater/plays"/>
    <n v="102.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d v="2014-07-10T13:05:48"/>
    <d v="2014-08-08T22:28:00"/>
    <s v="theater/plays"/>
    <n v="2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d v="2016-03-17T20:17:35"/>
    <d v="2016-05-06T20:17:35"/>
    <s v="theater/plays"/>
    <n v="100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d v="2014-10-11T22:07:10"/>
    <d v="2014-11-06T00:46:00"/>
    <s v="theater/plays"/>
    <n v="105.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d v="2014-06-27T14:17:25"/>
    <d v="2014-07-27T14:17:25"/>
    <s v="theater/plays"/>
    <n v="142.36363636363635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d v="2015-05-16T17:05:44"/>
    <d v="2015-05-30T18:10:00"/>
    <s v="theater/plays"/>
    <n v="1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d v="2014-05-05T10:43:09"/>
    <d v="2014-06-01T03:59:00"/>
    <s v="theater/plays"/>
    <n v="104.33333333333333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d v="2016-01-09T11:28:49"/>
    <d v="2016-02-18T22:00:00"/>
    <s v="theater/plays"/>
    <n v="112.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d v="2014-10-29T18:02:56"/>
    <d v="2014-11-21T17:00:00"/>
    <s v="theater/plays"/>
    <n v="111.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d v="2015-01-22T22:05:25"/>
    <d v="2015-02-21T22:05:25"/>
    <s v="theater/plays"/>
    <n v="103.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d v="2014-07-14T22:53:34"/>
    <d v="2014-08-28T22:53:34"/>
    <s v="theater/plays"/>
    <n v="100.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d v="2015-07-08T17:22:26"/>
    <d v="2015-08-07T17:22:26"/>
    <s v="theater/plays"/>
    <n v="101.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d v="2015-10-13T14:50:43"/>
    <d v="2015-11-12T02:31:00"/>
    <s v="theater/plays"/>
    <n v="109.76666666666665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d v="2015-05-26T11:05:24"/>
    <d v="2015-06-25T11:05:24"/>
    <s v="theater/plays"/>
    <n v="100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d v="2015-05-28T12:05:02"/>
    <d v="2015-06-17T12:05:02"/>
    <s v="theater/plays"/>
    <n v="1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d v="2016-02-10T00:24:46"/>
    <d v="2016-03-01T23:59:00"/>
    <s v="theater/plays"/>
    <n v="137.57142857142856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d v="2014-06-01T11:49:36"/>
    <d v="2014-07-16T11:49:36"/>
    <s v="theater/plays"/>
    <n v="100.31000000000002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d v="2014-06-06T10:08:09"/>
    <d v="2014-07-06T10:08:09"/>
    <s v="theater/plays"/>
    <n v="107.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d v="2014-06-18T23:48:24"/>
    <d v="2014-07-18T23:48:24"/>
    <s v="theater/plays"/>
    <n v="2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d v="2016-06-23T19:32:38"/>
    <d v="2016-07-31T20:58:00"/>
    <s v="theater/plays"/>
    <n v="123.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d v="2016-05-10T00:59:50"/>
    <d v="2016-06-06T07:00:00"/>
    <s v="theater/plays"/>
    <n v="108.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d v="2015-09-18T00:32:52"/>
    <d v="2015-10-08T00:32:52"/>
    <s v="theater/plays"/>
    <n v="103.56666666666668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d v="2014-08-28T23:01:02"/>
    <d v="2014-09-27T23:01:02"/>
    <s v="theater/plays"/>
    <n v="100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d v="2015-02-18T17:35:38"/>
    <d v="2015-02-28T04:59:00"/>
    <s v="theater/plays"/>
    <n v="130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d v="2016-11-01T19:58:45"/>
    <d v="2016-12-01T07:59:00"/>
    <s v="theater/plays"/>
    <n v="103.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d v="2016-04-07T03:27:36"/>
    <d v="2016-04-17T23:30:00"/>
    <s v="theater/plays"/>
    <n v="100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d v="2015-03-26T09:54:05"/>
    <d v="2015-04-23T18:30:00"/>
    <s v="theater/plays"/>
    <n v="119.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d v="2014-09-12T21:55:48"/>
    <d v="2014-10-26T00:43:00"/>
    <s v="theater/plays"/>
    <n v="100.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d v="2014-04-23T20:01:47"/>
    <d v="2014-05-23T20:01:47"/>
    <s v="theater/plays"/>
    <n v="100.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d v="2016-03-19T19:43:05"/>
    <d v="2016-04-06T21:30:00"/>
    <s v="theater/plays"/>
    <n v="106.54545454545455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d v="2016-02-05T02:10:02"/>
    <d v="2016-02-14T00:00:00"/>
    <s v="theater/plays"/>
    <n v="1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d v="2015-02-02T18:59:23"/>
    <d v="2015-03-04T18:59:23"/>
    <s v="theater/plays"/>
    <n v="101.15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d v="2015-11-15T13:29:36"/>
    <d v="2015-12-14T00:00:00"/>
    <s v="theater/plays"/>
    <n v="109.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d v="2015-03-25T21:52:21"/>
    <d v="2015-04-24T21:52:21"/>
    <s v="theater/plays"/>
    <n v="140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d v="2015-01-14T16:14:44"/>
    <d v="2015-02-05T06:59:00"/>
    <s v="theater/plays"/>
    <n v="103.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d v="2014-09-02T14:48:56"/>
    <d v="2014-10-04T14:48:56"/>
    <s v="theater/plays"/>
    <n v="102.97033333333331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d v="2014-09-02T01:21:43"/>
    <d v="2014-09-21T02:00:00"/>
    <s v="theater/plays"/>
    <n v="108.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d v="2014-06-02T15:29:12"/>
    <d v="2014-07-02T15:29:12"/>
    <s v="theater/plays"/>
    <n v="100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d v="2015-02-03T17:17:27"/>
    <d v="2015-02-28T17:00:00"/>
    <s v="theater/plays"/>
    <n v="102.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d v="2016-10-19T00:31:01"/>
    <d v="2016-11-02T00:31:01"/>
    <s v="theater/plays"/>
    <n v="130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d v="2014-06-30T22:41:41"/>
    <d v="2014-07-30T22:41:41"/>
    <s v="theater/plays"/>
    <n v="108.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d v="2014-07-19T17:32:33"/>
    <d v="2014-08-18T17:32:33"/>
    <s v="theater/plays"/>
    <n v="100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d v="2016-01-11T13:56:54"/>
    <d v="2016-02-05T22:00:00"/>
    <s v="theater/plays"/>
    <n v="109.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d v="2014-05-17T01:30:55"/>
    <d v="2014-06-17T03:00:00"/>
    <s v="theater/plays"/>
    <n v="100.26315789473684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d v="2014-06-10T09:07:49"/>
    <d v="2014-07-10T09:07:49"/>
    <s v="theater/plays"/>
    <n v="105.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d v="2016-07-21T14:48:13"/>
    <d v="2016-08-07T03:00:00"/>
    <s v="theater/plays"/>
    <n v="112.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d v="2014-07-31T12:59:53"/>
    <d v="2014-08-21T16:28:00"/>
    <s v="theater/plays"/>
    <n v="105.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d v="2015-07-20T17:03:40"/>
    <d v="2015-08-19T17:03:40"/>
    <s v="theater/plays"/>
    <n v="1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d v="2015-04-06T22:16:07"/>
    <d v="2015-05-02T21:00:00"/>
    <s v="theater/plays"/>
    <n v="104.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d v="2016-01-05T21:52:10"/>
    <d v="2016-01-19T04:59:00"/>
    <s v="theater/plays"/>
    <n v="134.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d v="2014-06-19T02:57:08"/>
    <d v="2014-07-11T16:15:00"/>
    <s v="theater/plays"/>
    <n v="105.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d v="2015-10-17T10:18:41"/>
    <d v="2015-11-13T20:17:00"/>
    <s v="theater/plays"/>
    <n v="102.60000000000001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d v="2015-04-30T20:11:12"/>
    <d v="2015-05-30T20:11:12"/>
    <s v="theater/plays"/>
    <n v="100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d v="2014-08-10T12:35:46"/>
    <d v="2014-09-09T12:35:46"/>
    <s v="theater/plays"/>
    <n v="185.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d v="2016-05-31T06:59:46"/>
    <d v="2016-06-08T13:59:00"/>
    <s v="theater/plays"/>
    <n v="2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d v="2015-09-25T12:43:56"/>
    <d v="2015-10-23T12:43:56"/>
    <s v="theater/plays"/>
    <n v="100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d v="2015-01-12T19:58:45"/>
    <d v="2015-02-05T12:20:00"/>
    <s v="theater/plays"/>
    <n v="108.2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d v="2016-02-02T21:20:12"/>
    <d v="2016-03-18T20:20:12"/>
    <s v="theater/plays"/>
    <n v="107.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d v="2014-11-17T02:51:29"/>
    <d v="2014-12-17T02:51:29"/>
    <s v="theater/plays"/>
    <n v="109.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d v="2016-06-11T01:15:38"/>
    <d v="2016-07-09T04:00:00"/>
    <s v="theater/plays"/>
    <n v="170.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d v="2015-02-01T16:54:31"/>
    <d v="2015-04-02T15:54:31"/>
    <s v="theater/plays"/>
    <n v="1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d v="2015-03-25T17:22:07"/>
    <d v="2015-04-21T17:22:07"/>
    <s v="theater/plays"/>
    <n v="101.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d v="2014-06-30T15:20:26"/>
    <d v="2014-07-23T03:59:00"/>
    <s v="theater/plays"/>
    <n v="153.19999999999999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d v="2016-06-14T23:29:16"/>
    <d v="2016-08-13T23:29:16"/>
    <s v="theater/plays"/>
    <n v="128.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d v="2014-07-01T16:45:59"/>
    <d v="2014-07-31T16:45:59"/>
    <s v="theater/plays"/>
    <n v="100.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d v="2016-09-13T18:00:27"/>
    <d v="2016-10-13T18:00:27"/>
    <s v="theater/plays"/>
    <n v="100.64999999999999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d v="2014-07-01T04:56:07"/>
    <d v="2014-08-01T06:59:00"/>
    <s v="theater/plays"/>
    <n v="191.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d v="2015-01-12T16:57:37"/>
    <d v="2015-02-12T05:59:00"/>
    <s v="theater/plays"/>
    <n v="140.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d v="2015-01-07T04:51:43"/>
    <d v="2015-02-03T04:27:00"/>
    <s v="theater/plays"/>
    <n v="124.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d v="2016-04-20T11:31:00"/>
    <d v="2016-05-20T11:31:00"/>
    <s v="theater/plays"/>
    <n v="126.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d v="2014-08-01T12:39:12"/>
    <d v="2014-08-15T12:39:12"/>
    <s v="theater/plays"/>
    <n v="190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d v="2016-09-30T15:11:19"/>
    <d v="2016-10-29T03:00:00"/>
    <s v="theater/plays"/>
    <n v="1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d v="2015-06-24T21:33:48"/>
    <d v="2015-07-10T18:00:00"/>
    <s v="theater/plays"/>
    <n v="2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d v="2016-08-30T22:03:05"/>
    <d v="2016-10-11T03:59:00"/>
    <s v="theater/plays"/>
    <n v="103.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d v="2016-07-24T03:07:17"/>
    <d v="2016-08-23T03:07:17"/>
    <s v="theater/plays"/>
    <n v="102.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d v="2015-07-15T15:01:12"/>
    <d v="2015-08-09T16:00:00"/>
    <s v="theater/plays"/>
    <n v="1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d v="2016-02-20T00:27:30"/>
    <d v="2016-04-19T23:27:30"/>
    <s v="theater/plays"/>
    <n v="127.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x v="5"/>
    <b v="1"/>
    <d v="2015-02-18T16:07:12"/>
    <d v="2015-03-20T15:07:12"/>
    <s v="theater/plays"/>
    <n v="1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d v="2016-08-23T18:22:09"/>
    <d v="2016-09-21T03:00:00"/>
    <s v="theater/plays"/>
    <n v="121.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d v="2016-03-29T15:24:05"/>
    <d v="2016-04-28T15:24:05"/>
    <s v="theater/plays"/>
    <n v="113.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d v="2016-06-08T00:31:42"/>
    <d v="2016-07-15T21:38:00"/>
    <s v="theater/plays"/>
    <n v="150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d v="2014-07-21T19:41:30"/>
    <d v="2014-08-31T20:00:00"/>
    <s v="theater/plays"/>
    <n v="214.6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d v="2014-10-16T04:05:31"/>
    <d v="2014-11-06T05:59:00"/>
    <s v="theater/plays"/>
    <n v="102.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d v="2015-02-27T20:01:36"/>
    <d v="2015-03-20T20:27:00"/>
    <s v="theater/plays"/>
    <n v="100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d v="2016-06-20T12:02:11"/>
    <d v="2016-07-20T12:02:11"/>
    <s v="theater/plays"/>
    <n v="1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d v="2014-10-06T21:08:24"/>
    <d v="2014-11-03T00:00:00"/>
    <s v="theater/plays"/>
    <n v="113.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d v="2014-10-09T06:43:10"/>
    <d v="2014-10-27T03:00:00"/>
    <s v="theater/plays"/>
    <n v="1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d v="2015-05-04T17:40:43"/>
    <d v="2015-05-17T03:00:00"/>
    <s v="theater/plays"/>
    <n v="115.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d v="2015-02-18T22:00:22"/>
    <d v="2015-03-16T21:00:00"/>
    <s v="theater/plays"/>
    <n v="112.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d v="2014-05-22T20:31:20"/>
    <d v="2014-06-21T20:31:20"/>
    <s v="theater/plays"/>
    <n v="127.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d v="2015-06-16T07:37:07"/>
    <d v="2015-07-10T21:00:00"/>
    <s v="theater/plays"/>
    <n v="142.66666666666669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d v="2014-12-16T05:56:28"/>
    <d v="2015-01-02T05:56:28"/>
    <s v="theater/plays"/>
    <n v="118.8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d v="2014-06-06T18:31:06"/>
    <d v="2014-07-06T18:31:06"/>
    <s v="theater/plays"/>
    <n v="138.33333333333334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d v="2014-06-03T16:03:01"/>
    <d v="2014-07-03T16:03:01"/>
    <s v="theater/plays"/>
    <n v="159.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d v="2016-05-16T18:14:59"/>
    <d v="2016-06-15T18:14:59"/>
    <s v="theater/plays"/>
    <n v="114.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d v="2016-01-03T16:38:00"/>
    <d v="2016-02-02T16:38:00"/>
    <s v="theater/plays"/>
    <n v="100.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d v="2015-05-02T21:00:01"/>
    <d v="2015-06-03T06:59:00"/>
    <s v="theater/plays"/>
    <n v="155.2000000000000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d v="2015-05-25T22:34:12"/>
    <d v="2015-06-24T22:34:12"/>
    <s v="theater/plays"/>
    <n v="127.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d v="2015-03-24T18:26:00"/>
    <d v="2015-04-17T16:00:00"/>
    <s v="theater/plays"/>
    <n v="121.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d v="2014-04-24T15:15:31"/>
    <d v="2014-05-24T21:00:00"/>
    <s v="theater/plays"/>
    <n v="112.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d v="2016-03-14T19:15:24"/>
    <d v="2016-04-13T19:15:24"/>
    <s v="theater/plays"/>
    <n v="127.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d v="2015-04-27T05:59:44"/>
    <d v="2015-05-18T05:59:44"/>
    <s v="theater/plays"/>
    <n v="158.20000000000002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d v="2015-09-21T00:13:17"/>
    <d v="2015-10-26T00:13:17"/>
    <s v="theater/plays"/>
    <n v="105.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d v="2014-07-28T20:47:16"/>
    <d v="2014-08-17T05:11:00"/>
    <s v="theater/plays"/>
    <n v="100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d v="2016-11-15T05:09:35"/>
    <d v="2016-11-26T06:00:00"/>
    <s v="theater/plays"/>
    <n v="100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d v="2014-10-03T18:18:29"/>
    <d v="2014-11-01T17:18:00"/>
    <s v="theater/plays"/>
    <n v="106.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d v="2016-08-02T20:19:26"/>
    <d v="2016-09-11T20:19:26"/>
    <s v="theater/plays"/>
    <n v="124.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d v="2016-05-21T17:48:24"/>
    <d v="2016-06-02T22:00:00"/>
    <s v="theater/plays"/>
    <n v="108.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d v="2016-03-30T03:48:24"/>
    <d v="2016-05-28T21:44:00"/>
    <s v="theater/plays"/>
    <n v="102.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d v="2015-05-08T00:52:05"/>
    <d v="2015-07-01T06:59:00"/>
    <s v="theater/plays"/>
    <n v="105.5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d v="2016-02-19T22:03:58"/>
    <d v="2016-03-07T04:59:00"/>
    <s v="theater/plays"/>
    <n v="106.3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d v="2015-08-17T18:19:55"/>
    <d v="2015-09-11T18:19:55"/>
    <s v="theater/plays"/>
    <n v="100.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d v="2016-03-01T20:08:44"/>
    <d v="2016-03-16T03:59:00"/>
    <s v="theater/plays"/>
    <n v="105.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d v="2016-06-24T11:28:48"/>
    <d v="2016-07-24T11:28:48"/>
    <s v="theater/plays"/>
    <n v="107.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d v="2015-10-20T17:58:11"/>
    <d v="2015-11-19T18:58:11"/>
    <s v="theater/plays"/>
    <n v="100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d v="2014-05-01T22:27:25"/>
    <d v="2014-05-13T04:00:00"/>
    <s v="theater/plays"/>
    <n v="103.76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d v="2014-07-09T17:37:20"/>
    <d v="2014-08-23T17:37:20"/>
    <s v="theater/plays"/>
    <n v="101.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d v="2016-05-01T22:08:57"/>
    <d v="2016-05-31T22:08:57"/>
    <s v="theater/plays"/>
    <n v="104.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d v="2016-04-17T17:30:53"/>
    <d v="2016-05-10T21:00:00"/>
    <s v="theater/plays"/>
    <n v="180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d v="2014-11-07T20:37:46"/>
    <d v="2014-11-21T04:55:00"/>
    <s v="theater/plays"/>
    <n v="106.33333333333333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d v="2014-06-12T14:54:06"/>
    <d v="2014-07-02T14:54:06"/>
    <s v="theater/plays"/>
    <n v="100.55555555555556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d v="2014-10-15T20:58:15"/>
    <d v="2014-11-07T18:30:00"/>
    <s v="theater/plays"/>
    <n v="101.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d v="2015-02-22T12:53:12"/>
    <d v="2015-04-23T11:53:12"/>
    <s v="theater/plays"/>
    <n v="100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d v="2014-05-22T02:18:32"/>
    <d v="2014-06-04T04:59:00"/>
    <s v="theater/plays"/>
    <n v="118.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d v="2015-01-16T20:19:12"/>
    <d v="2015-02-02T04:59:00"/>
    <s v="theater/plays"/>
    <n v="110.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d v="2015-05-01T18:32:51"/>
    <d v="2015-05-31T18:32:51"/>
    <s v="theater/plays"/>
    <n v="102.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d v="2014-08-05T00:14:30"/>
    <d v="2014-09-08T03:00:00"/>
    <s v="theater/plays"/>
    <n v="100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d v="2014-06-04T19:37:14"/>
    <d v="2014-07-04T11:00:00"/>
    <s v="theater/plays"/>
    <n v="100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d v="2014-09-11T18:48:19"/>
    <d v="2014-10-02T14:21:00"/>
    <s v="theater/plays"/>
    <n v="110.04599999999999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d v="2015-02-02T14:22:30"/>
    <d v="2015-03-04T14:22:30"/>
    <s v="theater/plays"/>
    <n v="101.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d v="2015-08-11T19:46:52"/>
    <d v="2015-09-06T13:47:00"/>
    <s v="theater/plays"/>
    <n v="100.75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d v="2014-08-30T08:40:20"/>
    <d v="2014-09-29T08:40:20"/>
    <s v="theater/plays"/>
    <n v="169.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d v="2015-08-18T18:57:26"/>
    <d v="2015-09-15T10:06:00"/>
    <s v="theater/plays"/>
    <n v="100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d v="2016-07-30T09:32:28"/>
    <d v="2016-09-25T23:00:00"/>
    <s v="theater/plays"/>
    <n v="113.65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d v="2014-08-29T18:19:33"/>
    <d v="2014-09-13T04:00:00"/>
    <s v="theater/plays"/>
    <n v="101.56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d v="2015-07-29T16:41:46"/>
    <d v="2015-08-09T16:00:00"/>
    <s v="theater/plays"/>
    <n v="1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d v="2016-03-31T08:02:51"/>
    <d v="2016-04-28T05:59:00"/>
    <s v="theater/plays"/>
    <n v="1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d v="2015-06-12T00:33:25"/>
    <d v="2015-07-11T03:59:00"/>
    <s v="theater/plays"/>
    <n v="116.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d v="2016-12-29T12:01:58"/>
    <d v="2017-01-18T12:01:58"/>
    <s v="theater/plays"/>
    <n v="101.15151515151514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d v="2015-06-22T18:16:58"/>
    <d v="2015-07-13T01:00:00"/>
    <s v="theater/plays"/>
    <n v="1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d v="2016-03-13T14:57:37"/>
    <d v="2016-04-10T20:00:00"/>
    <s v="theater/plays"/>
    <n v="100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x v="55"/>
    <b v="1"/>
    <d v="2016-05-31T15:42:14"/>
    <d v="2016-06-30T15:42:14"/>
    <s v="theater/plays"/>
    <n v="1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d v="2014-09-02T14:23:47"/>
    <d v="2014-09-18T03:59:00"/>
    <s v="theater/plays"/>
    <n v="118.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d v="2015-10-12T18:16:07"/>
    <d v="2015-11-11T19:16:07"/>
    <s v="theater/plays"/>
    <n v="126.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d v="2015-08-27T15:00:23"/>
    <d v="2015-10-01T15:00:23"/>
    <s v="theater/plays"/>
    <n v="156.20000000000002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d v="2015-09-01T15:21:50"/>
    <d v="2015-10-02T18:00:00"/>
    <s v="theater/plays"/>
    <n v="103.15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d v="2015-11-20T17:27:05"/>
    <d v="2015-12-20T11:59:00"/>
    <s v="theater/plays"/>
    <n v="153.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d v="2014-10-11T08:30:16"/>
    <d v="2014-11-17T07:59:00"/>
    <s v="theater/plays"/>
    <n v="180.44444444444446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d v="2016-07-20T10:05:40"/>
    <d v="2016-08-17T10:05:40"/>
    <s v="theater/plays"/>
    <n v="128.44999999999999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d v="2016-08-18T18:08:42"/>
    <d v="2016-09-08T18:08:42"/>
    <s v="theater/plays"/>
    <n v="119.66666666666667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d v="2016-05-27T00:04:51"/>
    <d v="2016-06-26T00:04:51"/>
    <s v="theater/plays"/>
    <n v="1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d v="2015-08-06T17:31:15"/>
    <d v="2015-08-31T17:31:15"/>
    <s v="theater/plays"/>
    <n v="1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d v="2014-07-09T14:23:42"/>
    <d v="2014-09-07T14:23:42"/>
    <s v="theater/plays"/>
    <n v="102.23636363636363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d v="2015-05-26T18:07:39"/>
    <d v="2015-06-25T18:07:39"/>
    <s v="theater/plays"/>
    <n v="104.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d v="2015-02-05T19:57:37"/>
    <d v="2015-03-07T19:57:37"/>
    <s v="theater/plays"/>
    <n v="100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d v="2015-03-12T19:22:39"/>
    <d v="2015-04-11T19:22:39"/>
    <s v="theater/plays"/>
    <n v="100.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d v="2015-03-10T15:51:24"/>
    <d v="2015-04-01T03:59:00"/>
    <s v="theater/plays"/>
    <n v="102.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d v="2016-04-20T01:53:21"/>
    <d v="2016-05-14T03:59:00"/>
    <s v="theater/plays"/>
    <n v="114.40928571428573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d v="2016-02-11T22:36:54"/>
    <d v="2016-03-05T01:00:00"/>
    <s v="theater/plays"/>
    <n v="101.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d v="2015-08-07T09:27:53"/>
    <d v="2015-09-04T09:27:53"/>
    <s v="theater/plays"/>
    <n v="1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d v="2016-04-02T21:26:38"/>
    <d v="2016-05-02T21:26:38"/>
    <s v="theater/plays"/>
    <n v="104.80000000000001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d v="2014-04-24T12:22:50"/>
    <d v="2014-05-22T22:07:00"/>
    <s v="theater/plays"/>
    <n v="101.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d v="2014-05-29T14:05:24"/>
    <d v="2014-06-28T14:05:24"/>
    <s v="theater/plays"/>
    <n v="100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d v="2015-07-11T00:41:20"/>
    <d v="2015-08-12T00:00:00"/>
    <s v="theater/plays"/>
    <n v="106.27272727272728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d v="2015-01-12T01:12:39"/>
    <d v="2015-02-11T17:00:00"/>
    <s v="theater/plays"/>
    <n v="113.42219999999999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d v="2016-10-18T10:36:34"/>
    <d v="2016-11-17T11:36:34"/>
    <s v="theater/plays"/>
    <n v="100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d v="2014-06-18T15:35:24"/>
    <d v="2014-08-17T15:35:24"/>
    <s v="theater/plays"/>
    <n v="100.45454545454547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d v="2014-04-01T06:38:31"/>
    <d v="2014-05-05T06:38:31"/>
    <s v="theater/plays"/>
    <n v="100.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d v="2015-05-15T19:36:15"/>
    <d v="2015-06-26T21:00:00"/>
    <s v="theater/plays"/>
    <n v="1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d v="2015-07-09T02:18:28"/>
    <d v="2015-07-31T08:58:00"/>
    <s v="theater/plays"/>
    <n v="103.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d v="2015-04-21T21:21:06"/>
    <d v="2015-05-27T02:45:00"/>
    <s v="theater/plays"/>
    <n v="108.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d v="2015-07-18T16:19:38"/>
    <d v="2015-08-05T18:36:00"/>
    <s v="theater/plays"/>
    <n v="102.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d v="2016-03-04T18:17:07"/>
    <d v="2016-03-13T22:00:00"/>
    <s v="theater/plays"/>
    <n v="148.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d v="2016-07-04T16:07:36"/>
    <d v="2016-08-01T19:00:00"/>
    <s v="theater/plays"/>
    <n v="105.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d v="2015-08-20T14:57:29"/>
    <d v="2015-10-05T16:00:00"/>
    <s v="theater/plays"/>
    <n v="100.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d v="2014-12-01T17:50:08"/>
    <d v="2014-12-31T17:50:08"/>
    <s v="theater/plays"/>
    <n v="130.55555555555557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d v="2014-12-24T12:11:23"/>
    <d v="2015-01-23T12:11:23"/>
    <s v="theater/plays"/>
    <n v="104.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d v="2015-05-11T19:27:24"/>
    <d v="2015-06-10T19:27:24"/>
    <s v="theater/plays"/>
    <n v="108.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d v="2014-08-18T17:46:34"/>
    <d v="2014-09-17T17:46:34"/>
    <s v="theater/plays"/>
    <n v="111.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d v="2014-12-09T16:31:36"/>
    <d v="2015-01-08T16:31:36"/>
    <s v="theater/plays"/>
    <n v="100.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d v="2014-12-03T07:58:03"/>
    <d v="2014-12-31T07:00:00"/>
    <s v="theater/plays"/>
    <n v="114.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d v="2014-09-30T20:36:53"/>
    <d v="2014-10-30T20:36:53"/>
    <s v="theater/plays"/>
    <n v="122.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d v="2015-05-22T13:41:22"/>
    <d v="2015-06-21T13:41:22"/>
    <s v="theater/plays"/>
    <n v="100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d v="2014-10-09T09:00:46"/>
    <d v="2014-11-08T10:00:46"/>
    <s v="theater/plays"/>
    <n v="102.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d v="2014-10-14T22:37:28"/>
    <d v="2014-11-13T23:37:28"/>
    <s v="theater/plays"/>
    <n v="106.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d v="2016-07-10T18:48:47"/>
    <d v="2016-08-11T03:59:00"/>
    <s v="theater/plays"/>
    <n v="101.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d v="2016-10-06T13:10:54"/>
    <d v="2016-12-05T14:10:54"/>
    <s v="theater/plays"/>
    <n v="100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d v="2015-03-30T18:53:03"/>
    <d v="2015-04-26T06:28:00"/>
    <s v="theater/plays"/>
    <n v="130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d v="2016-03-31T17:36:17"/>
    <d v="2016-04-30T17:36:17"/>
    <s v="theater/plays"/>
    <n v="100.01333333333334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d v="2016-03-01T18:17:36"/>
    <d v="2016-03-31T17:17:36"/>
    <s v="theater/plays"/>
    <n v="100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d v="2015-01-22T04:13:42"/>
    <d v="2015-03-01T04:59:00"/>
    <s v="theater/plays"/>
    <n v="113.88888888888889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d v="2014-07-16T11:18:30"/>
    <d v="2014-07-30T11:18:30"/>
    <s v="theater/plays"/>
    <n v="100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d v="2016-03-22T02:18:02"/>
    <d v="2016-04-05T02:18:02"/>
    <s v="theater/plays"/>
    <n v="2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d v="2016-02-18T10:13:25"/>
    <d v="2016-04-18T09:13:25"/>
    <s v="theater/plays"/>
    <n v="108.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d v="2015-06-13T07:35:44"/>
    <d v="2015-07-13T07:35:44"/>
    <s v="theater/plays"/>
    <n v="115.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d v="2014-11-21T17:11:30"/>
    <d v="2014-12-21T17:11:30"/>
    <s v="theater/plays"/>
    <n v="119.11764705882352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x v="241"/>
    <b v="1"/>
    <d v="2016-07-25T16:44:30"/>
    <d v="2016-09-23T16:44:30"/>
    <s v="theater/plays"/>
    <n v="109.42666666666668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d v="2016-05-13T12:57:34"/>
    <d v="2016-06-27T19:00:00"/>
    <s v="theater/plays"/>
    <n v="126.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d v="2015-04-07T19:53:30"/>
    <d v="2015-04-29T23:00:00"/>
    <s v="theater/plays"/>
    <n v="100.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d v="2015-05-01T15:32:27"/>
    <d v="2015-05-26T15:32:27"/>
    <s v="theater/plays"/>
    <n v="127.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d v="2014-09-20T08:00:34"/>
    <d v="2014-10-20T08:00:34"/>
    <s v="theater/plays"/>
    <n v="100.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d v="2014-12-30T22:45:44"/>
    <d v="2015-01-24T04:59:00"/>
    <s v="theater/plays"/>
    <n v="1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d v="2014-12-15T19:55:07"/>
    <d v="2015-02-11T04:59:00"/>
    <s v="theater/plays"/>
    <n v="127.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d v="2014-12-01T21:33:59"/>
    <d v="2015-01-05T20:26:00"/>
    <s v="theater/plays"/>
    <n v="110.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d v="2016-08-10T01:36:22"/>
    <d v="2016-09-04T01:36:22"/>
    <s v="theater/plays"/>
    <n v="125.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d v="2015-02-15T00:12:03"/>
    <d v="2015-03-13T06:59:00"/>
    <s v="theater/plays"/>
    <n v="118.5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d v="2014-08-05T17:09:42"/>
    <d v="2014-08-26T17:09:42"/>
    <s v="theater/plays"/>
    <n v="107.72727272727273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d v="2016-02-17T14:03:10"/>
    <d v="2016-03-03T05:59:00"/>
    <s v="theater/plays"/>
    <n v="102.60000000000001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d v="2014-08-15T19:10:22"/>
    <d v="2014-09-03T04:59:00"/>
    <s v="theater/plays"/>
    <n v="110.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d v="2015-08-04T19:04:37"/>
    <d v="2015-08-30T00:00:00"/>
    <s v="theater/plays"/>
    <n v="2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d v="2016-09-15T20:22:44"/>
    <d v="2016-10-13T20:22:44"/>
    <s v="theater/plays"/>
    <n v="130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d v="2014-12-17T23:58:02"/>
    <d v="2015-01-16T23:58:02"/>
    <s v="theater/plays"/>
    <n v="104.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d v="2016-03-18T21:27:59"/>
    <d v="2016-05-17T21:27:59"/>
    <s v="theater/plays"/>
    <n v="100.05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d v="2015-10-06T20:44:40"/>
    <d v="2015-11-05T21:44:40"/>
    <s v="theater/plays"/>
    <n v="170.66666666666669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d v="2016-04-23T00:22:36"/>
    <d v="2016-04-29T06:59:00"/>
    <s v="theater/plays"/>
    <n v="112.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d v="2016-01-14T19:02:06"/>
    <d v="2016-02-13T19:02:06"/>
    <s v="theater/plays"/>
    <n v="1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d v="2016-07-15T14:30:57"/>
    <d v="2016-08-14T14:30:57"/>
    <s v="theater/plays"/>
    <n v="130.26666666666665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d v="2015-11-30T23:08:02"/>
    <d v="2015-12-15T00:00:00"/>
    <s v="theater/plays"/>
    <n v="105.45454545454544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d v="2016-05-16T17:01:30"/>
    <d v="2016-06-17T14:00:00"/>
    <s v="theater/plays"/>
    <n v="100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d v="2016-02-29T23:48:05"/>
    <d v="2016-03-30T22:48:05"/>
    <s v="theater/plays"/>
    <n v="153.31632653061226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d v="2015-07-18T10:22:16"/>
    <d v="2015-08-17T10:22:16"/>
    <s v="theater/plays"/>
    <n v="162.30000000000001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d v="2015-03-09T08:53:21"/>
    <d v="2015-04-08T08:53:21"/>
    <s v="theater/plays"/>
    <n v="1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d v="2014-05-30T17:26:51"/>
    <d v="2014-06-09T17:26:51"/>
    <s v="theater/plays"/>
    <n v="144.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d v="2014-05-29T14:09:34"/>
    <d v="2014-06-28T14:09:34"/>
    <s v="theater/plays"/>
    <n v="100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d v="2015-05-20T01:00:16"/>
    <d v="2015-06-19T01:00:16"/>
    <s v="theater/plays"/>
    <n v="100.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d v="2015-11-10T14:14:56"/>
    <d v="2015-12-10T14:14:56"/>
    <s v="theater/plays"/>
    <n v="106.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d v="2015-02-17T22:47:44"/>
    <d v="2015-03-19T21:47:44"/>
    <s v="theater/plays"/>
    <n v="124.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d v="2017-02-13T14:38:49"/>
    <d v="2017-02-28T00:00:00"/>
    <s v="theater/plays"/>
    <n v="118.91891891891892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d v="2015-05-04T15:04:10"/>
    <d v="2015-06-03T15:04:10"/>
    <s v="theater/plays"/>
    <n v="1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d v="2016-10-18T03:10:26"/>
    <d v="2016-11-19T22:00:00"/>
    <s v="theater/plays"/>
    <n v="112.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d v="2015-02-02T22:31:01"/>
    <d v="2015-03-05T04:00:00"/>
    <s v="theater/plays"/>
    <n v="105.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d v="2016-09-06T22:27:24"/>
    <d v="2016-09-30T21:00:00"/>
    <s v="theater/plays"/>
    <n v="109.73333333333332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d v="2014-08-26T05:19:31"/>
    <d v="2014-09-28T03:23:00"/>
    <s v="theater/plays"/>
    <n v="100.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d v="2014-07-08T17:41:10"/>
    <d v="2014-07-26T07:00:00"/>
    <s v="theater/plays"/>
    <n v="120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d v="2016-06-24T18:34:50"/>
    <d v="2016-08-23T18:34:50"/>
    <s v="theater/plays"/>
    <n v="104.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d v="2015-06-02T15:39:37"/>
    <d v="2015-07-02T15:39:37"/>
    <s v="theater/plays"/>
    <n v="102.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d v="2014-07-26T16:00:57"/>
    <d v="2014-08-16T16:00:57"/>
    <s v="theater/plays"/>
    <n v="101.8250000000000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d v="2016-03-31T17:48:07"/>
    <d v="2016-05-21T03:59:00"/>
    <s v="theater/plays"/>
    <n v="100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d v="2015-10-14T19:59:56"/>
    <d v="2015-12-13T20:59:56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d v="2016-03-08T02:16:04"/>
    <d v="2016-05-05T17:00:00"/>
    <s v="theater/musical"/>
    <n v="1.9999999999999998E-4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d v="2014-10-30T20:19:50"/>
    <d v="2014-11-29T21:19:50"/>
    <s v="theater/musical"/>
    <n v="3.3333333333333333E-2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d v="2014-08-29T18:04:57"/>
    <d v="2014-09-23T03:59:00"/>
    <s v="theater/musical"/>
    <n v="51.023391812865491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d v="2014-11-03T22:29:09"/>
    <d v="2014-11-23T22:29:09"/>
    <s v="theater/musical"/>
    <n v="20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d v="2016-10-06T14:57:47"/>
    <d v="2016-11-19T01:00:00"/>
    <s v="theater/musical"/>
    <n v="35.24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d v="2016-11-27T03:59:34"/>
    <d v="2017-01-14T03:59:00"/>
    <s v="theater/musical"/>
    <n v="4.246666666666667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d v="2016-03-21T21:11:16"/>
    <d v="2016-04-20T21:11:16"/>
    <s v="theater/musical"/>
    <n v="36.457142857142856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d v="2015-08-10T16:40:29"/>
    <d v="2015-09-14T16:40:29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d v="2014-12-02T16:48:55"/>
    <d v="2015-01-01T16:48:55"/>
    <s v="theater/musical"/>
    <n v="30.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d v="2015-02-18T16:08:52"/>
    <d v="2015-04-19T15:08:52"/>
    <s v="theater/musical"/>
    <n v="6.5454545454545459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d v="2016-08-08T16:15:06"/>
    <d v="2016-10-07T15:11:00"/>
    <s v="theater/musical"/>
    <n v="4.0000000000000001E-3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d v="2015-04-10T18:45:30"/>
    <d v="2015-05-10T18:45:30"/>
    <s v="theater/musical"/>
    <n v="5.5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d v="2014-09-17T15:02:59"/>
    <d v="2014-10-05T05:00:0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d v="2015-10-20T19:35:27"/>
    <d v="2015-11-30T17:00:00"/>
    <s v="theater/musical"/>
    <n v="2.1428571428571428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d v="2015-10-08T03:27:19"/>
    <d v="2015-11-17T04:27:19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d v="2016-02-09T05:48:07"/>
    <d v="2016-03-08T04:59:00"/>
    <s v="theater/musical"/>
    <n v="16.420000000000002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d v="2016-10-22T23:17:18"/>
    <d v="2016-11-22T00:17:18"/>
    <s v="theater/musical"/>
    <n v="0.1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d v="2015-05-16T10:06:42"/>
    <d v="2015-06-16T23:30:00"/>
    <s v="theater/musical"/>
    <n v="4.8099999999999996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d v="2016-08-16T17:58:47"/>
    <d v="2016-09-30T17:58:47"/>
    <s v="theater/musical"/>
    <n v="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d v="2014-09-05T07:00:45"/>
    <d v="2014-10-05T07:00:45"/>
    <s v="theater/plays"/>
    <n v="100.38249999999999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d v="2014-05-21T17:06:34"/>
    <d v="2014-06-16T17:06:34"/>
    <s v="theater/plays"/>
    <n v="1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d v="2016-01-12T11:29:44"/>
    <d v="2016-02-02T11:29:44"/>
    <s v="theater/plays"/>
    <n v="100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d v="2014-07-08T15:30:42"/>
    <d v="2014-08-10T15:59:00"/>
    <s v="theater/plays"/>
    <n v="1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d v="2016-08-14T15:28:22"/>
    <d v="2016-08-25T03:59:00"/>
    <s v="theater/plays"/>
    <n v="250.66666666666669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d v="2015-07-06T08:43:27"/>
    <d v="2015-08-05T08:43:27"/>
    <s v="theater/plays"/>
    <n v="100.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d v="2016-03-11T09:59:46"/>
    <d v="2016-04-03T17:00:00"/>
    <s v="theater/plays"/>
    <n v="174.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d v="2015-06-18T19:16:38"/>
    <d v="2015-07-18T06:59:00"/>
    <s v="theater/plays"/>
    <n v="116.26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d v="2017-01-02T21:50:36"/>
    <d v="2017-02-01T22:59:00"/>
    <s v="theater/plays"/>
    <n v="105.82000000000001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d v="2016-05-09T15:06:59"/>
    <d v="2016-06-01T21:42:00"/>
    <s v="theater/plays"/>
    <n v="110.75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d v="2014-05-16T20:36:20"/>
    <d v="2014-07-02T03:59:00"/>
    <s v="theater/plays"/>
    <n v="100.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d v="2015-02-20T06:39:10"/>
    <d v="2015-03-19T14:39:00"/>
    <s v="theater/plays"/>
    <n v="102.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d v="2014-11-28T21:08:45"/>
    <d v="2014-12-23T21:08:45"/>
    <s v="theater/plays"/>
    <n v="100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d v="2016-03-18T21:31:12"/>
    <d v="2016-04-10T04:00:00"/>
    <s v="theater/plays"/>
    <n v="111.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d v="2015-03-01T05:16:54"/>
    <d v="2015-03-31T04:16:54"/>
    <s v="theater/plays"/>
    <n v="101.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d v="2016-10-22T10:50:30"/>
    <d v="2016-12-21T11:50:30"/>
    <s v="theater/plays"/>
    <n v="1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d v="2016-06-02T05:58:09"/>
    <d v="2016-06-16T05:58:09"/>
    <s v="theater/plays"/>
    <n v="109.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d v="2015-10-17T19:23:42"/>
    <d v="2015-10-28T19:54:00"/>
    <s v="theater/plays"/>
    <n v="115.16129032258064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x v="44"/>
    <b v="1"/>
    <d v="2014-07-02T21:43:02"/>
    <d v="2014-07-24T07:00:00"/>
    <s v="theater/plays"/>
    <n v="100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d v="2015-06-18T23:16:59"/>
    <d v="2015-07-18T23:16:59"/>
    <s v="theater/plays"/>
    <n v="103.17033333333335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d v="2015-06-30T13:20:52"/>
    <d v="2015-07-23T18:33:00"/>
    <s v="theater/plays"/>
    <n v="103.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d v="2015-05-12T16:12:17"/>
    <d v="2015-06-11T16:12:17"/>
    <s v="theater/plays"/>
    <n v="138.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d v="2015-05-18T12:20:11"/>
    <d v="2015-05-31T23:00:00"/>
    <s v="theater/plays"/>
    <n v="109.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d v="2014-06-30T15:04:27"/>
    <d v="2014-07-21T03:59:00"/>
    <s v="theater/plays"/>
    <n v="100.85714285714286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d v="2014-08-27T22:43:04"/>
    <d v="2014-09-26T22:43:04"/>
    <s v="theater/plays"/>
    <n v="101.53333333333335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d v="2014-10-02T07:04:57"/>
    <d v="2014-11-05T12:52:00"/>
    <s v="theater/plays"/>
    <n v="113.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d v="2016-07-05T20:57:09"/>
    <d v="2016-09-03T20:57:09"/>
    <s v="theater/plays"/>
    <n v="100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d v="2016-05-03T14:19:42"/>
    <d v="2016-05-15T23:00:00"/>
    <s v="theater/plays"/>
    <n v="140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d v="2014-08-25T19:34:44"/>
    <d v="2014-09-12T19:34:44"/>
    <s v="theater/plays"/>
    <n v="128.75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d v="2014-06-12T13:46:58"/>
    <d v="2014-07-03T03:59:00"/>
    <s v="theater/plays"/>
    <n v="102.90416666666667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d v="2015-04-26T12:44:58"/>
    <d v="2015-05-31T12:44:58"/>
    <s v="theater/plays"/>
    <n v="102.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d v="2014-05-27T18:16:21"/>
    <d v="2014-07-01T04:59:00"/>
    <s v="theater/plays"/>
    <n v="110.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d v="2016-09-14T10:53:54"/>
    <d v="2016-10-05T10:53:54"/>
    <s v="theater/plays"/>
    <n v="112.76666666666667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d v="2016-01-05T15:38:10"/>
    <d v="2016-01-15T15:38:10"/>
    <s v="theater/plays"/>
    <n v="111.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d v="2014-05-13T16:26:58"/>
    <d v="2014-06-16T06:59:00"/>
    <s v="theater/plays"/>
    <n v="139.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d v="2016-09-20T02:48:16"/>
    <d v="2016-10-20T02:48:16"/>
    <s v="theater/plays"/>
    <n v="110.85714285714286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d v="2015-08-03T04:19:46"/>
    <d v="2015-09-02T04:19:46"/>
    <s v="theater/plays"/>
    <n v="139.06666666666666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d v="2014-04-24T14:14:19"/>
    <d v="2014-05-19T21:00:00"/>
    <s v="theater/plays"/>
    <n v="105.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d v="2015-08-14T15:54:20"/>
    <d v="2015-08-29T03:59:00"/>
    <s v="theater/plays"/>
    <n v="101.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d v="2014-05-28T05:14:15"/>
    <d v="2014-06-27T05:14:15"/>
    <s v="theater/plays"/>
    <n v="100.245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d v="2014-07-09T18:53:24"/>
    <d v="2014-08-08T18:53:24"/>
    <s v="theater/plays"/>
    <n v="109.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d v="2015-05-23T19:50:39"/>
    <d v="2015-06-21T22:25:00"/>
    <s v="theater/plays"/>
    <n v="118.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d v="2014-10-28T14:21:23"/>
    <d v="2014-11-27T15:21:23"/>
    <s v="theater/plays"/>
    <n v="120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d v="2015-01-16T16:48:49"/>
    <d v="2015-03-02T04:59:00"/>
    <s v="theater/plays"/>
    <n v="127.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d v="2014-09-09T23:09:39"/>
    <d v="2014-09-19T00:00:00"/>
    <s v="theater/plays"/>
    <n v="1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d v="2015-11-01T04:35:29"/>
    <d v="2015-11-30T22:30:00"/>
    <s v="theater/plays"/>
    <n v="129.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d v="2016-04-30T03:12:47"/>
    <d v="2016-06-06T02:00:00"/>
    <s v="theater/plays"/>
    <n v="107.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d v="2014-12-22T20:53:30"/>
    <d v="2015-01-11T20:53:30"/>
    <s v="theater/plays"/>
    <n v="100.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d v="2014-12-15T14:48:36"/>
    <d v="2015-02-13T14:48:36"/>
    <s v="theater/plays"/>
    <n v="1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d v="2016-04-19T11:10:48"/>
    <d v="2016-05-10T11:10:48"/>
    <s v="theater/plays"/>
    <n v="1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d v="2016-02-01T19:21:27"/>
    <d v="2016-03-02T19:21:27"/>
    <s v="theater/plays"/>
    <n v="110.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d v="2014-09-15T14:26:56"/>
    <d v="2014-10-15T14:26:56"/>
    <s v="theater/plays"/>
    <n v="100.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d v="2014-08-31T14:03:20"/>
    <d v="2014-09-30T16:00:00"/>
    <s v="theater/plays"/>
    <n v="121.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d v="2015-05-05T12:59:53"/>
    <d v="2015-06-04T12:59:53"/>
    <s v="theater/plays"/>
    <n v="100.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d v="2016-06-03T12:54:44"/>
    <d v="2016-07-10T22:59:00"/>
    <s v="theater/plays"/>
    <n v="109.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d v="2016-07-05T12:06:28"/>
    <d v="2016-08-13T06:59:00"/>
    <s v="theater/plays"/>
    <n v="123.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d v="2016-04-01T16:33:14"/>
    <d v="2016-05-31T16:33:14"/>
    <s v="theater/plays"/>
    <n v="136.33666666666667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d v="2014-06-02T13:01:54"/>
    <d v="2014-06-23T18:00:00"/>
    <s v="theater/plays"/>
    <n v="103.46657233816768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d v="2014-08-28T21:55:49"/>
    <d v="2014-09-12T21:55:49"/>
    <s v="theater/plays"/>
    <n v="121.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d v="2016-07-01T01:09:38"/>
    <d v="2016-07-22T05:26:00"/>
    <s v="theater/plays"/>
    <n v="1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d v="2014-06-20T03:24:46"/>
    <d v="2014-07-04T03:24:46"/>
    <s v="theater/plays"/>
    <n v="300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d v="2014-05-26T16:59:06"/>
    <d v="2014-06-25T16:59:06"/>
    <s v="theater/plays"/>
    <n v="108.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d v="2015-03-09T13:49:48"/>
    <d v="2015-04-03T13:49:48"/>
    <s v="theater/plays"/>
    <n v="141.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d v="2014-05-20T17:22:53"/>
    <d v="2014-06-15T16:00:00"/>
    <s v="theater/plays"/>
    <n v="113.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d v="2015-05-10T04:07:47"/>
    <d v="2015-05-31T06:59:00"/>
    <s v="theater/plays"/>
    <n v="153.73333333333335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d v="2016-05-15T17:42:46"/>
    <d v="2016-06-04T17:42:46"/>
    <s v="theater/plays"/>
    <n v="101.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d v="2015-04-24T13:21:07"/>
    <d v="2015-05-26T03:59:00"/>
    <s v="theater/plays"/>
    <n v="102.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d v="2015-02-01T23:53:39"/>
    <d v="2015-03-31T12:52:00"/>
    <s v="theater/plays"/>
    <n v="102.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d v="2015-12-22T21:18:29"/>
    <d v="2016-01-21T21:18:29"/>
    <s v="theater/plays"/>
    <n v="155.75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d v="2015-04-08T20:47:29"/>
    <d v="2015-05-09T20:47:29"/>
    <s v="theater/plays"/>
    <n v="100.75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d v="2015-01-28T17:11:15"/>
    <d v="2015-02-27T17:11:15"/>
    <s v="theater/plays"/>
    <n v="239.4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d v="2015-05-23T17:31:06"/>
    <d v="2015-06-22T17:31:06"/>
    <s v="theater/plays"/>
    <n v="210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d v="2015-06-10T23:50:06"/>
    <d v="2015-07-02T23:50:06"/>
    <s v="theater/plays"/>
    <n v="104.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d v="2014-10-15T22:28:04"/>
    <d v="2014-11-05T23:28:04"/>
    <s v="theater/plays"/>
    <n v="100.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d v="2016-01-12T16:07:27"/>
    <d v="2016-02-11T22:59:00"/>
    <s v="theater/plays"/>
    <n v="111.20000000000002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d v="2014-10-31T18:04:22"/>
    <d v="2014-11-30T19:04:22"/>
    <s v="theater/plays"/>
    <n v="102.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d v="2016-04-05T11:47:40"/>
    <d v="2016-05-04T23:00:00"/>
    <s v="theater/plays"/>
    <n v="102.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d v="2016-02-01T22:41:07"/>
    <d v="2016-02-18T21:30:00"/>
    <s v="theater/plays"/>
    <n v="1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d v="2016-04-02T03:22:51"/>
    <d v="2016-04-29T21:00:00"/>
    <s v="theater/plays"/>
    <n v="338.70588235294122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d v="2016-09-19T08:21:34"/>
    <d v="2016-10-20T04:55:00"/>
    <s v="theater/plays"/>
    <n v="100.75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d v="2015-07-20T04:06:16"/>
    <d v="2015-08-19T04:06:16"/>
    <s v="theater/plays"/>
    <n v="9.31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d v="2015-02-06T04:55:12"/>
    <d v="2015-03-23T03:55:12"/>
    <s v="theater/plays"/>
    <n v="7.24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d v="2015-07-18T16:15:59"/>
    <d v="2015-08-17T16:15:59"/>
    <s v="theater/plays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d v="2014-12-10T18:04:06"/>
    <d v="2015-01-10T03:23:00"/>
    <s v="theater/plays"/>
    <n v="11.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d v="2014-11-25T16:15:33"/>
    <d v="2015-01-24T12:00:00"/>
    <s v="theater/plays"/>
    <n v="15.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d v="2015-04-09T00:35:08"/>
    <d v="2015-04-18T22:30:0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d v="2015-03-26T21:38:16"/>
    <d v="2015-05-25T21:38:16"/>
    <s v="theater/plays"/>
    <n v="28.466666666666669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d v="2015-04-28T16:38:09"/>
    <d v="2015-05-28T16:38:09"/>
    <s v="theater/plays"/>
    <n v="13.333333333333334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d v="2015-02-13T17:04:53"/>
    <d v="2015-03-23T18:00:00"/>
    <s v="theater/plays"/>
    <n v="0.66666666666666674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d v="2015-10-20T16:35:03"/>
    <d v="2015-11-12T06:59:00"/>
    <s v="theater/plays"/>
    <n v="21.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d v="2014-06-23T22:31:45"/>
    <d v="2014-07-15T22:00:00"/>
    <s v="theater/plays"/>
    <n v="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d v="2016-06-27T10:47:48"/>
    <d v="2016-07-17T10:47:48"/>
    <s v="theater/plays"/>
    <n v="20.125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d v="2014-07-13T02:09:15"/>
    <d v="2014-08-12T01:53:58"/>
    <s v="theater/plays"/>
    <n v="17.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d v="2015-11-17T22:05:50"/>
    <d v="2015-12-17T22:05:5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d v="2014-08-07T05:09:04"/>
    <d v="2014-09-06T05:09:04"/>
    <s v="theater/plays"/>
    <n v="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d v="2014-06-03T17:02:44"/>
    <d v="2014-07-03T17:02:44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d v="2014-06-03T19:32:32"/>
    <d v="2014-07-05T03:59:0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d v="2014-07-11T16:45:02"/>
    <d v="2014-08-10T16:45:02"/>
    <s v="theater/plays"/>
    <n v="10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x v="29"/>
    <b v="0"/>
    <d v="2016-09-08T09:20:39"/>
    <d v="2016-10-08T09:20:39"/>
    <s v="theater/plays"/>
    <n v="2.3764705882352941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d v="2015-06-09T07:11:36"/>
    <d v="2015-07-05T22:59:00"/>
    <s v="theater/plays"/>
    <n v="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d v="2016-01-26T16:57:16"/>
    <d v="2016-02-16T05:59:00"/>
    <s v="theater/musical"/>
    <n v="103.52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d v="2016-03-29T03:03:08"/>
    <d v="2016-04-29T03:59:00"/>
    <s v="theater/musical"/>
    <n v="1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d v="2015-01-12T23:33:28"/>
    <d v="2015-02-10T07:59:00"/>
    <s v="theater/musical"/>
    <n v="100.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d v="2016-02-03T00:51:13"/>
    <d v="2016-04-02T23:51:13"/>
    <s v="theater/musical"/>
    <n v="132.6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d v="2016-09-06T19:15:35"/>
    <d v="2016-10-16T21:00:00"/>
    <s v="theater/musical"/>
    <n v="112.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d v="2015-05-04T19:46:40"/>
    <d v="2015-06-03T00:00:00"/>
    <s v="theater/musical"/>
    <n v="103.34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d v="2014-06-18T21:08:57"/>
    <d v="2014-07-26T04:59:00"/>
    <s v="theater/musical"/>
    <n v="120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d v="2016-03-16T20:48:27"/>
    <d v="2016-04-15T20:48:27"/>
    <s v="theater/musical"/>
    <n v="129.63636363636363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d v="2014-05-12T19:33:18"/>
    <d v="2014-06-11T19:33:18"/>
    <s v="theater/musical"/>
    <n v="101.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d v="2014-11-11T20:25:15"/>
    <d v="2014-12-01T20:25:15"/>
    <s v="theater/musical"/>
    <n v="108.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x v="55"/>
    <b v="1"/>
    <d v="2014-04-18T11:18:58"/>
    <d v="2014-05-19T05:00:00"/>
    <s v="theater/musical"/>
    <n v="102.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d v="2015-06-27T02:35:53"/>
    <d v="2015-08-26T02:35:53"/>
    <s v="theater/musical"/>
    <n v="110.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d v="2014-04-10T12:36:26"/>
    <d v="2014-05-05T12:36:26"/>
    <s v="theater/musical"/>
    <n v="101.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d v="2015-06-18T11:12:17"/>
    <d v="2015-08-10T23:00:00"/>
    <s v="theater/musical"/>
    <n v="100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d v="2015-07-08T19:31:29"/>
    <d v="2015-08-02T19:31:29"/>
    <s v="theater/musical"/>
    <n v="106.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d v="2015-03-02T18:00:26"/>
    <d v="2015-04-01T17:00:26"/>
    <s v="theater/musical"/>
    <n v="100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d v="2016-05-09T20:13:52"/>
    <d v="2016-05-29T00:36:00"/>
    <s v="theater/musical"/>
    <n v="100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d v="2014-06-30T18:38:02"/>
    <d v="2014-07-30T18:38:02"/>
    <s v="theater/musical"/>
    <n v="113.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d v="2014-05-29T04:00:45"/>
    <d v="2014-07-03T04:00:45"/>
    <s v="theater/musical"/>
    <n v="102.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d v="2015-02-15T00:28:17"/>
    <d v="2015-03-01T04:59:00"/>
    <s v="theater/musical"/>
    <n v="116.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d v="2014-05-13T17:28:10"/>
    <d v="2014-06-12T17:28:10"/>
    <s v="theater/musical"/>
    <n v="107.65274999999998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d v="2016-03-16T14:21:19"/>
    <d v="2016-04-15T14:21:19"/>
    <s v="theater/musical"/>
    <n v="100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d v="2015-05-14T22:20:10"/>
    <d v="2015-06-13T22:20:10"/>
    <s v="theater/musical"/>
    <n v="100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d v="2016-05-03T20:34:12"/>
    <d v="2016-05-18T00:00:00"/>
    <s v="theater/musical"/>
    <n v="1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d v="2016-11-08T14:48:26"/>
    <d v="2016-11-29T06:00:00"/>
    <s v="theater/musical"/>
    <n v="110.2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d v="2016-10-13T00:07:27"/>
    <d v="2016-11-15T02:08:00"/>
    <s v="theater/musical"/>
    <n v="108.2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d v="2015-03-24T19:00:55"/>
    <d v="2015-04-09T19:00:55"/>
    <s v="theater/musical"/>
    <n v="100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d v="2015-03-12T22:37:23"/>
    <d v="2015-04-09T04:00:00"/>
    <s v="theater/musical"/>
    <n v="100.25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d v="2014-06-24T08:49:38"/>
    <d v="2014-08-01T01:00:00"/>
    <s v="theater/musical"/>
    <n v="106.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d v="2014-09-05T02:40:21"/>
    <d v="2014-09-27T04:00:00"/>
    <s v="theater/musical"/>
    <n v="143.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d v="2014-12-16T19:39:40"/>
    <d v="2015-02-14T19:39:40"/>
    <s v="theater/musical"/>
    <n v="105.04166666666667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d v="2016-02-25T17:39:00"/>
    <d v="2016-03-26T16:39:00"/>
    <s v="theater/musical"/>
    <n v="103.98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d v="2015-06-11T05:16:25"/>
    <d v="2015-07-13T20:06:00"/>
    <s v="theater/musical"/>
    <n v="120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d v="2014-08-14T21:11:25"/>
    <d v="2014-09-08T21:11:25"/>
    <s v="theater/musical"/>
    <n v="109.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d v="2016-06-25T20:41:37"/>
    <d v="2016-07-24T23:00:00"/>
    <s v="theater/musical"/>
    <n v="101.75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d v="2016-02-20T03:22:00"/>
    <d v="2016-03-15T16:00:00"/>
    <s v="theater/musical"/>
    <n v="128.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d v="2016-06-10T23:32:12"/>
    <d v="2016-07-10T23:32:12"/>
    <s v="theater/musical"/>
    <n v="114.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d v="2016-06-27T15:19:29"/>
    <d v="2016-08-02T10:03:00"/>
    <s v="theater/musical"/>
    <n v="150.75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d v="2016-04-27T00:54:35"/>
    <d v="2016-05-27T00:54:35"/>
    <s v="theater/musical"/>
    <n v="110.96666666666665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d v="2015-06-12T12:50:06"/>
    <d v="2015-07-11T03:59:00"/>
    <s v="theater/musical"/>
    <n v="100.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d v="2015-11-25T16:41:59"/>
    <d v="2015-12-23T16:18:00"/>
    <s v="theater/musical"/>
    <n v="0.66666666666666674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d v="2015-05-14T19:10:18"/>
    <d v="2015-06-15T19:10:18"/>
    <s v="theater/musical"/>
    <n v="3.267605633802817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d v="2016-10-23T16:00:23"/>
    <d v="2016-11-22T17:00:23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d v="2014-05-07T16:36:32"/>
    <d v="2014-07-06T16:36:32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d v="2015-06-15T10:43:42"/>
    <d v="2015-07-15T10:43:42"/>
    <s v="theater/musical"/>
    <n v="0.27999999999999997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d v="2014-11-25T22:32:09"/>
    <d v="2014-12-16T22:32:09"/>
    <s v="theater/musical"/>
    <n v="59.657142857142851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d v="2015-05-08T13:55:54"/>
    <d v="2015-06-07T13:55:54"/>
    <s v="theater/musical"/>
    <n v="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d v="2015-07-16T10:28:10"/>
    <d v="2015-08-28T22:30:00"/>
    <s v="theater/musical"/>
    <n v="1.6666666666666667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d v="2016-11-15T00:42:36"/>
    <d v="2017-01-14T00:42:36"/>
    <s v="theater/musical"/>
    <n v="4.4444444444444444E-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d v="2015-03-21T21:09:25"/>
    <d v="2015-04-20T21:09:25"/>
    <s v="theater/musical"/>
    <n v="89.666666666666657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d v="2014-07-11T17:20:48"/>
    <d v="2014-08-10T17:20:48"/>
    <s v="theater/musical"/>
    <n v="1.4642857142857144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d v="2016-02-10T22:20:43"/>
    <d v="2016-03-11T22:20:43"/>
    <s v="theater/musical"/>
    <n v="4.019999999999999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d v="2014-12-09T17:41:23"/>
    <d v="2015-01-11T04:59:00"/>
    <s v="theater/musical"/>
    <n v="4.004545454545454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d v="2014-12-02T16:13:36"/>
    <d v="2015-01-02T16:13:36"/>
    <s v="theater/musical"/>
    <n v="8.5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d v="2015-09-22T03:01:46"/>
    <d v="2015-10-22T03:01:46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d v="2016-02-03T23:19:28"/>
    <d v="2016-03-04T23:19:28"/>
    <s v="theater/musical"/>
    <n v="19.650000000000002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d v="2016-06-06T00:13:44"/>
    <d v="2016-07-31T07:00:0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d v="2014-07-29T21:17:20"/>
    <d v="2014-09-27T21:17:20"/>
    <s v="theater/musical"/>
    <n v="2E-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d v="2014-06-09T06:13:01"/>
    <d v="2014-06-29T06:13:01"/>
    <s v="theater/musical"/>
    <n v="6.6666666666666666E-2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d v="2015-03-27T21:48:59"/>
    <d v="2015-04-03T21:48:59"/>
    <s v="theater/musical"/>
    <n v="30.333333333333336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d v="2015-02-24T10:53:39"/>
    <d v="2015-04-25T09:53:39"/>
    <s v="theater/plays"/>
    <n v="100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d v="2014-06-10T12:38:27"/>
    <d v="2014-07-30T23:00:00"/>
    <s v="theater/plays"/>
    <n v="101.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d v="2015-02-19T20:22:38"/>
    <d v="2015-03-21T19:22:38"/>
    <s v="theater/plays"/>
    <n v="121.73333333333333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d v="2016-04-27T15:02:53"/>
    <d v="2016-05-31T11:00:00"/>
    <s v="theater/plays"/>
    <n v="330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d v="2015-04-15T18:01:48"/>
    <d v="2015-06-01T03:59:00"/>
    <s v="theater/plays"/>
    <n v="109.55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d v="2016-05-07T06:37:01"/>
    <d v="2016-06-14T21:43:00"/>
    <s v="theater/plays"/>
    <n v="100.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d v="2015-02-23T21:41:52"/>
    <d v="2015-04-01T03:59:00"/>
    <s v="theater/plays"/>
    <n v="140.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d v="2015-07-22T06:14:17"/>
    <d v="2015-08-20T23:00:00"/>
    <s v="theater/plays"/>
    <n v="100.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d v="2014-06-17T16:33:43"/>
    <d v="2014-07-17T16:33:43"/>
    <s v="theater/plays"/>
    <n v="119.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d v="2015-10-07T16:43:36"/>
    <d v="2015-10-24T03:59:00"/>
    <s v="theater/plays"/>
    <n v="107.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d v="2015-02-10T20:13:02"/>
    <d v="2015-03-12T19:13:02"/>
    <s v="theater/plays"/>
    <n v="227.99999999999997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d v="2015-06-29T05:01:44"/>
    <d v="2015-07-17T21:02:00"/>
    <s v="theater/plays"/>
    <n v="106.4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d v="2015-06-05T15:38:37"/>
    <d v="2015-07-05T15:38:37"/>
    <s v="theater/plays"/>
    <n v="143.33333333333334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d v="2015-12-03T04:20:07"/>
    <d v="2016-01-04T04:20:07"/>
    <s v="theater/plays"/>
    <n v="104.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d v="2015-11-21T20:06:57"/>
    <d v="2016-01-19T22:59:00"/>
    <s v="theater/plays"/>
    <n v="110.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d v="2015-06-15T21:50:44"/>
    <d v="2015-07-20T03:59:00"/>
    <s v="theater/plays"/>
    <n v="1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d v="2016-07-20T15:01:43"/>
    <d v="2016-08-01T13:41:00"/>
    <s v="theater/plays"/>
    <n v="1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d v="2015-05-27T01:40:14"/>
    <d v="2015-06-17T01:40:14"/>
    <s v="theater/plays"/>
    <n v="105.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d v="2015-04-07T10:09:54"/>
    <d v="2015-05-07T10:09:54"/>
    <s v="theater/plays"/>
    <n v="119.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d v="2015-01-30T22:16:41"/>
    <d v="2015-03-27T00:00:00"/>
    <s v="theater/plays"/>
    <n v="152.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d v="2014-11-01T12:39:47"/>
    <d v="2014-12-31T13:39:47"/>
    <s v="theater/plays"/>
    <n v="100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d v="2016-08-11T20:46:11"/>
    <d v="2016-08-31T20:46:11"/>
    <s v="theater/plays"/>
    <n v="100.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d v="2016-05-13T17:46:51"/>
    <d v="2016-05-27T17:46:51"/>
    <s v="theater/plays"/>
    <n v="2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d v="2014-10-15T20:22:25"/>
    <d v="2014-11-05T21:22:25"/>
    <s v="theater/plays"/>
    <n v="106.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d v="2016-01-06T02:45:35"/>
    <d v="2016-02-20T02:45:35"/>
    <s v="theater/plays"/>
    <n v="104.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d v="2014-11-20T20:56:12"/>
    <d v="2014-12-01T19:09:00"/>
    <s v="theater/plays"/>
    <n v="116.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d v="2015-05-19T10:41:07"/>
    <d v="2015-06-18T10:41:07"/>
    <s v="theater/plays"/>
    <n v="109.03333333333333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d v="2016-03-31T22:36:48"/>
    <d v="2016-04-21T22:36:48"/>
    <s v="theater/plays"/>
    <n v="160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d v="2016-07-02T22:14:12"/>
    <d v="2016-08-03T04:09:00"/>
    <s v="theater/plays"/>
    <n v="112.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d v="2015-05-28T18:22:38"/>
    <d v="2015-07-03T18:22:38"/>
    <s v="theater/plays"/>
    <n v="102.1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d v="2015-04-22T17:03:29"/>
    <d v="2015-05-22T17:03:29"/>
    <s v="theater/plays"/>
    <n v="100.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d v="2015-05-31T03:25:24"/>
    <d v="2015-07-30T03:25:24"/>
    <s v="theater/plays"/>
    <n v="101.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d v="2016-03-03T16:50:29"/>
    <d v="2016-03-28T15:50:29"/>
    <s v="theater/plays"/>
    <n v="6500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d v="2014-05-21T18:51:27"/>
    <d v="2014-07-20T18:51:27"/>
    <s v="theater/plays"/>
    <n v="8.7200000000000006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d v="2014-04-11T11:50:52"/>
    <d v="2014-05-11T11:50:52"/>
    <s v="theater/plays"/>
    <n v="21.94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d v="2014-05-07T01:44:24"/>
    <d v="2014-06-01T01:44:24"/>
    <s v="theater/plays"/>
    <n v="21.3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d v="2014-05-07T14:48:54"/>
    <d v="2014-06-03T06:59:00"/>
    <s v="theater/plays"/>
    <n v="41.489795918367342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d v="2015-09-01T15:02:54"/>
    <d v="2015-10-01T15:02:54"/>
    <s v="theater/plays"/>
    <n v="2.105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d v="2014-09-03T05:19:02"/>
    <d v="2014-10-04T06:59:00"/>
    <s v="theater/plays"/>
    <n v="2.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d v="2015-06-04T05:23:11"/>
    <d v="2015-07-19T05:23:11"/>
    <s v="theater/plays"/>
    <n v="16.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d v="2015-09-18T19:36:29"/>
    <d v="2015-10-18T19:36:29"/>
    <s v="theater/plays"/>
    <n v="16.376923076923077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d v="2015-05-12T18:24:44"/>
    <d v="2015-06-11T18:24:44"/>
    <s v="theater/plays"/>
    <n v="7.043333333333333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d v="2014-12-02T02:59:03"/>
    <d v="2015-01-01T02:59:03"/>
    <s v="theater/plays"/>
    <n v="3.8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d v="2015-06-17T10:32:59"/>
    <d v="2015-07-17T10:32:59"/>
    <s v="theater/plays"/>
    <n v="34.08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d v="2015-03-02T04:34:36"/>
    <d v="2015-03-27T03:34:36"/>
    <s v="theater/plays"/>
    <n v="0.2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d v="2014-07-28T20:09:38"/>
    <d v="2014-09-01T20:09:38"/>
    <s v="theater/plays"/>
    <n v="2.5999999999999999E-2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d v="2015-04-09T21:14:18"/>
    <d v="2015-05-09T21:14:18"/>
    <s v="theater/plays"/>
    <n v="16.254545454545454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d v="2015-02-24T23:17:51"/>
    <d v="2015-03-26T22:17:51"/>
    <s v="theater/plays"/>
    <n v="2.5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d v="2015-02-06T17:50:03"/>
    <d v="2015-03-08T16:50:03"/>
    <s v="theater/plays"/>
    <n v="0.02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d v="2014-07-09T17:41:30"/>
    <d v="2014-08-01T17:12:00"/>
    <s v="theater/plays"/>
    <n v="5.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d v="2015-05-04T10:20:44"/>
    <d v="2015-05-22T21:00:00"/>
    <s v="theater/plays"/>
    <n v="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d v="2014-05-30T21:26:47"/>
    <d v="2014-06-25T21:00:00"/>
    <s v="theater/plays"/>
    <n v="0.0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d v="2014-07-13T15:51:50"/>
    <d v="2014-08-12T15:51:50"/>
    <s v="theater/plays"/>
    <n v="17.666666666666668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x v="29"/>
    <b v="0"/>
    <d v="2014-10-02T14:09:37"/>
    <d v="2014-11-12T21:47:00"/>
    <s v="theater/plays"/>
    <n v="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d v="2016-08-29T06:15:56"/>
    <d v="2016-09-12T16:59:00"/>
    <s v="theater/plays"/>
    <n v="1.3333333333333334E-2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d v="2015-09-06T15:11:45"/>
    <d v="2015-11-05T16:11:45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d v="2015-10-18T21:24:14"/>
    <d v="2015-11-17T22:24:14"/>
    <s v="theater/plays"/>
    <n v="1.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d v="2014-07-21T15:38:18"/>
    <d v="2014-08-30T05:30:00"/>
    <s v="theater/plays"/>
    <n v="26.937422295897225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d v="2016-02-02T22:43:41"/>
    <d v="2016-03-23T03:29:00"/>
    <s v="theater/plays"/>
    <n v="0.5499999999999999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d v="2016-05-19T19:32:19"/>
    <d v="2016-06-18T19:32:19"/>
    <s v="theater/plays"/>
    <n v="12.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x v="29"/>
    <b v="0"/>
    <d v="2014-08-14T15:50:05"/>
    <d v="2014-09-08T15:50:05"/>
    <s v="theater/musical"/>
    <n v="0.2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d v="2015-02-12T17:23:12"/>
    <d v="2015-03-14T03:11:00"/>
    <s v="theater/musical"/>
    <n v="3.4474868431088401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d v="2014-06-03T04:07:58"/>
    <d v="2014-07-03T04:07:58"/>
    <s v="theater/musical"/>
    <n v="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d v="2017-01-28T18:44:10"/>
    <d v="2017-03-29T17:44:10"/>
    <s v="theater/musical"/>
    <n v="2.666666666666667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d v="2015-06-25T03:29:56"/>
    <d v="2015-08-14T03:29:56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d v="2015-09-08T16:42:15"/>
    <d v="2015-10-08T16:42:15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d v="2015-01-03T00:23:42"/>
    <d v="2015-01-24T01:00:0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d v="2016-09-02T08:19:25"/>
    <d v="2016-09-03T10:00:0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d v="2016-01-03T14:58:48"/>
    <d v="2016-02-02T14:58:48"/>
    <s v="theater/musical"/>
    <n v="52.794871794871788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d v="2016-11-08T16:15:52"/>
    <d v="2016-12-08T16:15:52"/>
    <s v="theater/musical"/>
    <n v="4.9639999999999995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d v="2015-05-30T19:39:06"/>
    <d v="2015-06-30T03:59:00"/>
    <s v="theater/musical"/>
    <n v="5.5555555555555552E-2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d v="2014-12-26T20:39:56"/>
    <d v="2015-01-25T20:39:56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d v="2014-06-25T19:33:40"/>
    <d v="2014-07-30T23:00:00"/>
    <s v="theater/musical"/>
    <n v="13.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d v="2017-01-21T00:26:39"/>
    <d v="2017-02-20T00:26:39"/>
    <s v="theater/musical"/>
    <n v="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d v="2016-01-04T23:36:10"/>
    <d v="2016-01-31T23:03:0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d v="2014-08-03T14:27:49"/>
    <d v="2014-09-02T14:27:49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d v="2015-03-02T18:59:52"/>
    <d v="2015-03-27T17:59:52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d v="2016-04-09T22:49:51"/>
    <d v="2016-05-09T22:49:51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x v="78"/>
    <b v="0"/>
    <d v="2014-11-11T05:28:22"/>
    <d v="2014-12-11T05:28:22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d v="2015-03-16T20:35:29"/>
    <d v="2015-05-01T22:00:00"/>
    <s v="theater/musical"/>
    <n v="1.750000000000000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d v="2017-01-27T13:05:58"/>
    <d v="2017-02-26T13:05:58"/>
    <s v="theater/plays"/>
    <n v="27.1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d v="2014-12-04T00:07:10"/>
    <d v="2015-01-04T23:26:00"/>
    <s v="theater/plays"/>
    <n v="1.4749999999999999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d v="2015-06-16T18:12:24"/>
    <d v="2015-08-15T18:12:24"/>
    <s v="theater/plays"/>
    <n v="16.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d v="2015-02-21T03:10:44"/>
    <d v="2015-03-23T04:59:00"/>
    <s v="theater/plays"/>
    <n v="32.5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d v="2014-08-16T15:39:17"/>
    <d v="2014-08-24T07:00:0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d v="2014-05-20T15:47:20"/>
    <d v="2014-07-01T06:00:00"/>
    <s v="theater/plays"/>
    <n v="21.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d v="2016-11-05T23:00:12"/>
    <d v="2016-12-06T04:59:00"/>
    <s v="theater/plays"/>
    <n v="3.4666666666666663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d v="2015-01-28T06:00:18"/>
    <d v="2015-02-28T06:00:18"/>
    <s v="theater/plays"/>
    <n v="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d v="2014-06-03T04:36:18"/>
    <d v="2014-06-17T04:36:18"/>
    <s v="theater/plays"/>
    <n v="10.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d v="2014-12-09T20:58:03"/>
    <d v="2015-01-08T20:58:03"/>
    <s v="theater/plays"/>
    <n v="17.599999999999998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d v="2015-07-08T11:34:30"/>
    <d v="2015-08-17T16:00:00"/>
    <s v="theater/plays"/>
    <n v="32.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d v="2014-07-23T18:36:01"/>
    <d v="2014-08-12T18:36:01"/>
    <s v="theater/plays"/>
    <n v="1.25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d v="2015-05-12T02:13:11"/>
    <d v="2015-06-11T02:13:11"/>
    <s v="theater/plays"/>
    <n v="5.4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d v="2015-11-09T19:49:59"/>
    <d v="2015-12-19T19:49:59"/>
    <s v="theater/plays"/>
    <n v="0.83333333333333337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d v="2016-10-20T11:14:02"/>
    <d v="2016-11-14T12:14:02"/>
    <s v="theater/plays"/>
    <n v="48.83333333333333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d v="2015-07-01T00:16:05"/>
    <d v="2015-08-14T19:38:0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x v="84"/>
    <b v="0"/>
    <d v="2015-04-01T05:30:00"/>
    <d v="2015-04-15T05:04:00"/>
    <s v="theater/plays"/>
    <n v="0.03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d v="2015-04-30T14:58:23"/>
    <d v="2015-06-11T23:00:00"/>
    <s v="theater/plays"/>
    <n v="11.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d v="2015-05-19T22:01:33"/>
    <d v="2015-06-26T13:25:00"/>
    <s v="theater/plays"/>
    <n v="67.333333333333329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d v="2014-09-24T19:40:06"/>
    <d v="2014-10-26T20:08:00"/>
    <s v="theater/plays"/>
    <n v="15.299999999999999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d v="2014-07-14T03:14:56"/>
    <d v="2014-07-29T03:14:56"/>
    <s v="theater/plays"/>
    <n v="8.6666666666666679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d v="2014-08-12T08:37:22"/>
    <d v="2014-09-11T08:37:22"/>
    <s v="theater/plays"/>
    <n v="0.22499999999999998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d v="2015-08-08T18:09:57"/>
    <d v="2015-09-07T18:09:57"/>
    <s v="theater/plays"/>
    <n v="3.0833333333333335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d v="2014-10-27T19:29:37"/>
    <d v="2014-11-26T20:29:37"/>
    <s v="theater/plays"/>
    <n v="37.412500000000001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d v="2015-02-24T06:28:50"/>
    <d v="2015-04-25T04:35:00"/>
    <s v="theater/plays"/>
    <n v="6.6666666666666671E-3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d v="2015-10-31T05:04:09"/>
    <d v="2015-11-30T06:04:09"/>
    <s v="theater/plays"/>
    <n v="10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d v="2015-04-20T19:39:16"/>
    <d v="2015-05-10T22:59:00"/>
    <s v="theater/plays"/>
    <n v="36.36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d v="2016-05-02T23:38:29"/>
    <d v="2016-06-01T23:38:29"/>
    <s v="theater/plays"/>
    <n v="0.33333333333333337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d v="2016-05-04T11:19:12"/>
    <d v="2016-06-03T11:19:12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d v="2014-08-12T12:39:21"/>
    <d v="2014-09-11T12:39:21"/>
    <s v="theater/plays"/>
    <n v="0.2857142857142857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d v="2014-07-23T15:57:03"/>
    <d v="2014-08-04T16:00:00"/>
    <s v="theater/plays"/>
    <n v="0.2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d v="2015-12-20T16:26:13"/>
    <d v="2016-01-18T00:00:00"/>
    <s v="theater/plays"/>
    <n v="1.7999999999999998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d v="2016-10-14T09:17:40"/>
    <d v="2016-11-13T10:17:40"/>
    <s v="theater/plays"/>
    <n v="5.4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d v="2014-10-14T13:00:55"/>
    <d v="2014-10-26T18:00:0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d v="2015-01-16T18:26:50"/>
    <d v="2015-03-02T23:00:00"/>
    <s v="theater/plays"/>
    <n v="8.1333333333333329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d v="2015-03-12T23:31:11"/>
    <d v="2015-04-09T23:31:11"/>
    <s v="theater/plays"/>
    <n v="12.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d v="2014-05-27T23:02:02"/>
    <d v="2014-06-26T23:02:02"/>
    <s v="theater/plays"/>
    <n v="15.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d v="2014-06-30T20:53:59"/>
    <d v="2014-07-30T20:53:59"/>
    <s v="theater/plays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d v="2014-11-27T02:02:28"/>
    <d v="2014-12-27T02:02:28"/>
    <s v="theater/plays"/>
    <n v="0.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d v="2014-07-10T06:25:04"/>
    <d v="2014-08-09T06:25:04"/>
    <s v="theater/plays"/>
    <n v="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d v="2015-09-18T16:23:47"/>
    <d v="2015-10-16T04:59:00"/>
    <s v="theater/plays"/>
    <n v="13.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d v="2016-08-19T19:51:05"/>
    <d v="2016-09-18T19:51:05"/>
    <s v="theater/plays"/>
    <n v="2.265000000000000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d v="2016-03-04T08:07:48"/>
    <d v="2016-04-01T06:00:0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d v="2015-08-12T03:38:27"/>
    <d v="2015-09-06T03:38:27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d v="2016-02-15T04:02:44"/>
    <d v="2016-03-16T03:02:44"/>
    <s v="theater/plays"/>
    <n v="8.3333333333333332E-3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d v="2016-06-17T23:14:22"/>
    <d v="2016-07-17T00:43:00"/>
    <s v="theater/plays"/>
    <n v="15.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d v="2015-08-17T16:07:19"/>
    <d v="2015-10-01T13:00:00"/>
    <s v="theater/plays"/>
    <n v="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d v="2015-08-05T15:45:46"/>
    <d v="2015-10-04T15:45:46"/>
    <s v="theater/plays"/>
    <n v="43.833333333333336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d v="2016-11-01T06:18:40"/>
    <d v="2016-12-01T07:18:4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d v="2016-06-13T15:09:20"/>
    <d v="2016-07-11T15:09:20"/>
    <s v="theater/plays"/>
    <n v="86.135181975736558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d v="2015-05-27T21:44:14"/>
    <d v="2015-06-27T21:44:14"/>
    <s v="theater/plays"/>
    <n v="12.196620583717358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d v="2014-10-03T09:36:19"/>
    <d v="2014-10-07T04:30:00"/>
    <s v="theater/plays"/>
    <n v="0.1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d v="2014-11-18T11:49:11"/>
    <d v="2015-01-02T11:49:11"/>
    <s v="theater/plays"/>
    <n v="0.22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d v="2014-10-28T14:05:37"/>
    <d v="2014-11-25T01:00:00"/>
    <s v="theater/plays"/>
    <n v="0.90909090909090906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d v="2015-04-17T21:41:54"/>
    <d v="2015-06-16T21:41:54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d v="2015-10-02T18:41:08"/>
    <d v="2015-11-02T16:50:00"/>
    <s v="theater/plays"/>
    <n v="35.64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d v="2015-07-28T15:54:35"/>
    <d v="2015-08-27T15:54:35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d v="2015-04-15T19:14:28"/>
    <d v="2015-05-15T19:14:28"/>
    <s v="theater/plays"/>
    <n v="0.25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d v="2015-01-27T20:00:22"/>
    <d v="2015-02-28T08:00:00"/>
    <s v="theater/plays"/>
    <n v="3.25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d v="2016-09-02T03:25:44"/>
    <d v="2016-10-02T03:25:44"/>
    <s v="theater/plays"/>
    <n v="3.3666666666666663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d v="2014-07-09T07:48:43"/>
    <d v="2014-09-07T07:48:43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d v="2015-01-12T02:53:41"/>
    <d v="2015-02-11T02:53:41"/>
    <s v="theater/plays"/>
    <n v="15.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d v="2016-03-10T16:51:20"/>
    <d v="2016-04-08T18:35:00"/>
    <s v="theater/plays"/>
    <n v="0.62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d v="2016-03-04T19:49:02"/>
    <d v="2016-05-03T18:49:02"/>
    <s v="theater/plays"/>
    <n v="5.0000000000000001E-4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d v="2015-08-27T18:58:10"/>
    <d v="2015-10-26T18:58:10"/>
    <s v="theater/plays"/>
    <n v="9.6153846153846159E-2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d v="2016-06-29T01:09:46"/>
    <d v="2016-07-29T23:29:0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d v="2014-05-15T15:37:44"/>
    <d v="2014-07-14T15:37:44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d v="2015-10-29T20:22:21"/>
    <d v="2015-11-28T21:22:21"/>
    <s v="theater/plays"/>
    <n v="24.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d v="2016-03-28T22:22:07"/>
    <d v="2016-04-25T00:20:0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d v="2016-05-23T23:25:54"/>
    <d v="2016-07-08T23:25:54"/>
    <s v="theater/plays"/>
    <n v="2.5000000000000001E-2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d v="2014-06-26T22:48:32"/>
    <d v="2014-08-02T14:00:00"/>
    <s v="theater/plays"/>
    <n v="32.049999999999997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d v="2014-08-29T18:55:56"/>
    <d v="2014-09-28T18:55:56"/>
    <s v="theater/plays"/>
    <n v="24.333333333333336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d v="2015-12-04T20:17:36"/>
    <d v="2016-01-03T20:17:36"/>
    <s v="theater/plays"/>
    <n v="1.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d v="2014-04-16T21:23:30"/>
    <d v="2014-05-08T21:23:30"/>
    <s v="theater/plays"/>
    <n v="0.42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d v="2015-11-03T14:54:54"/>
    <d v="2015-11-28T14:54:54"/>
    <s v="theater/plays"/>
    <n v="3.21428571428571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d v="2015-10-19T03:41:57"/>
    <d v="2015-11-18T04:41:57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d v="2015-02-18T17:19:46"/>
    <d v="2015-04-19T16:19:46"/>
    <s v="theater/plays"/>
    <n v="6.3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d v="2016-02-14T05:39:40"/>
    <d v="2016-04-14T04:39:40"/>
    <s v="theater/plays"/>
    <n v="14.249999999999998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d v="2014-06-11T17:04:38"/>
    <d v="2014-07-24T02:59:00"/>
    <s v="theater/plays"/>
    <n v="0.6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d v="2017-02-04T06:58:27"/>
    <d v="2017-03-06T06:58:27"/>
    <s v="theater/plays"/>
    <n v="24.117647058823529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d v="2016-03-23T19:34:33"/>
    <d v="2016-05-22T19:34:33"/>
    <s v="theater/plays"/>
    <n v="10.54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d v="2016-08-19T20:30:46"/>
    <d v="2016-08-29T03:55:00"/>
    <s v="theater/plays"/>
    <n v="7.4690265486725664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d v="2016-03-18T20:43:31"/>
    <d v="2016-04-17T20:43:31"/>
    <s v="theater/plays"/>
    <n v="7.3333333333333334E-2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d v="2014-06-21T12:52:06"/>
    <d v="2014-07-21T12:52:06"/>
    <s v="theater/plays"/>
    <n v="0.97142857142857131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d v="2014-12-08T01:37:14"/>
    <d v="2015-02-06T01:37:14"/>
    <s v="theater/plays"/>
    <n v="21.099999999999998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d v="2016-04-09T16:25:10"/>
    <d v="2016-05-09T04:00:00"/>
    <s v="theater/plays"/>
    <n v="78.100000000000009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d v="2016-05-03T13:07:28"/>
    <d v="2016-06-02T13:07:28"/>
    <s v="theater/plays"/>
    <n v="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d v="2016-06-13T20:48:18"/>
    <d v="2016-07-13T20:48:18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d v="2014-07-10T20:36:01"/>
    <d v="2014-08-01T07:00:00"/>
    <s v="theater/plays"/>
    <n v="47.69230769230769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d v="2016-06-22T18:55:32"/>
    <d v="2016-07-22T18:55:32"/>
    <s v="theater/plays"/>
    <n v="1.450000000000000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d v="2014-12-02T15:25:53"/>
    <d v="2015-01-31T15:25:53"/>
    <s v="theater/plays"/>
    <n v="10.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d v="2015-03-06T21:40:57"/>
    <d v="2015-03-29T20:00:00"/>
    <s v="theater/plays"/>
    <n v="1.8333333333333333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d v="2014-06-05T14:22:27"/>
    <d v="2014-07-05T14:22:27"/>
    <s v="theater/plays"/>
    <n v="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d v="2016-05-18T04:19:09"/>
    <d v="2016-07-17T04:19:09"/>
    <s v="theater/plays"/>
    <n v="4.083333333333333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d v="2015-05-08T19:26:20"/>
    <d v="2015-07-07T19:26:20"/>
    <s v="theater/plays"/>
    <n v="20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d v="2014-04-18T20:52:36"/>
    <d v="2014-05-20T06:59:00"/>
    <s v="theater/plays"/>
    <n v="34.802513464991023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d v="2014-10-08T23:07:24"/>
    <d v="2014-11-08T00:00:00"/>
    <s v="theater/plays"/>
    <n v="6.333333333333333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d v="2016-01-30T16:58:40"/>
    <d v="2016-02-20T21:05:00"/>
    <s v="theater/plays"/>
    <n v="32.049999999999997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d v="2016-04-07T13:09:54"/>
    <d v="2016-05-06T13:04:00"/>
    <s v="theater/plays"/>
    <n v="9.76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d v="2014-05-06T22:11:30"/>
    <d v="2014-05-16T22:11:30"/>
    <s v="theater/plays"/>
    <n v="37.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x v="80"/>
    <b v="0"/>
    <d v="2015-08-14T01:56:53"/>
    <d v="2015-08-29T01:56:53"/>
    <s v="theater/plays"/>
    <n v="2.1333333333333333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d v="2015-10-09T17:59:41"/>
    <d v="2015-11-08T18:59:41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d v="2016-02-01T16:08:13"/>
    <d v="2016-03-02T16:08:13"/>
    <s v="theater/plays"/>
    <n v="4.1818181818181817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d v="2015-05-01T15:28:02"/>
    <d v="2015-05-31T15:28:02"/>
    <s v="theater/plays"/>
    <n v="20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d v="2015-10-12T22:34:19"/>
    <d v="2015-12-11T23:34:19"/>
    <s v="theater/plays"/>
    <n v="5.41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d v="2015-04-13T20:45:12"/>
    <d v="2015-05-13T20:45:12"/>
    <s v="theater/plays"/>
    <n v="6.0000000000000001E-3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d v="2014-06-19T09:21:30"/>
    <d v="2014-07-19T09:21:30"/>
    <s v="theater/plays"/>
    <n v="0.25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d v="2015-01-15T16:24:37"/>
    <d v="2015-02-14T11:27:00"/>
    <s v="theater/plays"/>
    <n v="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d v="2014-11-07T06:24:24"/>
    <d v="2014-11-20T16:04:00"/>
    <s v="theater/plays"/>
    <n v="16.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d v="2015-03-06T09:23:41"/>
    <d v="2015-04-05T08:23:41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d v="2015-02-26T23:07:06"/>
    <d v="2015-03-28T22:07:06"/>
    <s v="theater/plays"/>
    <n v="57.199999999999996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d v="2014-07-22T19:53:18"/>
    <d v="2014-08-31T19:51:49"/>
    <s v="theater/plays"/>
    <n v="16.514285714285716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x v="29"/>
    <b v="0"/>
    <d v="2016-03-08T15:29:18"/>
    <d v="2016-05-07T14:29:18"/>
    <s v="theater/plays"/>
    <n v="0.12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d v="2017-02-09T23:08:28"/>
    <d v="2017-03-01T19:00:00"/>
    <s v="theater/plays"/>
    <n v="37.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d v="2014-08-28T01:02:41"/>
    <d v="2014-09-27T01:02:41"/>
    <s v="theater/plays"/>
    <n v="1.8399999999999999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d v="2015-01-16T14:05:47"/>
    <d v="2015-02-15T14:05:47"/>
    <s v="theater/plays"/>
    <n v="10.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x v="29"/>
    <b v="0"/>
    <d v="2014-09-08T03:54:17"/>
    <d v="2014-10-08T03:54:17"/>
    <s v="theater/plays"/>
    <n v="0.2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d v="2014-08-21T19:23:05"/>
    <d v="2014-10-20T19:23:05"/>
    <s v="theater/plays"/>
    <n v="1.3333333333333335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d v="2016-01-22T18:33:07"/>
    <d v="2016-02-16T18:33:07"/>
    <s v="theater/plays"/>
    <n v="6.6666666666666671E-3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d v="2014-07-28T18:33:01"/>
    <d v="2014-08-26T16:28:00"/>
    <s v="theater/plays"/>
    <n v="0.25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d v="2015-06-22T23:08:27"/>
    <d v="2015-07-22T23:08:27"/>
    <s v="theater/plays"/>
    <n v="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d v="2014-07-31T16:49:20"/>
    <d v="2014-09-09T16:49:20"/>
    <s v="theater/plays"/>
    <n v="3.8860103626943006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d v="2014-10-09T18:29:26"/>
    <d v="2014-10-26T18:29:26"/>
    <s v="theater/plays"/>
    <n v="24.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d v="2014-12-29T13:04:38"/>
    <d v="2015-01-28T13:04:38"/>
    <s v="theater/plays"/>
    <n v="7.6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d v="2015-04-02T13:04:09"/>
    <d v="2015-05-02T13:04:09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d v="2015-01-17T07:13:43"/>
    <d v="2015-02-16T07:13:43"/>
    <s v="theater/plays"/>
    <n v="1.3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d v="2016-02-19T05:54:29"/>
    <d v="2016-03-05T05:54:29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d v="2015-06-19T18:44:23"/>
    <d v="2015-07-19T18:44:23"/>
    <s v="theater/plays"/>
    <n v="1.4285714285714287E-2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d v="2014-08-18T20:56:40"/>
    <d v="2014-09-17T20:56:40"/>
    <s v="theater/plays"/>
    <n v="14.000000000000002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d v="2014-08-05T16:07:54"/>
    <d v="2014-09-04T16:07:54"/>
    <s v="theater/plays"/>
    <n v="1.05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d v="2016-09-07T21:51:48"/>
    <d v="2016-10-07T21:51:48"/>
    <s v="theater/plays"/>
    <n v="8.6666666666666679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d v="2016-02-17T16:13:16"/>
    <d v="2016-04-15T16:28:00"/>
    <s v="theater/plays"/>
    <n v="0.82857142857142851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d v="2015-02-22T04:34:59"/>
    <d v="2015-03-24T03:34:59"/>
    <s v="theater/plays"/>
    <n v="16.666666666666664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d v="2014-08-27T21:52:38"/>
    <d v="2014-10-26T21:52:38"/>
    <s v="theater/plays"/>
    <n v="0.83333333333333337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d v="2014-12-17T14:01:07"/>
    <d v="2015-02-01T02:54:00"/>
    <s v="theater/plays"/>
    <n v="69.561111111111103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d v="2016-02-08T23:59:23"/>
    <d v="2016-03-24T22:59:23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d v="2015-08-01T16:04:57"/>
    <d v="2015-08-31T16:04:57"/>
    <s v="theater/plays"/>
    <n v="1.25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d v="2015-05-27T05:42:16"/>
    <d v="2015-07-26T05:42:16"/>
    <s v="theater/plays"/>
    <n v="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d v="2015-10-05T15:43:59"/>
    <d v="2015-12-04T16:43:59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d v="2017-02-02T23:18:01"/>
    <d v="2017-02-23T01:00:00"/>
    <s v="theater/plays"/>
    <n v="7.166666666666667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d v="2014-05-06T22:31:40"/>
    <d v="2014-06-05T22:31:40"/>
    <s v="theater/plays"/>
    <n v="28.050000000000004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d v="2015-11-14T00:36:10"/>
    <d v="2015-12-14T00:36:1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d v="2016-01-05T15:43:19"/>
    <d v="2016-02-03T18:49:00"/>
    <s v="theater/plays"/>
    <n v="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d v="2014-10-29T14:02:44"/>
    <d v="2014-12-18T15:02:44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d v="2015-10-16T19:25:16"/>
    <d v="2015-12-15T20:25:16"/>
    <s v="theater/plays"/>
    <n v="6.8287037037037033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d v="2016-09-01T06:27:04"/>
    <d v="2016-10-02T09:00:00"/>
    <s v="theater/plays"/>
    <n v="25.698702928870294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d v="2015-03-04T22:44:10"/>
    <d v="2015-04-03T21:44:10"/>
    <s v="theater/plays"/>
    <n v="1.4814814814814816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d v="2014-09-21T21:11:27"/>
    <d v="2014-10-21T21:11:27"/>
    <s v="theater/plays"/>
    <n v="36.85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d v="2014-06-14T22:29:24"/>
    <d v="2014-07-01T22:30:00"/>
    <s v="theater/plays"/>
    <n v="47.05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d v="2016-05-07T01:41:55"/>
    <d v="2016-05-24T14:25:00"/>
    <s v="theater/plays"/>
    <n v="11.428571428571429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d v="2014-08-18T19:10:10"/>
    <d v="2014-10-17T19:10:10"/>
    <s v="theater/plays"/>
    <n v="12.0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d v="2015-10-28T16:06:07"/>
    <d v="2015-12-01T05:59:00"/>
    <s v="theater/plays"/>
    <n v="60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d v="2015-05-20T05:33:24"/>
    <d v="2015-07-18T03:00:00"/>
    <s v="theater/plays"/>
    <n v="31.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d v="2016-07-08T11:22:34"/>
    <d v="2016-09-06T11:22:34"/>
    <s v="theater/plays"/>
    <n v="0.42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d v="2014-12-22T02:01:04"/>
    <d v="2015-01-20T19:16:00"/>
    <s v="theater/plays"/>
    <n v="0.21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d v="2014-11-05T22:58:45"/>
    <d v="2014-11-20T22:58:45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d v="2015-03-11T05:16:22"/>
    <d v="2015-04-10T05:00:00"/>
    <s v="theater/plays"/>
    <n v="37.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d v="2014-07-22T04:49:49"/>
    <d v="2014-08-21T04:49:49"/>
    <s v="theater/plays"/>
    <n v="0.02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d v="2014-09-22T15:36:50"/>
    <d v="2014-10-22T15:36:50"/>
    <s v="theater/plays"/>
    <n v="8.2142857142857135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d v="2014-12-18T00:32:23"/>
    <d v="2015-01-11T01:00:00"/>
    <s v="theater/plays"/>
    <n v="2.1999999999999997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d v="2016-03-07T12:13:07"/>
    <d v="2016-04-11T11:13:07"/>
    <s v="theater/plays"/>
    <n v="17.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d v="2015-06-14T23:00:15"/>
    <d v="2015-07-14T23:00:15"/>
    <s v="theater/plays"/>
    <n v="0.08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d v="2014-09-23T15:16:31"/>
    <d v="2014-10-23T15:16:31"/>
    <s v="theater/plays"/>
    <n v="6.6666666666666666E-2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d v="2014-05-02T19:26:37"/>
    <d v="2014-05-09T06:53:0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d v="2014-08-14T21:05:16"/>
    <d v="2014-10-13T21:05:16"/>
    <s v="theater/plays"/>
    <n v="37.533333333333339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d v="2014-10-16T16:33:48"/>
    <d v="2014-11-15T20:00:00"/>
    <s v="theater/plays"/>
    <n v="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d v="2016-08-31T20:11:25"/>
    <d v="2016-10-01T04:00:0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d v="2014-05-20T15:33:51"/>
    <d v="2014-06-19T15:33:51"/>
    <s v="theater/plays"/>
    <n v="17.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d v="2016-06-13T22:23:59"/>
    <d v="2016-07-03T19:59:00"/>
    <s v="theater/plays"/>
    <n v="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d v="2015-11-02T23:14:40"/>
    <d v="2015-11-25T23:00:00"/>
    <s v="theater/plays"/>
    <n v="22.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d v="2016-03-17T01:27:24"/>
    <d v="2016-04-01T03:59:00"/>
    <s v="theater/plays"/>
    <n v="2.533333333333333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d v="2014-08-15T15:22:32"/>
    <d v="2014-09-16T03:00:00"/>
    <s v="theater/plays"/>
    <n v="2.5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d v="2014-05-20T16:40:56"/>
    <d v="2014-06-23T16:00:00"/>
    <s v="theater/plays"/>
    <n v="2.85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d v="2016-02-21T03:23:43"/>
    <d v="2016-04-21T02:23:43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d v="2016-06-02T17:44:28"/>
    <d v="2016-07-02T17:44:28"/>
    <s v="theater/plays"/>
    <n v="2.450000000000000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d v="2014-05-28T16:21:24"/>
    <d v="2014-06-27T16:21:24"/>
    <s v="theater/plays"/>
    <n v="1.4210526315789473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d v="2015-03-30T14:07:06"/>
    <d v="2015-04-29T14:07:06"/>
    <s v="theater/plays"/>
    <n v="19.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d v="2014-07-13T22:50:11"/>
    <d v="2014-08-12T22:50:11"/>
    <s v="theater/plays"/>
    <n v="0.67500000000000004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d v="2016-04-19T00:56:28"/>
    <d v="2016-05-19T00:56:28"/>
    <s v="theater/plays"/>
    <n v="0.16666666666666669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d v="2015-08-19T02:49:10"/>
    <d v="2015-09-28T02:49:10"/>
    <s v="theater/plays"/>
    <n v="60.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d v="2016-12-14T23:07:35"/>
    <d v="2017-01-13T23:05:00"/>
    <s v="theater/plays"/>
    <n v="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d v="2015-01-18T15:52:36"/>
    <d v="2015-02-28T12:00:00"/>
    <s v="theater/plays"/>
    <n v="34.4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d v="2015-01-27T16:00:20"/>
    <d v="2015-03-01T03:00:00"/>
    <s v="theater/plays"/>
    <n v="16.5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d v="2016-11-26T19:18:51"/>
    <d v="2016-12-26T19:18:51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d v="2014-06-22T18:35:11"/>
    <d v="2014-08-21T18:35:11"/>
    <s v="theater/plays"/>
    <n v="0.4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d v="2015-03-15T08:17:06"/>
    <d v="2015-05-09T04:00:00"/>
    <s v="theater/plays"/>
    <n v="1.057142857142857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d v="2015-10-06T13:16:15"/>
    <d v="2015-11-05T14:16:15"/>
    <s v="theater/plays"/>
    <n v="26.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d v="2014-05-20T01:06:09"/>
    <d v="2014-06-30T17:28:00"/>
    <s v="theater/plays"/>
    <n v="28.799999999999997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d v="2014-09-23T19:05:49"/>
    <d v="2014-10-21T19:51:0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d v="2016-11-21T17:03:14"/>
    <d v="2016-12-21T17:03:14"/>
    <s v="theater/plays"/>
    <n v="8.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d v="2016-12-28T18:54:02"/>
    <d v="2017-01-27T18:54:02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d v="2016-05-20T22:32:01"/>
    <d v="2016-06-19T22:32:01"/>
    <s v="theater/plays"/>
    <n v="0.16666666666666669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d v="2016-05-21T16:45:16"/>
    <d v="2016-06-14T18:54:0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d v="2015-02-06T13:57:05"/>
    <d v="2015-03-08T12:57:05"/>
    <s v="theater/plays"/>
    <n v="15.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d v="2015-10-30T04:32:33"/>
    <d v="2015-11-14T23:00:00"/>
    <s v="theater/plays"/>
    <n v="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d v="2015-12-15T18:16:56"/>
    <d v="2016-01-14T18:16:56"/>
    <s v="theater/plays"/>
    <n v="21.685714285714287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d v="2016-09-09T10:28:26"/>
    <d v="2016-10-09T10:28:26"/>
    <s v="theater/plays"/>
    <n v="0.33333333333333337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d v="2015-02-23T14:29:35"/>
    <d v="2015-03-24T03:59:00"/>
    <s v="theater/plays"/>
    <n v="0.2857142857142857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d v="2015-10-27T22:34:59"/>
    <d v="2015-11-21T04:00:00"/>
    <s v="theater/plays"/>
    <n v="4.7"/>
    <n v="9.4"/>
    <x v="1"/>
    <x v="6"/>
  </r>
  <r>
    <x v="4087"/>
    <x v="4080"/>
    <s v="Comedy Stage Play"/>
    <n v="9600"/>
    <n v="0"/>
    <x v="2"/>
    <x v="0"/>
    <s v="USD"/>
    <n v="1468777786"/>
    <n v="1466185786"/>
    <b v="0"/>
    <x v="78"/>
    <b v="0"/>
    <d v="2016-06-17T17:49:46"/>
    <d v="2016-07-17T17:49:46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d v="2014-12-17T14:42:04"/>
    <d v="2015-01-16T10:26:00"/>
    <s v="theater/plays"/>
    <n v="10.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d v="2015-04-28T17:34:48"/>
    <d v="2015-05-31T17:35:00"/>
    <s v="theater/plays"/>
    <n v="4.8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d v="2015-07-24T16:08:57"/>
    <d v="2015-08-07T15:00:00"/>
    <s v="theater/plays"/>
    <n v="3.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d v="2014-12-17T12:09:11"/>
    <d v="2015-01-16T12:09:11"/>
    <s v="theater/plays"/>
    <n v="12.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d v="2015-02-04T04:40:47"/>
    <d v="2015-04-05T03:40:47"/>
    <s v="theater/plays"/>
    <n v="1.8181818181818181E-2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d v="2015-06-23T19:34:53"/>
    <d v="2015-08-22T19:34:53"/>
    <s v="theater/plays"/>
    <n v="2.4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d v="2014-09-08T02:05:00"/>
    <d v="2014-10-22T04:59:00"/>
    <s v="theater/plays"/>
    <n v="36.5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d v="2016-11-19T00:45:50"/>
    <d v="2016-12-19T00:45:50"/>
    <s v="theater/plays"/>
    <n v="2.666666666666667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d v="2017-01-15T12:43:39"/>
    <d v="2017-02-28T08:51:00"/>
    <s v="theater/plays"/>
    <n v="11.428571428571429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d v="2015-12-06T19:47:17"/>
    <d v="2016-01-31T23:55:0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d v="2016-05-05T17:19:57"/>
    <d v="2016-06-04T17:19:57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d v="2016-07-19T20:24:33"/>
    <d v="2016-09-02T20:24:33"/>
    <s v="theater/plays"/>
    <n v="1.111111111111111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d v="2014-10-15T02:59:50"/>
    <d v="2014-10-25T02:59:5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d v="2016-12-26T21:41:22"/>
    <d v="2017-01-25T21:41:22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d v="2016-04-15T20:21:13"/>
    <d v="2016-05-15T20:21:13"/>
    <s v="theater/plays"/>
    <n v="27.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d v="2015-07-03T19:59:26"/>
    <d v="2015-08-26T18:32:00"/>
    <s v="theater/plays"/>
    <n v="10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d v="2016-09-27T06:40:34"/>
    <d v="2016-10-27T06:40:34"/>
    <s v="theater/plays"/>
    <n v="21.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d v="2016-11-23T00:15:09"/>
    <d v="2016-12-26T00:15:09"/>
    <s v="theater/plays"/>
    <n v="6.9696969696969706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d v="2015-02-18T01:11:06"/>
    <d v="2015-04-02T01:00:00"/>
    <s v="theater/plays"/>
    <n v="70.599999999999994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d v="2014-09-01T22:00:01"/>
    <d v="2014-09-24T22:00:01"/>
    <s v="theater/plays"/>
    <n v="2.0500000000000003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d v="2017-02-01T00:45:37"/>
    <d v="2017-03-03T05:00:00"/>
    <s v="theater/plays"/>
    <n v="1.9666666666666666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d v="2015-10-30T12:56:44"/>
    <d v="2015-11-29T13:56:44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d v="2016-05-22T15:02:31"/>
    <d v="2016-07-21T15:02:31"/>
    <s v="theater/plays"/>
    <n v="28.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d v="2015-01-25T03:15:40"/>
    <d v="2015-02-24T03:15:40"/>
    <s v="theater/plays"/>
    <n v="3.1333333333333333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d v="2016-01-31T22:43:06"/>
    <d v="2016-02-28T00:00:00"/>
    <s v="theater/plays"/>
    <n v="0.0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d v="2015-12-20T13:45:23"/>
    <d v="2016-01-08T06:34:00"/>
    <s v="theater/plays"/>
    <n v="0.2"/>
    <n v="1"/>
    <x v="1"/>
    <x v="6"/>
  </r>
  <r>
    <x v="4114"/>
    <x v="4107"/>
    <m/>
    <m/>
    <m/>
    <x v="4"/>
    <x v="21"/>
    <m/>
    <m/>
    <m/>
    <m/>
    <x v="502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d v="2015-07-23T03:00:00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"/>
    <d v="2017-03-02T14:24:43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2"/>
    <d v="2016-02-15T16:51:23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3"/>
    <d v="2014-08-07T12:21:47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4"/>
    <d v="2015-12-19T20:01:19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d v="2016-07-29T05:35:00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6"/>
    <d v="2014-06-14T01:44:10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7"/>
    <d v="2016-07-05T01:07:47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8"/>
    <d v="2016-04-15T21:00:00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9"/>
    <d v="2016-04-17T02:29:04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0"/>
    <d v="2014-06-25T01:37:59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1"/>
    <d v="2016-08-22T03:00:00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2"/>
    <d v="2014-07-16T03:00:00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3"/>
    <d v="2016-06-23T20:27:00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4"/>
    <d v="2014-07-13T13:59:00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5"/>
    <d v="2015-09-27T20:14:00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d v="2014-06-16T05:30:00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7"/>
    <d v="2014-11-04T18:33:42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8"/>
    <d v="2014-09-17T13:00:56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9"/>
    <d v="2015-07-20T19:35:34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20"/>
    <d v="2015-09-13T18:11:52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21"/>
    <d v="2014-09-26T15:03:09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22"/>
    <d v="2015-01-01T07:59:00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23"/>
    <d v="2015-04-30T15:20:00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24"/>
    <d v="2015-09-15T19:39:00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25"/>
    <d v="2016-01-09T00:36:0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26"/>
    <d v="2014-08-17T12:22:24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27"/>
    <d v="2014-11-16T04:57:13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28"/>
    <d v="2015-12-16T23:08:04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29"/>
    <d v="2014-07-22T16:09:28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30"/>
    <d v="2014-08-21T07:01:55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31"/>
    <d v="2016-01-25T19:00:34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32"/>
    <d v="2016-05-13T03:59:00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33"/>
    <d v="2015-11-08T16:51:4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34"/>
    <d v="2014-08-05T07:43:2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35"/>
    <d v="2015-04-28T00:00:00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36"/>
    <d v="2015-04-04T06:22:05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37"/>
    <d v="2015-02-27T16:37:59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38"/>
    <d v="2013-05-11T01:22:24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39"/>
    <d v="2014-05-25T22:59:00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40"/>
    <d v="2014-06-19T04:00:00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41"/>
    <d v="2014-10-05T13:39:14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42"/>
    <d v="2014-12-28T15:20:26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43"/>
    <d v="2014-07-13T00:00:00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44"/>
    <d v="2014-10-07T02:22:17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45"/>
    <d v="2016-04-27T14:58:27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46"/>
    <d v="2015-12-15T23:09:34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47"/>
    <d v="2014-12-19T20:40:07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48"/>
    <d v="2015-03-01T12:00:00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49"/>
    <d v="2015-10-24T04:14:05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0"/>
    <d v="2015-01-30T17:00:00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1"/>
    <d v="2015-08-10T22:17:17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2"/>
    <d v="2014-07-17T16:50:46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3"/>
    <d v="2014-04-04T22:00:00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4"/>
    <d v="2015-12-25T17:07:0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5"/>
    <d v="2016-05-27T23:15:16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6"/>
    <d v="2015-06-08T16:00:00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7"/>
    <d v="2015-04-25T19:59:22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8"/>
    <d v="2014-11-19T18:52:52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9"/>
    <d v="2015-09-14T21:00:00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60"/>
    <d v="2014-03-23T00:00:00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61"/>
    <d v="2013-06-06T19:32:37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62"/>
    <d v="2013-03-03T19:11:18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63"/>
    <d v="2013-12-28T04:59:00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64"/>
    <d v="2013-07-08T00:26:2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65"/>
    <d v="2014-08-11T05:59:00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66"/>
    <d v="2016-07-18T20:23:40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67"/>
    <d v="2012-07-15T14:00:04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68"/>
    <d v="2014-02-23T13:39:5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69"/>
    <d v="2011-10-02T06:59:00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70"/>
    <d v="2011-09-04T21:30:45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71"/>
    <d v="2012-05-28T06:30:57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72"/>
    <d v="2012-11-15T00:00:00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73"/>
    <d v="2011-05-03T03:59:00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74"/>
    <d v="2016-01-21T11:41:35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75"/>
    <d v="2013-04-23T05:01:12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76"/>
    <d v="2011-12-27T17:35:58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77"/>
    <d v="2012-05-21T02:59:00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78"/>
    <d v="2016-09-01T17:32:0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79"/>
    <d v="2014-04-25T18:38:13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80"/>
    <d v="2013-12-10T02:00:56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81"/>
    <d v="2012-07-14T03:02:00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82"/>
    <d v="2011-10-09T19:41:0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83"/>
    <d v="2015-02-22T11:30:00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84"/>
    <d v="2011-05-15T18:11:26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85"/>
    <d v="2011-09-23T03:00:37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86"/>
    <d v="2015-12-27T14:20:45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87"/>
    <d v="2010-06-03T01:41:00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88"/>
    <d v="2014-06-22T15:48:5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89"/>
    <d v="2013-06-02T18:03:12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90"/>
    <d v="2011-07-12T07:08:19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91"/>
    <d v="2011-05-17T09:39:24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92"/>
    <d v="2017-02-01T08:00:00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93"/>
    <d v="2012-07-03T21:00:00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94"/>
    <d v="2014-04-07T17:13:42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95"/>
    <d v="2012-02-26T00:07:2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96"/>
    <d v="2010-08-01T03:00:00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97"/>
    <d v="2011-07-12T03:14:42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98"/>
    <d v="2012-12-07T23:30:00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99"/>
    <d v="2014-01-22T21:39:59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00"/>
    <d v="2012-11-04T19:04:46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01"/>
    <d v="2013-01-24T18:38:30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02"/>
    <d v="2010-12-23T03:08:53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03"/>
    <d v="2014-03-07T19:20:30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04"/>
    <d v="2011-04-03T01:00:00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05"/>
    <d v="2016-05-14T00:00:00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06"/>
    <d v="2012-04-02T18:38:2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07"/>
    <d v="2011-04-24T23:34:47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08"/>
    <d v="2013-05-31T14:42:50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09"/>
    <d v="2011-02-26T00:37:10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10"/>
    <d v="2013-11-14T05:59:00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11"/>
    <d v="2015-05-31T07:59:47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12"/>
    <d v="2014-04-13T02:00:00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13"/>
    <d v="2011-08-06T15:00:00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14"/>
    <d v="2012-01-13T06:34:48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15"/>
    <d v="2012-02-04T17:44:04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16"/>
    <d v="2011-04-08T10:55:55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17"/>
    <d v="2010-06-09T19:00:00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18"/>
    <d v="2011-07-29T01:17:16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19"/>
    <d v="2011-08-13T23:00:00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120"/>
    <d v="2016-10-03T01:11:47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121"/>
    <d v="2015-04-18T10:16:0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122"/>
    <d v="2016-10-10T10:21:47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123"/>
    <d v="2014-10-28T22:00:0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124"/>
    <d v="2015-05-15T22:17:22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125"/>
    <d v="2017-02-03T23:51:2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126"/>
    <d v="2015-06-11T02:00:0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127"/>
    <d v="2015-04-03T13:59:01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128"/>
    <d v="2016-10-20T05:28:13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129"/>
    <d v="2014-10-30T22:29:43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130"/>
    <d v="2014-06-16T20:16:0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x v="131"/>
    <d v="2016-07-06T00:00:0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132"/>
    <d v="2014-11-07T20:30:07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133"/>
    <d v="2016-05-31T17:31:0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134"/>
    <d v="2015-09-04T17:00:0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135"/>
    <d v="2014-07-01T19:00:0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136"/>
    <d v="2015-05-16T10:16:0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137"/>
    <d v="2015-10-12T13:46:33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138"/>
    <d v="2015-08-01T04:59:0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139"/>
    <d v="2015-07-12T22:06:12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140"/>
    <d v="2015-03-20T03:45:32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141"/>
    <d v="2015-05-31T03:40:23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142"/>
    <d v="2014-11-16T22:26:18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143"/>
    <d v="2016-09-03T05:55:0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144"/>
    <d v="2015-04-13T17:17:52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145"/>
    <d v="2015-08-11T13:00:52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146"/>
    <d v="2017-01-18T00:23:18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147"/>
    <d v="2015-01-08T18:18:0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148"/>
    <d v="2016-02-27T06:45:36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149"/>
    <d v="2014-12-25T08:00:0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150"/>
    <d v="2015-05-26T03:53:02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151"/>
    <d v="2015-06-18T13:13:11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152"/>
    <d v="2014-09-23T01:51:4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153"/>
    <d v="2014-12-02T15:04:04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154"/>
    <d v="2015-06-03T13:08:15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155"/>
    <d v="2015-07-23T13:25:35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156"/>
    <d v="2014-08-03T02:59:56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157"/>
    <d v="2016-02-26T21:52:52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158"/>
    <d v="2014-10-22T01:50:28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159"/>
    <d v="2016-07-03T10:25:45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60"/>
    <d v="2015-08-15T21:54:51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61"/>
    <d v="2014-07-02T16:29:55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62"/>
    <d v="2014-08-16T23:42:0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63"/>
    <d v="2015-10-01T00:00:0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64"/>
    <d v="2014-09-19T18:18:21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65"/>
    <d v="2016-01-12T15:48:44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66"/>
    <d v="2017-01-16T01:49:22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67"/>
    <d v="2015-08-04T22:15:35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68"/>
    <d v="2015-03-19T19:02:5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69"/>
    <d v="2014-10-18T12:07:39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70"/>
    <d v="2015-08-30T05:28:0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71"/>
    <d v="2016-08-12T04:20:14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72"/>
    <d v="2015-03-19T08:28:43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73"/>
    <d v="2015-02-28T13:45:08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74"/>
    <d v="2015-05-08T18:12:56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75"/>
    <d v="2014-08-29T18:40:11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76"/>
    <d v="2015-08-05T19:46:39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77"/>
    <d v="2015-03-24T00:08:46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78"/>
    <d v="2015-11-26T23:55:45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79"/>
    <d v="2016-03-04T01:55:55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80"/>
    <d v="2015-04-13T19:00:0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81"/>
    <d v="2015-06-22T17:48:15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82"/>
    <d v="2017-01-07T00:17:12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183"/>
    <d v="2014-11-26T20:26:5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84"/>
    <d v="2014-09-01T03:59:0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185"/>
    <d v="2016-08-18T21:52:19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86"/>
    <d v="2017-03-03T20:00:0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87"/>
    <d v="2015-07-21T06:59:0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88"/>
    <d v="2014-09-05T04:23:35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89"/>
    <d v="2016-09-03T16:34:37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190"/>
    <d v="2016-06-16T15:37:26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91"/>
    <d v="2015-10-02T10:35:38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92"/>
    <d v="2014-10-17T19:00:32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93"/>
    <d v="2014-11-28T23:26:06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94"/>
    <d v="2016-03-06T23:55:31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95"/>
    <d v="2015-07-10T16:05:32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96"/>
    <d v="2015-10-10T21:00:0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97"/>
    <d v="2017-02-17T21:00:0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98"/>
    <d v="2014-10-05T09:12:02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99"/>
    <d v="2016-09-01T02:58:22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200"/>
    <d v="2014-09-15T02:00:03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201"/>
    <d v="2015-02-08T19:38:49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202"/>
    <d v="2015-10-08T20:59:0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203"/>
    <d v="2015-01-29T20:21:04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204"/>
    <d v="2016-08-04T14:00:03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205"/>
    <d v="2015-10-06T15:10:22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206"/>
    <d v="2016-08-06T00:06:23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207"/>
    <d v="2015-01-04T04:43:58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208"/>
    <d v="2014-12-16T08:52:47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209"/>
    <d v="2015-07-10T22:08:55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210"/>
    <d v="2015-10-01T05:00:0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211"/>
    <d v="2015-09-19T03:50:17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212"/>
    <d v="2016-04-16T20:08:4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213"/>
    <d v="2015-08-16T14:06:41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214"/>
    <d v="2015-03-06T15:22:29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215"/>
    <d v="2016-02-17T23:59:0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216"/>
    <d v="2015-04-22T22:00:37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x v="217"/>
    <d v="2014-12-28T15:22:29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218"/>
    <d v="2015-05-15T15:04:49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219"/>
    <d v="2016-04-01T06:59:0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220"/>
    <d v="2015-08-20T20:06:0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221"/>
    <d v="2015-03-28T19:06:04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222"/>
    <d v="2015-03-27T02:39:0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223"/>
    <d v="2016-05-22T01:05:0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224"/>
    <d v="2015-07-10T05:38:46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225"/>
    <d v="2016-04-08T22:04:14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226"/>
    <d v="2015-05-31T09:29:0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227"/>
    <d v="2015-07-09T21:27:21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228"/>
    <d v="2015-06-01T16:28:25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229"/>
    <d v="2016-02-13T22:24:57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230"/>
    <d v="2015-06-04T18:39:11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231"/>
    <d v="2016-01-02T23:00:51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232"/>
    <d v="2015-02-27T19:49:06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233"/>
    <d v="2016-09-29T21:52:52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234"/>
    <d v="2015-06-21T00:50:59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235"/>
    <d v="2015-07-09T21:48:17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236"/>
    <d v="2016-01-05T00:00:0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237"/>
    <d v="2016-03-08T13:51:09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238"/>
    <d v="2016-12-30T09:00:0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239"/>
    <d v="2015-11-08T12:00:0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240"/>
    <d v="2013-05-05T17:00:1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241"/>
    <d v="2014-12-21T16:45:04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242"/>
    <d v="2011-12-20T11:49:50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243"/>
    <d v="2014-02-22T01:08:24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244"/>
    <d v="2010-03-16T07:06:00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245"/>
    <d v="2012-08-16T01:16:25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246"/>
    <d v="2010-12-18T09:43:25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247"/>
    <d v="2010-10-16T03:39:00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248"/>
    <d v="2012-01-07T18:35:09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249"/>
    <d v="2010-08-22T17:40:00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250"/>
    <d v="2013-06-06T13:34:5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251"/>
    <d v="2012-05-16T19:00:00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252"/>
    <d v="2010-06-01T03:59:00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253"/>
    <d v="2012-02-15T15:37:15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254"/>
    <d v="2015-10-17T02:00:00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255"/>
    <d v="2011-03-16T11:38:02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256"/>
    <d v="2013-03-16T18:27:47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257"/>
    <d v="2016-05-19T15:02:42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258"/>
    <d v="2011-06-18T01:14:26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259"/>
    <d v="2015-04-08T17:42:49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260"/>
    <d v="2010-07-17T09:59:00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261"/>
    <d v="2012-06-07T14:55:00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262"/>
    <d v="2011-02-26T05:57:08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263"/>
    <d v="2012-09-27T22:54:54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264"/>
    <d v="2012-05-11T14:53:15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265"/>
    <d v="2010-05-10T20:16:00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266"/>
    <d v="2010-04-23T03:51:00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267"/>
    <d v="2014-06-25T10:51:39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268"/>
    <d v="2011-11-07T04:39:38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269"/>
    <d v="2017-02-22T04:43:42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270"/>
    <d v="2011-05-25T04:00:00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271"/>
    <d v="2014-01-02T08:00:00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272"/>
    <d v="2010-04-28T18:49:00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273"/>
    <d v="2011-07-03T11:57:46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274"/>
    <d v="2012-04-05T06:59:00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275"/>
    <d v="2012-11-10T01:46:06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276"/>
    <d v="2012-04-28T00:57:54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277"/>
    <d v="2015-05-23T21:23:39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278"/>
    <d v="2012-10-12T00:58:59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279"/>
    <d v="2017-02-27T02:01:00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280"/>
    <d v="2014-05-30T14:10:35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281"/>
    <d v="2009-08-10T19:26:00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282"/>
    <d v="2010-02-22T22:00:00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283"/>
    <d v="2011-06-01T04:59:00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284"/>
    <d v="2012-01-21T17:43:00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285"/>
    <d v="2013-09-19T18:08:48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286"/>
    <d v="2013-03-25T18:35:24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287"/>
    <d v="2012-11-02T04:00:00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288"/>
    <d v="2012-06-26T04:03:13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289"/>
    <d v="2013-11-02T10:57:14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290"/>
    <d v="2011-02-02T07:59:00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291"/>
    <d v="2013-05-01T00:01:00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292"/>
    <d v="2011-10-29T03:59:00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293"/>
    <d v="2014-04-20T16:01:54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294"/>
    <d v="2010-07-19T16:00:00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295"/>
    <d v="2013-11-01T00:00:00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296"/>
    <d v="2012-09-07T11:24:43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297"/>
    <d v="2015-05-01T03:59:00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298"/>
    <d v="2014-05-09T21:00:00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299"/>
    <d v="2010-11-17T06:24:20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300"/>
    <d v="2011-04-24T23:02:18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301"/>
    <d v="2013-03-19T16:42:15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302"/>
    <d v="2012-02-24T20:33:58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303"/>
    <d v="2012-06-02T01:42:26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304"/>
    <d v="2012-09-01T02:00:00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305"/>
    <d v="2012-03-10T15:07:29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306"/>
    <d v="2013-03-20T19:05:33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307"/>
    <d v="2013-02-07T22:40:0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308"/>
    <d v="2011-03-10T16:40:10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309"/>
    <d v="2012-09-03T18:02:14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310"/>
    <d v="2011-10-20T02:00:00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311"/>
    <d v="2012-01-01T07:59:00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312"/>
    <d v="2013-04-14T21:03:52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313"/>
    <d v="2010-08-11T15:59:00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314"/>
    <d v="2013-03-01T19:59:48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315"/>
    <d v="2012-08-22T18:32:14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316"/>
    <d v="2014-12-11T04:59:00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317"/>
    <d v="2013-12-11T16:14:43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318"/>
    <d v="2013-03-26T23:55:5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319"/>
    <d v="2010-02-02T07:59:00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320"/>
    <d v="2015-12-22T23:00:00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321"/>
    <d v="2016-11-08T11:43:06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322"/>
    <d v="2016-05-13T13:40:48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323"/>
    <d v="2016-12-21T07:59:00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324"/>
    <d v="2015-08-01T15:01:48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325"/>
    <d v="2016-12-20T04:30:33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326"/>
    <d v="2017-03-14T22:57:00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327"/>
    <d v="2015-03-22T08:00:00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328"/>
    <d v="2015-11-01T04:00:00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329"/>
    <d v="2015-11-07T04:00:00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330"/>
    <d v="2013-05-17T03:59:00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331"/>
    <d v="2016-06-17T13:57:14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332"/>
    <d v="2015-10-28T08:00:00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333"/>
    <d v="2016-04-07T14:16:3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334"/>
    <d v="2015-05-15T19:00:00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335"/>
    <d v="2015-05-08T22:00:00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336"/>
    <d v="2015-11-13T15:18:38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337"/>
    <d v="2015-03-14T02:05:08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338"/>
    <d v="2016-09-03T01:00:00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339"/>
    <d v="2015-04-29T18:14:28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340"/>
    <d v="2017-03-08T21:00:00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341"/>
    <d v="2014-10-01T03:59:00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342"/>
    <d v="2016-04-29T18:44:25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343"/>
    <d v="2014-11-14T03:00:00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344"/>
    <d v="2015-06-01T02:20:00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345"/>
    <d v="2015-05-20T22:39:50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346"/>
    <d v="2015-10-14T12:00:2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347"/>
    <d v="2015-11-14T12:53:29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348"/>
    <d v="2015-08-21T14:05:16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349"/>
    <d v="2017-02-24T11:58:28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350"/>
    <d v="2016-09-11T03:59:00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351"/>
    <d v="2016-04-07T22:09:14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352"/>
    <d v="2014-10-08T04:01:08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353"/>
    <d v="2015-11-19T20:00:19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354"/>
    <d v="2016-04-08T18:52:0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355"/>
    <d v="2014-12-01T08:03:14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356"/>
    <d v="2016-03-16T18:16:33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357"/>
    <d v="2015-04-24T05:19:57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358"/>
    <d v="2016-06-15T15:00:00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359"/>
    <d v="2014-11-14T05:12:00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360"/>
    <d v="2015-07-23T03:11:00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361"/>
    <d v="2014-11-23T01:01:46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362"/>
    <d v="2014-08-08T00:00:00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363"/>
    <d v="2010-05-02T19:22:00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364"/>
    <d v="2014-06-21T03:59:00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365"/>
    <d v="2014-02-28T14:33:19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366"/>
    <d v="2012-05-20T19:01:58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367"/>
    <d v="2013-05-01T04:59:00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368"/>
    <d v="2015-03-15T13:32:02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369"/>
    <d v="2012-01-15T13:14:29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370"/>
    <d v="2017-01-06T19:05:00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371"/>
    <d v="2013-02-01T18:25:39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372"/>
    <d v="2016-04-05T16:00:00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373"/>
    <d v="2012-07-18T21:53:18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374"/>
    <d v="2011-09-16T21:20:3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375"/>
    <d v="2014-03-01T17:18:00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376"/>
    <d v="2016-08-25T10:51:56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377"/>
    <d v="2015-11-14T07:01:00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378"/>
    <d v="2016-01-25T23:52:00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379"/>
    <d v="2012-05-03T16:31:12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380"/>
    <d v="2016-01-23T17:16:32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381"/>
    <d v="2012-07-30T05:00:00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382"/>
    <d v="2012-09-06T17:01:40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383"/>
    <d v="2014-05-19T02:49:19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384"/>
    <d v="2015-01-06T18:45:47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385"/>
    <d v="2014-11-21T15:01:4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386"/>
    <d v="2015-08-10T22:49:5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387"/>
    <d v="2015-08-15T06:00:00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388"/>
    <d v="2016-07-28T01:49:40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389"/>
    <d v="2014-03-07T22:59:00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390"/>
    <d v="2015-05-08T00:52:52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391"/>
    <d v="2011-12-18T00:59:00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392"/>
    <d v="2011-09-08T03:00:00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393"/>
    <d v="2013-10-10T17:00:52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394"/>
    <d v="2016-04-17T18:38:02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395"/>
    <d v="2012-04-27T21:32:00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396"/>
    <d v="2012-07-07T13:33:26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397"/>
    <d v="2010-09-01T03:44:00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398"/>
    <d v="2015-04-29T19:02:06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399"/>
    <d v="2016-12-14T12:00:00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00"/>
    <d v="2014-05-17T03:30:00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01"/>
    <d v="2011-08-07T20:12:50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02"/>
    <d v="2015-11-05T13:56:57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03"/>
    <d v="2011-08-10T07:08:00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04"/>
    <d v="2014-02-05T23:04:00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05"/>
    <d v="2014-03-06T02:02:19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06"/>
    <d v="2011-05-09T05:59:00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07"/>
    <d v="2011-11-19T21:54:10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08"/>
    <d v="2013-11-05T18:39:50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09"/>
    <d v="2016-07-22T20:42:24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10"/>
    <d v="2015-06-18T23:33:17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11"/>
    <d v="2013-12-22T05:00:00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12"/>
    <d v="2012-07-25T17:49:38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13"/>
    <d v="2012-07-19T21:03:3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14"/>
    <d v="2013-10-12T01:31:05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15"/>
    <d v="2014-10-17T12:00:00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16"/>
    <d v="2014-02-08T09:30:3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17"/>
    <d v="2013-04-08T04:33:00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18"/>
    <d v="2015-07-23T06:46:37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19"/>
    <d v="2013-06-29T20:13:07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420"/>
    <d v="2014-03-14T04:40:31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421"/>
    <d v="2015-08-21T11:47:36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422"/>
    <d v="2014-09-11T06:14:57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423"/>
    <d v="2013-06-05T22:13:5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424"/>
    <d v="2012-03-26T08:01:39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425"/>
    <d v="2015-11-27T21:40:04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426"/>
    <d v="2016-03-01T17:05:14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427"/>
    <d v="2015-10-22T18:59:0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428"/>
    <d v="2014-06-16T22:00:0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429"/>
    <d v="2009-11-27T04:59:0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430"/>
    <d v="2013-09-11T02:34:27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431"/>
    <d v="2016-07-05T20:54:43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432"/>
    <d v="2015-10-21T17:26:21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433"/>
    <d v="2015-10-11T15:07:02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434"/>
    <d v="2013-12-01T21:01:42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435"/>
    <d v="2013-09-13T17:56:2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436"/>
    <d v="2013-07-31T08:41:53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437"/>
    <d v="2016-10-08T07:38:46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438"/>
    <d v="2015-11-18T07:15:58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439"/>
    <d v="2014-10-17T18:16:58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440"/>
    <d v="2016-03-24T22:39:13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441"/>
    <d v="2013-11-02T19:03:16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442"/>
    <d v="2015-02-19T21:19:43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443"/>
    <d v="2014-02-10T00:21:41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444"/>
    <d v="2012-02-15T21:46:01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445"/>
    <d v="2015-05-21T08:02:55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446"/>
    <d v="2015-03-04T02:00:2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447"/>
    <d v="2013-03-23T12:19:23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448"/>
    <d v="2014-05-14T18:11:35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449"/>
    <d v="2013-10-17T13:38:05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450"/>
    <d v="2014-02-14T22:43:2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451"/>
    <d v="2014-01-25T17:09:51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452"/>
    <d v="2015-05-13T16:53:35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453"/>
    <d v="2015-02-19T19:47:59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454"/>
    <d v="2014-11-26T13:14:0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455"/>
    <d v="2012-04-17T00:31:0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456"/>
    <d v="2013-10-22T03:59:0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457"/>
    <d v="2014-08-16T18:25:12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458"/>
    <d v="2013-05-14T16:47:4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459"/>
    <d v="2011-11-13T16:22:07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460"/>
    <d v="2014-06-01T04:00:0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461"/>
    <d v="2013-06-02T20:19:27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462"/>
    <d v="2011-08-10T03:02:21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463"/>
    <d v="2011-09-24T17:02:33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464"/>
    <d v="2016-05-18T20:22:15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465"/>
    <d v="2014-06-27T02:52:54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466"/>
    <d v="2012-09-07T22:37:44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467"/>
    <d v="2012-09-28T16:18:54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468"/>
    <d v="2012-07-11T03:51:05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469"/>
    <d v="2014-09-05T23:45:24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470"/>
    <d v="2014-01-16T04:00:0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471"/>
    <d v="2014-04-19T16:19:39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472"/>
    <d v="2014-08-23T22:08:38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473"/>
    <d v="2014-09-17T16:45:19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474"/>
    <d v="2017-02-17T07:53:49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475"/>
    <d v="2015-05-06T02:04:03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476"/>
    <d v="2014-06-03T03:59:0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477"/>
    <d v="2012-05-18T20:02:14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478"/>
    <d v="2015-04-01T20:51:49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479"/>
    <d v="2014-11-21T10:47:15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480"/>
    <d v="2013-08-09T12:00:15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481"/>
    <d v="2012-10-10T16:08:09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482"/>
    <d v="2016-04-14T14:34:0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483"/>
    <d v="2013-01-29T04:44:32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484"/>
    <d v="2015-11-05T23:32:52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485"/>
    <d v="2013-05-17T12:08:19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486"/>
    <d v="2014-06-01T22:37:19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487"/>
    <d v="2016-12-25T15:16:34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488"/>
    <d v="2017-01-09T01:18:2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489"/>
    <d v="2012-01-05T11:33:0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x v="490"/>
    <d v="2012-08-22T23:14:45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491"/>
    <d v="2016-01-27T23:34:59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492"/>
    <d v="2016-10-13T00:50:3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493"/>
    <d v="2015-05-20T17:25:38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494"/>
    <d v="2014-07-03T03:00:0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495"/>
    <d v="2015-07-16T19:51:45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496"/>
    <d v="2014-02-10T22:21:14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497"/>
    <d v="2014-12-25T05:00:0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498"/>
    <d v="2011-12-23T18:17:29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499"/>
    <d v="2009-10-12T20:59:0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00"/>
    <d v="2010-05-08T22:16:0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01"/>
    <d v="2011-07-09T05:37:31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02"/>
    <d v="2012-03-18T12:17:05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03"/>
    <d v="2015-01-17T12:38:23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04"/>
    <d v="2012-04-10T22:36:27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05"/>
    <d v="2015-12-25T02:21:26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06"/>
    <d v="2013-08-10T13:15:2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07"/>
    <d v="2012-10-19T23:00:57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08"/>
    <d v="2012-05-25T14:14:0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09"/>
    <d v="2015-06-28T15:09:3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10"/>
    <d v="2016-03-01T04:13:59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11"/>
    <d v="2013-04-06T06:16:22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12"/>
    <d v="2016-11-20T18:48:47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13"/>
    <d v="2016-08-15T07:00:0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14"/>
    <d v="2014-08-09T14:44:07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15"/>
    <d v="2015-12-29T11:46:41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16"/>
    <d v="2015-05-27T18:41:2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17"/>
    <d v="2017-02-02T14:46:01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18"/>
    <d v="2015-09-06T14:46:0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19"/>
    <d v="2012-12-05T09:23:41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520"/>
    <d v="2015-12-10T16:51:0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521"/>
    <d v="2016-11-01T04:59:00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522"/>
    <d v="2016-03-20T23:58:45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523"/>
    <d v="2015-09-21T03:11:16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524"/>
    <d v="2016-06-01T17:12:49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525"/>
    <d v="2014-09-13T09:37:2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526"/>
    <d v="2015-08-07T17:00:00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527"/>
    <d v="2017-02-17T16:05:00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528"/>
    <d v="2015-06-21T21:20:00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529"/>
    <d v="2017-01-11T05:00:00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530"/>
    <d v="2015-06-24T02:00:00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531"/>
    <d v="2016-12-17T06:59:00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532"/>
    <d v="2016-05-13T00:10:08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533"/>
    <d v="2016-05-16T10:26:05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534"/>
    <d v="2015-11-01T23:00:00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535"/>
    <d v="2017-01-06T13:05:05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536"/>
    <d v="2015-08-03T18:00:00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537"/>
    <d v="2015-11-04T19:26:3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538"/>
    <d v="2016-05-13T19:04:23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539"/>
    <d v="2016-07-05T01:11:47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540"/>
    <d v="2015-02-04T19:36:46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541"/>
    <d v="2015-10-29T01:07:14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542"/>
    <d v="2016-05-03T16:41:56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543"/>
    <d v="2014-11-01T02:12:42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544"/>
    <d v="2016-07-04T15:46:0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545"/>
    <d v="2015-11-15T15:13:09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546"/>
    <d v="2015-10-17T16:01:55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547"/>
    <d v="2016-02-10T16:42:44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548"/>
    <d v="2015-10-29T21:40:48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549"/>
    <d v="2015-07-08T15:17:02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550"/>
    <d v="2017-01-31T05:00:0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551"/>
    <d v="2015-08-01T17:53:0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552"/>
    <d v="2016-01-09T14:48:16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553"/>
    <d v="2014-11-14T18:16:31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554"/>
    <d v="2014-10-19T16:26:12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555"/>
    <d v="2016-06-12T08:29:03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556"/>
    <d v="2016-01-06T20:38:37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557"/>
    <d v="2016-12-02T23:36:43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558"/>
    <d v="2015-03-24T20:11:45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559"/>
    <d v="2015-12-13T06:47:4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560"/>
    <d v="2014-12-17T18:30:45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561"/>
    <d v="2015-10-26T15:48:33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562"/>
    <d v="2016-12-18T09:20:15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563"/>
    <d v="2015-02-17T01:40:47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564"/>
    <d v="2016-03-12T22:37:55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565"/>
    <d v="2015-07-10T18:50:49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566"/>
    <d v="2016-07-14T16:25:33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567"/>
    <d v="2015-01-01T20:13:14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568"/>
    <d v="2016-01-16T11:00:0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569"/>
    <d v="2016-01-01T20:20:12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570"/>
    <d v="2016-02-18T19:09:29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571"/>
    <d v="2015-07-27T03:59:0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572"/>
    <d v="2015-11-04T18:11:28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573"/>
    <d v="2015-01-18T01:12:0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574"/>
    <d v="2016-10-19T10:38:27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575"/>
    <d v="2015-06-13T16:37:23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576"/>
    <d v="2015-03-28T10:19:12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577"/>
    <d v="2016-05-20T14:08:22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578"/>
    <d v="2015-09-07T13:53:13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579"/>
    <d v="2014-12-25T20:27:03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580"/>
    <d v="2016-09-22T21:47:47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581"/>
    <d v="2015-08-02T00:18:24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582"/>
    <d v="2015-03-15T18:00:0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583"/>
    <d v="2015-03-19T21:31:27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584"/>
    <d v="2015-03-16T16:11:56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585"/>
    <d v="2015-12-01T00:00:0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586"/>
    <d v="2015-02-15T20:30:07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587"/>
    <d v="2015-04-16T18:10:33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588"/>
    <d v="2016-11-17T19:28:06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589"/>
    <d v="2015-07-08T14:44:59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590"/>
    <d v="2016-02-08T13:01:0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591"/>
    <d v="2015-07-22T13:02:1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592"/>
    <d v="2014-12-03T05:34:2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593"/>
    <d v="2015-04-06T15:15:45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594"/>
    <d v="2016-04-16T18:43:26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595"/>
    <d v="2015-05-04T01:40:38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596"/>
    <d v="2016-11-02T21:31:32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597"/>
    <d v="2016-07-31T16:00:0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598"/>
    <d v="2014-12-05T00:03:01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599"/>
    <d v="2015-03-08T15:16:0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600"/>
    <d v="2015-05-09T19:09:22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601"/>
    <d v="2014-12-26T20:35:39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602"/>
    <d v="2015-06-18T19:03:35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603"/>
    <d v="2014-08-14T15:20:23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604"/>
    <d v="2014-08-28T00:50:56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605"/>
    <d v="2015-08-23T08:35:08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606"/>
    <d v="2015-05-24T15:00:0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607"/>
    <d v="2015-11-22T20:48:56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608"/>
    <d v="2015-06-15T22:06:2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609"/>
    <d v="2015-11-29T01:49:04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610"/>
    <d v="2015-04-22T19:56:26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611"/>
    <d v="2016-01-19T13:27:17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612"/>
    <d v="2016-09-02T00:45:46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613"/>
    <d v="2015-10-01T04:59:0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614"/>
    <d v="2016-06-24T01:29:0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615"/>
    <d v="2015-09-25T02:55:59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616"/>
    <d v="2017-02-25T09:01:47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617"/>
    <d v="2015-05-08T08:14:03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618"/>
    <d v="2015-12-09T19:26:43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619"/>
    <d v="2014-11-25T16:36:3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620"/>
    <d v="2014-08-25T17:12:18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621"/>
    <d v="2016-07-07T23:42:17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622"/>
    <d v="2016-07-01T18:35:38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623"/>
    <d v="2015-05-28T00:13:17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624"/>
    <d v="2015-05-14T23:44:01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625"/>
    <d v="2017-03-26T20:29:37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626"/>
    <d v="2015-08-15T13:22:0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627"/>
    <d v="2016-03-14T23:00:0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628"/>
    <d v="2014-07-13T16:37:37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629"/>
    <d v="2016-05-14T15:18:28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630"/>
    <d v="2015-09-06T05:10:0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631"/>
    <d v="2016-05-28T18:32:09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632"/>
    <d v="2015-11-25T16:49:25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633"/>
    <d v="2016-06-17T23:00:0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634"/>
    <d v="2015-02-26T22:17:09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635"/>
    <d v="2015-04-12T02:12:42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636"/>
    <d v="2015-06-06T10:47:0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637"/>
    <d v="2017-02-25T23:04:0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x v="638"/>
    <d v="2017-03-25T13:14:22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639"/>
    <d v="2014-10-13T13:59:55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640"/>
    <d v="2016-11-24T23:00:00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641"/>
    <d v="2015-08-13T13:40:48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642"/>
    <d v="2015-08-19T15:37:54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643"/>
    <d v="2015-05-31T15:24:35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644"/>
    <d v="2014-10-29T01:00:00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645"/>
    <d v="2016-08-12T00:37:54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646"/>
    <d v="2014-08-11T20:27:47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647"/>
    <d v="2016-03-17T17:25:49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648"/>
    <d v="2014-10-14T16:38:28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649"/>
    <d v="2014-09-16T21:53:33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650"/>
    <d v="2014-12-19T01:53:04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651"/>
    <d v="2014-12-13T00:25:1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652"/>
    <d v="2016-12-01T17:34:10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653"/>
    <d v="2015-08-20T14:50:40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654"/>
    <d v="2015-07-08T22:58:33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655"/>
    <d v="2015-03-12T21:58:32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656"/>
    <d v="2016-04-17T18:18:39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657"/>
    <d v="2015-12-23T20:17:52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658"/>
    <d v="2015-07-26T18:00:00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659"/>
    <d v="2015-08-23T14:14:55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660"/>
    <d v="2014-11-09T18:47:59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661"/>
    <d v="2016-10-23T15:29:19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662"/>
    <d v="2015-01-16T10:30:47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663"/>
    <d v="2015-07-18T20:14:16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664"/>
    <d v="2015-04-13T15:59:35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665"/>
    <d v="2017-01-13T17:04:21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666"/>
    <d v="2014-08-17T19:58:18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667"/>
    <d v="2016-10-29T08:57:43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668"/>
    <d v="2015-05-11T19:57:02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669"/>
    <d v="2016-07-06T15:00:58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670"/>
    <d v="2016-06-19T08:10:0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671"/>
    <d v="2015-01-14T04:00:0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672"/>
    <d v="2015-01-01T04:59:0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673"/>
    <d v="2014-09-01T20:10:17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674"/>
    <d v="2014-08-12T02:47:07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675"/>
    <d v="2015-01-01T06:59:0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676"/>
    <d v="2015-02-07T18:26:21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677"/>
    <d v="2016-06-28T09:41:35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678"/>
    <d v="2016-05-21T09:02:18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679"/>
    <d v="2016-09-03T16:41:49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680"/>
    <d v="2014-09-17T12:02:11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681"/>
    <d v="2016-10-26T19:20:04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682"/>
    <d v="2017-03-14T17:22:02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683"/>
    <d v="2016-10-31T21:36:04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684"/>
    <d v="2014-07-25T03:00:0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685"/>
    <d v="2015-01-12T20:47:52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686"/>
    <d v="2015-08-03T16:09:3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687"/>
    <d v="2017-02-05T18:00:53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688"/>
    <d v="2015-10-15T02:30:53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689"/>
    <d v="2016-12-08T04:59:0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690"/>
    <d v="2016-09-09T06:00:0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691"/>
    <d v="2015-07-01T00:40:46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692"/>
    <d v="2016-12-22T09:01:03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693"/>
    <d v="2015-04-30T19:23:47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694"/>
    <d v="2017-02-01T15:55:59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695"/>
    <d v="2014-10-31T12:30:2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696"/>
    <d v="2014-07-25T22:15:02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697"/>
    <d v="2016-02-03T12:33:09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698"/>
    <d v="2014-09-18T02:00:0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699"/>
    <d v="2013-11-22T16:00:0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700"/>
    <d v="2017-01-10T16:31:21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701"/>
    <d v="2014-07-23T15:54:4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702"/>
    <d v="2016-11-24T18:26:27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703"/>
    <d v="2017-01-31T23:32:0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704"/>
    <d v="2017-02-20T04:37:48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705"/>
    <d v="2017-01-21T11:47:58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706"/>
    <d v="2016-12-14T18:39:0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707"/>
    <d v="2017-01-01T15:55:27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708"/>
    <d v="2014-09-13T13:56:4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709"/>
    <d v="2014-12-05T00:59:19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710"/>
    <d v="2014-08-20T00:44:0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711"/>
    <d v="2016-12-14T12:01:08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712"/>
    <d v="2016-02-14T16:20:32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713"/>
    <d v="2016-06-05T12:42:12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714"/>
    <d v="2017-02-28T18:54:42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715"/>
    <d v="2015-11-05T03:10:4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716"/>
    <d v="2014-12-01T00:00:0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717"/>
    <d v="2014-09-05T20:30:02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718"/>
    <d v="2017-02-18T05:59:0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719"/>
    <d v="2016-02-23T00:57:56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720"/>
    <d v="2012-01-29T15:34:5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721"/>
    <d v="2014-08-01T13:43:27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722"/>
    <d v="2012-04-08T18:19:38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723"/>
    <d v="2015-07-30T03:59:00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724"/>
    <d v="2011-06-30T15:19:23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725"/>
    <d v="2015-12-13T15:01:52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726"/>
    <d v="2013-04-12T01:01:27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727"/>
    <d v="2013-01-14T21:20:00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728"/>
    <d v="2011-08-21T20:05:57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729"/>
    <d v="2012-09-19T04:27:4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730"/>
    <d v="2011-12-07T17:53:1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731"/>
    <d v="2012-01-22T06:00:00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732"/>
    <d v="2013-09-29T10:11:0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733"/>
    <d v="2013-12-20T10:04:52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734"/>
    <d v="2015-05-09T05:00:00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735"/>
    <d v="2014-12-04T00:39:00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736"/>
    <d v="2013-11-21T04:59:00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737"/>
    <d v="2014-02-14T20:00:00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738"/>
    <d v="2014-12-01T04:59:00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739"/>
    <d v="2014-08-11T12:03:49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740"/>
    <d v="2015-06-21T03:31:22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741"/>
    <d v="2013-06-11T15:33:26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742"/>
    <d v="2014-03-21T21:01:52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743"/>
    <d v="2012-04-16T21:00:00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744"/>
    <d v="2012-12-13T22:58:23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745"/>
    <d v="2013-05-03T13:44:05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746"/>
    <d v="2012-09-23T03:59:00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747"/>
    <d v="2015-01-15T10:54:00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748"/>
    <d v="2014-08-10T20:19:26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749"/>
    <d v="2017-01-28T22:35:30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750"/>
    <d v="2013-02-24T21:04:32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751"/>
    <d v="2011-08-04T15:07:55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752"/>
    <d v="2016-10-16T11:00:00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753"/>
    <d v="2015-02-14T14:09:5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754"/>
    <d v="2013-01-05T17:58:4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755"/>
    <d v="2013-05-20T00:41:00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756"/>
    <d v="2011-04-18T17:24:19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757"/>
    <d v="2012-12-06T01:18:34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758"/>
    <d v="2010-10-08T20:04:28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759"/>
    <d v="2014-07-09T07:55:39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760"/>
    <d v="2016-11-26T19:20:13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761"/>
    <d v="2014-02-02T18:02:06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762"/>
    <d v="2016-12-04T06:00:0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763"/>
    <d v="2013-08-15T10:43:28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764"/>
    <d v="2015-09-10T04:09:21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765"/>
    <d v="2014-10-19T13:01:24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766"/>
    <d v="2015-02-16T18:48:03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767"/>
    <d v="2015-05-21T03:26:5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768"/>
    <d v="2013-12-16T04:58:1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769"/>
    <d v="2013-12-26T23:54:54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770"/>
    <d v="2013-02-24T23:59:29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771"/>
    <d v="2016-01-30T19:46:42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772"/>
    <d v="2009-11-01T03:59:0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773"/>
    <d v="2015-05-10T23:01:0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774"/>
    <d v="2014-02-23T18:43:38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775"/>
    <d v="2011-12-16T01:26:35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776"/>
    <d v="2015-10-11T05:00:0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777"/>
    <d v="2013-07-31T23:32:57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778"/>
    <d v="2014-04-30T16:51:2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779"/>
    <d v="2010-10-15T04:00:0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80"/>
    <d v="2011-05-03T16:10:25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81"/>
    <d v="2013-06-08T00:01:14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82"/>
    <d v="2012-08-25T18:11:42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83"/>
    <d v="2012-04-27T22:00:00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84"/>
    <d v="2014-03-17T02:35:19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85"/>
    <d v="2013-02-28T14:15:15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86"/>
    <d v="2012-05-11T15:47:00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87"/>
    <d v="2013-11-01T15:03:46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88"/>
    <d v="2012-07-07T03:59:00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89"/>
    <d v="2013-01-21T07:59:00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90"/>
    <d v="2013-02-01T01:08:59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91"/>
    <d v="2013-11-13T05:59:00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92"/>
    <d v="2013-11-07T21:58:03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93"/>
    <d v="2013-07-03T04:59:00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94"/>
    <d v="2011-09-05T17:06:00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95"/>
    <d v="2012-04-07T04:59:00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96"/>
    <d v="2013-09-15T21:10:00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97"/>
    <d v="2012-04-29T04:00:00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98"/>
    <d v="2014-09-30T14:09:47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99"/>
    <d v="2012-04-27T16:00:46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800"/>
    <d v="2014-09-11T10:24:14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801"/>
    <d v="2011-07-01T19:05:20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802"/>
    <d v="2012-09-17T04:05:00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803"/>
    <d v="2011-05-29T01:00:00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804"/>
    <d v="2011-07-23T03:59:00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805"/>
    <d v="2011-07-16T23:00:00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806"/>
    <d v="2011-09-07T16:35:39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807"/>
    <d v="2017-03-01T02:00:00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808"/>
    <d v="2014-12-22T04:59:00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809"/>
    <d v="2014-01-19T20:00:30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810"/>
    <d v="2012-09-01T01:21:02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811"/>
    <d v="2013-07-10T16:52:00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812"/>
    <d v="2013-03-01T13:58:00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813"/>
    <d v="2012-07-20T23:02:45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814"/>
    <d v="2011-05-31T18:04:00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815"/>
    <d v="2014-11-01T22:01:43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816"/>
    <d v="2013-04-09T06:30:00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817"/>
    <d v="2012-03-11T04:59:00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818"/>
    <d v="2012-08-07T17:01:00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819"/>
    <d v="2013-12-21T04:44:00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820"/>
    <d v="2014-06-09T05:00:00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821"/>
    <d v="2015-05-04T04:01:00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822"/>
    <d v="2012-10-05T22:44:10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823"/>
    <d v="2015-03-22T22:20:52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824"/>
    <d v="2010-04-18T06:59:00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825"/>
    <d v="2012-10-29T07:21:24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826"/>
    <d v="2012-03-25T23:55:30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827"/>
    <d v="2012-02-14T19:49:00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828"/>
    <d v="2012-06-25T16:24:00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829"/>
    <d v="2016-07-13T19:14:00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830"/>
    <d v="2013-03-22T11:37:05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831"/>
    <d v="2012-04-27T15:31:34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832"/>
    <d v="2012-01-21T08:13:00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833"/>
    <d v="2014-04-19T21:04:35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834"/>
    <d v="2013-07-01T03:59:00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835"/>
    <d v="2012-05-19T03:00:00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836"/>
    <d v="2013-10-07T01:21:58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837"/>
    <d v="2014-05-01T23:57:42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838"/>
    <d v="2012-01-17T21:33:05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839"/>
    <d v="2012-09-22T18:19:16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840"/>
    <d v="2016-09-24T05:26:27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841"/>
    <d v="2014-11-10T21:07:43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842"/>
    <d v="2013-10-14T03:59:00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843"/>
    <d v="2016-12-08T08:00:00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844"/>
    <d v="2014-11-01T04:59:00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845"/>
    <d v="2016-09-05T03:59:00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846"/>
    <d v="2014-03-10T14:00:00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847"/>
    <d v="2015-07-10T19:09:36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848"/>
    <d v="2015-04-14T19:00:33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849"/>
    <d v="2015-03-16T02:34:24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850"/>
    <d v="2016-04-25T04:59:00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851"/>
    <d v="2016-07-31T19:45:00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852"/>
    <d v="2016-10-24T21:00:00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853"/>
    <d v="2015-02-16T19:58:29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854"/>
    <d v="2016-12-28T05:05:46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855"/>
    <d v="2016-07-24T03:00:17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856"/>
    <d v="2016-10-25T19:00:00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857"/>
    <d v="2015-11-25T14:57:1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858"/>
    <d v="2015-04-15T22:59:00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859"/>
    <d v="2015-06-04T00:00:00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860"/>
    <d v="2013-11-22T12:35:13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861"/>
    <d v="2016-09-16T23:10:04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862"/>
    <d v="2013-11-11T14:19:08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863"/>
    <d v="2012-02-12T02:49:26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864"/>
    <d v="2013-10-16T09:59:0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865"/>
    <d v="2013-01-16T18:33:17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866"/>
    <d v="2015-02-28T15:10:0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867"/>
    <d v="2009-12-01T04:59:0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868"/>
    <d v="2014-01-07T00:39:58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869"/>
    <d v="2013-04-08T19:17:37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870"/>
    <d v="2013-09-01T00:32:03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871"/>
    <d v="2013-11-29T14:28:15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872"/>
    <d v="2011-03-10T19:48:47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873"/>
    <d v="2012-11-11T05:00:4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874"/>
    <d v="2013-05-04T14:00:34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875"/>
    <d v="2015-09-21T17:22:11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876"/>
    <d v="2013-02-04T11:55:27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877"/>
    <d v="2013-12-19T18:56:0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878"/>
    <d v="2010-12-23T05:35:24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879"/>
    <d v="2012-05-29T19:55:05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880"/>
    <d v="2012-10-30T07:42:18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881"/>
    <d v="2012-01-14T06:01:26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882"/>
    <d v="2011-09-06T20:39:1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883"/>
    <d v="2016-03-02T22:27:15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884"/>
    <d v="2012-05-12T02:31:0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885"/>
    <d v="2016-12-30T22:35:11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886"/>
    <d v="2016-09-15T20:53:33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887"/>
    <d v="2012-05-27T23:00:55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888"/>
    <d v="2011-09-01T06:00:0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889"/>
    <d v="2014-10-05T18:49:03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890"/>
    <d v="2013-11-21T17:46:19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891"/>
    <d v="2014-08-21T00:45:3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892"/>
    <d v="2010-08-01T04:00:0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893"/>
    <d v="2015-04-01T20:32:43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894"/>
    <d v="2016-06-05T23:33:3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895"/>
    <d v="2010-10-25T03:03:49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896"/>
    <d v="2015-08-28T04:00:0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897"/>
    <d v="2012-11-28T17:31:48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898"/>
    <d v="2012-01-15T18:11:5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899"/>
    <d v="2011-05-28T02:22:42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900"/>
    <d v="2016-03-30T19:23:22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901"/>
    <d v="2010-06-08T19:11:0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902"/>
    <d v="2014-08-30T15:30:0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903"/>
    <d v="2012-09-23T02:25:0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904"/>
    <d v="2016-01-03T01:55:37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905"/>
    <d v="2011-01-24T05:45:26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906"/>
    <d v="2014-03-13T03:33:1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907"/>
    <d v="2011-09-11T04:37:03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908"/>
    <d v="2010-07-27T04:59:0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909"/>
    <d v="2012-07-23T04:00:0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910"/>
    <d v="2017-03-03T13:05:19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911"/>
    <d v="2014-01-24T00:07:25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912"/>
    <d v="2012-12-11T03:37:27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913"/>
    <d v="2012-05-05T03:20:19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914"/>
    <d v="2012-08-25T18:19:07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915"/>
    <d v="2012-03-01T04:59:0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916"/>
    <d v="2010-10-22T05:00:0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917"/>
    <d v="2014-07-14T02:30:0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918"/>
    <d v="2014-12-01T22:59:21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919"/>
    <d v="2012-12-19T15:24:05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920"/>
    <d v="2013-11-14T17:07:02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921"/>
    <d v="2011-12-12T05:06:16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922"/>
    <d v="2014-10-01T12:43:13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923"/>
    <d v="2014-11-22T00:02:03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924"/>
    <d v="2013-02-13T22:37:49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925"/>
    <d v="2013-11-27T22:08:31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926"/>
    <d v="2010-07-08T22:40:0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927"/>
    <d v="2012-05-14T19:44:55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928"/>
    <d v="2012-11-18T00:00:0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929"/>
    <d v="2012-04-09T04:42:49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930"/>
    <d v="2010-06-25T21:32:0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931"/>
    <d v="2014-03-16T22:00:0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932"/>
    <d v="2013-03-22T22:15:45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933"/>
    <d v="2014-05-12T04:03:29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934"/>
    <d v="2014-05-04T06:00:0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935"/>
    <d v="2016-01-29T08:00:29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936"/>
    <d v="2012-01-18T20:00:0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937"/>
    <d v="2013-11-03T20:09:17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938"/>
    <d v="2012-09-02T11:30:48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939"/>
    <d v="2013-06-30T19:58:0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940"/>
    <d v="2015-08-11T00:12:06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941"/>
    <d v="2017-02-10T02:19:05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942"/>
    <d v="2016-02-18T20:14:2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943"/>
    <d v="2016-11-29T17:01:45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944"/>
    <d v="2016-04-18T14:00:0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945"/>
    <d v="2017-02-18T23:59:0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946"/>
    <d v="2016-09-09T18:00:48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947"/>
    <d v="2016-06-30T18:45:06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948"/>
    <d v="2016-03-12T19:52:44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949"/>
    <d v="2016-02-21T01:02:56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950"/>
    <d v="2016-01-17T18:01:01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951"/>
    <d v="2016-06-04T15:41:12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952"/>
    <d v="2016-11-18T15:43:32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953"/>
    <d v="2015-01-25T03:56:39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954"/>
    <d v="2015-08-20T20:00:39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955"/>
    <d v="2016-09-13T07:05:0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956"/>
    <d v="2015-04-26T20:55:59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957"/>
    <d v="2016-11-17T14:15:33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958"/>
    <d v="2015-04-10T04:59:0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959"/>
    <d v="2015-01-19T04:11:05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960"/>
    <d v="2017-03-14T14:02:35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961"/>
    <d v="2017-02-20T19:00:0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962"/>
    <d v="2016-02-11T17:05:53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963"/>
    <d v="2016-10-17T15:15:19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964"/>
    <d v="2015-09-01T15:05:19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965"/>
    <d v="2016-10-26T03:59:0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966"/>
    <d v="2016-10-06T15:15:32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967"/>
    <d v="2016-04-22T05:06:14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968"/>
    <d v="2014-08-15T20:20:34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969"/>
    <d v="2017-02-09T07:16:47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970"/>
    <d v="2017-01-23T04:59:0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971"/>
    <d v="2015-06-01T17:01:0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972"/>
    <d v="2014-09-04T06:59:0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973"/>
    <d v="2015-11-09T01:21:33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974"/>
    <d v="2016-03-25T16:59:16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975"/>
    <d v="2016-06-28T16:43:05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976"/>
    <d v="2015-08-14T01:24:57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977"/>
    <d v="2016-02-21T22:36:37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978"/>
    <d v="2016-02-25T07:25:01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979"/>
    <d v="2016-06-20T18:59:0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980"/>
    <d v="2014-11-30T22:42:02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981"/>
    <d v="2014-08-09T22:43:42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982"/>
    <d v="2016-10-02T18:04:46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983"/>
    <d v="2016-08-23T20:54:0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984"/>
    <d v="2015-03-28T01:46:48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985"/>
    <d v="2015-12-31T23:00:0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986"/>
    <d v="2016-01-10T00:00:0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987"/>
    <d v="2014-06-23T07:04:1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988"/>
    <d v="2016-10-01T08:33:45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989"/>
    <d v="2016-09-28T22:24:55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990"/>
    <d v="2014-09-03T18:49:24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991"/>
    <d v="2016-07-12T18:51:0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992"/>
    <d v="2016-05-07T21:11:59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993"/>
    <d v="2016-11-12T05:00:0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994"/>
    <d v="2014-11-30T22:59:0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995"/>
    <d v="2014-11-29T16:00:0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996"/>
    <d v="2014-07-27T15:27:0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997"/>
    <d v="2014-11-28T03:28:17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998"/>
    <d v="2015-11-19T05:03:21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999"/>
    <d v="2014-11-13T08:02:0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000"/>
    <d v="2017-03-15T00:26:0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001"/>
    <d v="2017-01-30T17:16:53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002"/>
    <d v="2015-12-17T05:59:0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003"/>
    <d v="2017-03-16T16:01:01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004"/>
    <d v="2016-02-18T17:00:27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005"/>
    <d v="2015-10-30T14:59:43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006"/>
    <d v="2014-12-12T07:11:0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007"/>
    <d v="2016-12-14T15:00:23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008"/>
    <d v="2016-12-28T19:25:15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009"/>
    <d v="2016-06-19T14:30:46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010"/>
    <d v="2016-09-05T02:59:0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011"/>
    <d v="2014-12-18T21:33:15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012"/>
    <d v="2017-01-24T10:34:12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013"/>
    <d v="2015-12-29T20:00:0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014"/>
    <d v="2015-01-01T00:03:35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015"/>
    <d v="2015-11-25T22:04:55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016"/>
    <d v="2016-04-07T01:34:16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017"/>
    <d v="2015-11-21T17:12:15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018"/>
    <d v="2016-07-14T11:48:53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019"/>
    <d v="2015-02-04T23:22:29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020"/>
    <d v="2015-06-02T00:47:00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021"/>
    <d v="2015-10-17T04:00:00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022"/>
    <d v="2015-05-17T15:31:17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023"/>
    <d v="2015-06-20T22:04:2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024"/>
    <d v="2016-01-31T13:56:03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025"/>
    <d v="2015-03-16T19:00:37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026"/>
    <d v="2016-03-31T08:46:56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027"/>
    <d v="2014-10-23T00:49:07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028"/>
    <d v="2017-03-06T20:00:00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029"/>
    <d v="2015-04-04T21:59:00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030"/>
    <d v="2016-09-12T11:35:49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031"/>
    <d v="2015-12-16T18:20:10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032"/>
    <d v="2016-06-23T16:00:25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033"/>
    <d v="2016-12-12T17:34:40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034"/>
    <d v="2016-08-05T03:59:00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035"/>
    <d v="2015-02-11T15:23:40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036"/>
    <d v="2013-01-07T08:00:00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037"/>
    <d v="2015-05-18T05:00:00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038"/>
    <d v="2016-03-19T04:33:43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039"/>
    <d v="2016-12-13T07:59:00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040"/>
    <d v="2016-08-27T17:00:09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041"/>
    <d v="2014-07-31T01:26:32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042"/>
    <d v="2014-09-12T10:00:0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043"/>
    <d v="2015-05-20T06:04:15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044"/>
    <d v="2015-03-05T20:27:0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045"/>
    <d v="2014-08-23T20:59:1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046"/>
    <d v="2015-12-26T20:26:0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047"/>
    <d v="2014-11-05T20:38:35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048"/>
    <d v="2016-09-25T01:16:29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x v="1049"/>
    <d v="2016-02-12T10:20:45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050"/>
    <d v="2015-09-14T19:07:57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051"/>
    <d v="2014-08-27T00:20:25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052"/>
    <d v="2016-06-06T20:09:0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053"/>
    <d v="2017-03-06T04:08:52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054"/>
    <d v="2014-08-10T22:00:0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055"/>
    <d v="2016-03-07T23:49:05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056"/>
    <d v="2015-04-24T16:16:17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057"/>
    <d v="2016-12-04T21:54:43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058"/>
    <d v="2015-03-26T00:00:0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059"/>
    <d v="2015-03-13T17:57:36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060"/>
    <d v="2015-04-15T21:54:53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061"/>
    <d v="2016-05-02T01:00:0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062"/>
    <d v="2016-07-12T19:22:21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063"/>
    <d v="2016-08-31T00:44:22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064"/>
    <d v="2013-07-07T05:28:23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065"/>
    <d v="2014-02-19T09:08:42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066"/>
    <d v="2013-08-04T23:06:22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067"/>
    <d v="2013-12-21T20:32:11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068"/>
    <d v="2016-04-10T07:54:24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069"/>
    <d v="2013-11-26T06:30:59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070"/>
    <d v="2012-10-01T00:17:02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071"/>
    <d v="2015-11-17T19:04:53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072"/>
    <d v="2014-02-05T19:58:17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073"/>
    <d v="2011-10-16T23:09:01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074"/>
    <d v="2014-01-04T04:09:05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075"/>
    <d v="2012-05-06T21:41:56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076"/>
    <d v="2014-09-11T09:04:1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077"/>
    <d v="2016-01-14T04:00:11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078"/>
    <d v="2011-07-22T04:42:01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079"/>
    <d v="2016-05-14T13:35:36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080"/>
    <d v="2014-05-11T03:18:53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081"/>
    <d v="2015-01-28T22:14:52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082"/>
    <d v="2012-08-10T21:44:48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083"/>
    <d v="2014-08-02T15:49:43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084"/>
    <d v="2014-08-08T21:53:24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085"/>
    <d v="2016-03-14T15:06:15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086"/>
    <d v="2014-08-24T20:48:11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087"/>
    <d v="2014-06-15T17:08:07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088"/>
    <d v="2014-04-24T19:11:07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089"/>
    <d v="2015-06-26T04:32:55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090"/>
    <d v="2015-05-29T04:27:33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091"/>
    <d v="2016-04-10T18:41:12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092"/>
    <d v="2013-01-06T00:37:18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093"/>
    <d v="2016-02-11T23:22:17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094"/>
    <d v="2011-10-09T17:07:13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095"/>
    <d v="2013-08-30T12:53:4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096"/>
    <d v="2014-10-04T03:30:0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097"/>
    <d v="2014-03-02T19:01:17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098"/>
    <d v="2014-04-13T18:18:15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099"/>
    <d v="2015-05-13T20:04:28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100"/>
    <d v="2016-02-14T02:39:31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101"/>
    <d v="2016-07-14T18:12:0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102"/>
    <d v="2013-12-09T05:59:0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103"/>
    <d v="2016-06-18T05:19:5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104"/>
    <d v="2014-06-11T09:50:21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105"/>
    <d v="2014-03-24T02:15:27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106"/>
    <d v="2012-04-04T16:46:15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107"/>
    <d v="2014-07-23T20:40:24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108"/>
    <d v="2012-04-13T14:17:15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109"/>
    <d v="2016-11-18T19:03:1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110"/>
    <d v="2012-12-07T22:23:42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111"/>
    <d v="2016-01-08T04:53:1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112"/>
    <d v="2015-01-19T08:30:0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113"/>
    <d v="2014-08-14T23:27:0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114"/>
    <d v="2013-10-09T08:18:07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115"/>
    <d v="2016-03-30T15:41:35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116"/>
    <d v="2012-06-09T20:20:08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117"/>
    <d v="2015-12-25T14:21:53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118"/>
    <d v="2014-04-05T02:59:39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119"/>
    <d v="2014-04-06T19:01:04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120"/>
    <d v="2011-10-28T20:56:4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121"/>
    <d v="2016-03-13T21:25:16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122"/>
    <d v="2013-05-30T16:53:45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123"/>
    <d v="2014-04-19T12:34:08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124"/>
    <d v="2015-04-30T16:00:51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125"/>
    <d v="2015-09-25T14:58:5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126"/>
    <d v="2016-07-14T07:51:34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127"/>
    <d v="2014-11-14T21:30:0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x v="1128"/>
    <d v="2014-08-07T15:35:17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129"/>
    <d v="2016-06-05T06:21:33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130"/>
    <d v="2014-11-26T00:55:0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131"/>
    <d v="2015-12-24T21:47:48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132"/>
    <d v="2017-01-01T02:46:11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133"/>
    <d v="2014-07-31T09:46:21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134"/>
    <d v="2014-11-29T04:33:0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135"/>
    <d v="2016-08-06T23:44:54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136"/>
    <d v="2015-12-19T16:07:09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137"/>
    <d v="2016-04-23T19:40:21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138"/>
    <d v="2017-01-21T21:45:31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139"/>
    <d v="2015-01-01T08:20:26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140"/>
    <d v="2015-08-06T11:05:21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141"/>
    <d v="2015-07-09T16:47:3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142"/>
    <d v="2015-02-17T00:08:47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143"/>
    <d v="2015-12-17T04:38:46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144"/>
    <d v="2015-04-29T04:22:0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145"/>
    <d v="2014-10-02T17:56:32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146"/>
    <d v="2014-05-02T22:52:53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147"/>
    <d v="2014-10-19T23:19:43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148"/>
    <d v="2016-12-01T05:06:21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149"/>
    <d v="2016-06-16T17:02:46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150"/>
    <d v="2016-01-08T22:54:35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151"/>
    <d v="2015-09-07T02:27:43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152"/>
    <d v="2015-05-15T17:01:52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153"/>
    <d v="2015-06-18T17:08:25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154"/>
    <d v="2015-09-06T02:36:46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155"/>
    <d v="2014-08-14T18:20:08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156"/>
    <d v="2015-02-24T01:42:42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157"/>
    <d v="2014-12-05T16:04:4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158"/>
    <d v="2014-12-09T02:12:08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159"/>
    <d v="2015-06-30T15:45:0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160"/>
    <d v="2015-03-28T02:43:06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161"/>
    <d v="2015-05-19T15:06:29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162"/>
    <d v="2014-09-25T16:24:24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163"/>
    <d v="2014-08-09T17:22:0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164"/>
    <d v="2016-06-18T17:23:02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165"/>
    <d v="2014-07-06T05:08:5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166"/>
    <d v="2015-06-26T04:00:0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167"/>
    <d v="2014-09-12T17:38:15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168"/>
    <d v="2016-09-22T01:17:45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169"/>
    <d v="2015-02-22T08:29:23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170"/>
    <d v="2015-05-30T21:26:11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171"/>
    <d v="2014-11-13T20:18:47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172"/>
    <d v="2014-08-20T16:22:32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173"/>
    <d v="2015-08-03T04:27:37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174"/>
    <d v="2016-05-08T20:12:07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175"/>
    <d v="2015-07-15T17:28:59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176"/>
    <d v="2017-03-06T13:00:0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177"/>
    <d v="2014-10-15T15:51:36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178"/>
    <d v="2014-08-16T21:44:12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179"/>
    <d v="2015-10-28T17:17:07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180"/>
    <d v="2014-06-28T19:21:54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181"/>
    <d v="2015-03-01T08:08:41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182"/>
    <d v="2017-01-12T16:42:0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183"/>
    <d v="2016-11-02T03:59:0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1184"/>
    <d v="2017-02-06T14:23:3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1185"/>
    <d v="2015-06-08T04:00:00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1186"/>
    <d v="2015-06-01T22:42:00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1187"/>
    <d v="2015-05-17T18:00:00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1188"/>
    <d v="2016-12-28T16:49:00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1189"/>
    <d v="2016-06-29T23:29:55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1190"/>
    <d v="2014-08-31T15:58:45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1191"/>
    <d v="2016-03-20T13:29:20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1192"/>
    <d v="2017-02-11T12:09:38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1193"/>
    <d v="2016-04-09T17:37:33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1194"/>
    <d v="2015-04-08T11:42:59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1195"/>
    <d v="2015-12-20T09:00:00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1196"/>
    <d v="2015-12-18T19:38:59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1197"/>
    <d v="2016-06-13T05:59:00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1198"/>
    <d v="2015-12-31T03:00:00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1199"/>
    <d v="2015-07-08T18:30:00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1200"/>
    <d v="2015-04-16T11:27:36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1201"/>
    <d v="2016-07-15T14:34:06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1202"/>
    <d v="2015-06-27T06:55:54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1203"/>
    <d v="2015-05-31T14:45:27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1204"/>
    <d v="2015-12-04T05:00:00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1205"/>
    <d v="2015-06-13T12:09:1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1206"/>
    <d v="2017-03-11T13:29:00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1207"/>
    <d v="2016-03-31T10:00:00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1208"/>
    <d v="2016-03-24T16:01:04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1209"/>
    <d v="2017-02-25T20:18:25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1210"/>
    <d v="2015-05-31T21:00:00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1211"/>
    <d v="2016-06-09T20:47:4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1212"/>
    <d v="2015-11-27T01:00:00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1213"/>
    <d v="2017-01-31T18:08:20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1214"/>
    <d v="2015-06-09T20:10:05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1215"/>
    <d v="2014-05-30T22:09:16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1216"/>
    <d v="2015-10-02T23:03:00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1217"/>
    <d v="2016-07-14T19:25:40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1218"/>
    <d v="2015-11-01T03:00:00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1219"/>
    <d v="2016-10-20T11:05:13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1220"/>
    <d v="2015-08-25T15:05:12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1221"/>
    <d v="2016-12-04T00:00:00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1222"/>
    <d v="2016-04-01T04:00:00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1223"/>
    <d v="2016-11-10T05:15:09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1224"/>
    <d v="2014-06-06T13:11:42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1225"/>
    <d v="2013-10-22T21:44:38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1226"/>
    <d v="2014-04-21T01:00:0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1227"/>
    <d v="2014-08-07T07:00:0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1228"/>
    <d v="2011-09-28T17:30:08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1229"/>
    <d v="2012-04-16T16:00:0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1230"/>
    <d v="2011-02-24T23:20:3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1231"/>
    <d v="2015-08-28T01:00:0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1232"/>
    <d v="2013-10-06T20:21:1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1233"/>
    <d v="2012-02-21T22:46:14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1234"/>
    <d v="2015-02-02T18:55:42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1235"/>
    <d v="2013-12-15T03:14:59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1236"/>
    <d v="2012-07-28T16:00:0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1237"/>
    <d v="2012-08-24T06:47:45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1238"/>
    <d v="2011-08-06T14:38:56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1239"/>
    <d v="2012-01-05T23:06:07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1240"/>
    <d v="2013-07-12T21:51:0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1241"/>
    <d v="2014-11-03T05:59:0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1242"/>
    <d v="2011-09-11T13:18:0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1243"/>
    <d v="2011-07-08T21:00:0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244"/>
    <d v="2013-04-22T21:00:00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245"/>
    <d v="2014-06-14T14:23:54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246"/>
    <d v="2011-12-06T02:02:29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247"/>
    <d v="2013-05-06T07:00:55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248"/>
    <d v="2014-06-13T06:59:00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249"/>
    <d v="2012-07-07T17:46:5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250"/>
    <d v="2014-09-06T15:25:3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251"/>
    <d v="2011-09-25T19:32:47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252"/>
    <d v="2013-10-24T23:42:49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253"/>
    <d v="2014-09-03T18:48:27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254"/>
    <d v="2011-01-01T04:59:00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255"/>
    <d v="2013-12-01T21:17:32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256"/>
    <d v="2012-02-12T22:03:5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257"/>
    <d v="2011-04-03T01:03:10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258"/>
    <d v="2013-08-31T14:40:12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259"/>
    <d v="2014-06-09T03:59:00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260"/>
    <d v="2014-02-26T20:13:40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261"/>
    <d v="2014-01-29T08:13:47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262"/>
    <d v="2014-02-16T18:18:12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263"/>
    <d v="2014-03-29T01:00:00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264"/>
    <d v="2013-10-29T15:54:43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265"/>
    <d v="2010-11-30T15:43:35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266"/>
    <d v="2014-01-11T21:02:25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267"/>
    <d v="2013-07-24T14:02:38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268"/>
    <d v="2013-09-20T20:17:27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269"/>
    <d v="2016-04-16T00:00:00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270"/>
    <d v="2012-03-25T19:34:02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271"/>
    <d v="2013-11-13T17:24:19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272"/>
    <d v="2010-06-15T04:00:00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273"/>
    <d v="2014-08-31T17:31:3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274"/>
    <d v="2012-08-30T16:33:45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275"/>
    <d v="2013-08-07T20:49:47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276"/>
    <d v="2009-09-01T04:00:00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277"/>
    <d v="2012-09-04T13:29:07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278"/>
    <d v="2014-06-25T02:00:00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279"/>
    <d v="2014-03-24T01:22:50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280"/>
    <d v="2011-03-01T18:10:54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281"/>
    <d v="2013-07-28T17:50:36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282"/>
    <d v="2013-12-09T04:59:00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283"/>
    <d v="2013-03-11T04:00:00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284"/>
    <d v="2016-12-31T16:59:00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285"/>
    <d v="2015-06-20T13:59:35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286"/>
    <d v="2015-02-17T14:00:00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287"/>
    <d v="2015-06-12T14:54:16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288"/>
    <d v="2016-08-10T04:00:00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289"/>
    <d v="2017-01-04T03:14:05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290"/>
    <d v="2015-04-23T06:59:00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291"/>
    <d v="2015-04-07T07:00:00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292"/>
    <d v="2015-10-06T22:59:00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293"/>
    <d v="2015-11-14T17:49:3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294"/>
    <d v="2015-10-19T11:00:00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295"/>
    <d v="2015-07-29T17:00:00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296"/>
    <d v="2016-03-14T00:12:53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297"/>
    <d v="2016-05-01T17:55:58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298"/>
    <d v="2016-04-28T16:20:32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299"/>
    <d v="2015-07-14T19:32:39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300"/>
    <d v="2016-06-01T18:57:00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301"/>
    <d v="2015-07-21T03:00:00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302"/>
    <d v="2016-12-01T02:23:3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303"/>
    <d v="2016-07-31T11:00:00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304"/>
    <d v="2017-03-13T03:40:05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305"/>
    <d v="2016-07-21T17:30:0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306"/>
    <d v="2014-12-04T10:58:54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307"/>
    <d v="2016-02-17T12:04:39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308"/>
    <d v="2016-10-08T14:43:32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309"/>
    <d v="2015-10-15T21:11:08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310"/>
    <d v="2016-08-19T16:00:5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311"/>
    <d v="2016-11-30T20:15:19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312"/>
    <d v="2015-04-18T16:52:02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313"/>
    <d v="2016-03-03T17:01:54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314"/>
    <d v="2016-10-21T16:04:2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315"/>
    <d v="2015-11-06T01:00:0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316"/>
    <d v="2016-02-28T23:05:09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317"/>
    <d v="2016-07-21T14:00:0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318"/>
    <d v="2015-01-11T01:02:52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319"/>
    <d v="2014-07-11T16:00:0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320"/>
    <d v="2016-12-30T23:00:0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321"/>
    <d v="2016-12-23T17:58:57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322"/>
    <d v="2015-05-21T15:45:25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323"/>
    <d v="2016-04-26T06:55:0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324"/>
    <d v="2016-10-13T15:12:32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325"/>
    <d v="2016-12-30T02:03:55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326"/>
    <d v="2015-01-15T19:00:28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327"/>
    <d v="2015-05-29T16:17:15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328"/>
    <d v="2016-10-14T15:25:34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329"/>
    <d v="2014-12-02T06:19:05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330"/>
    <d v="2016-07-02T04:00:0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331"/>
    <d v="2016-08-17T12:05:54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332"/>
    <d v="2017-01-27T01:26:48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333"/>
    <d v="2014-07-16T02:33:45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334"/>
    <d v="2016-03-11T18:34:47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335"/>
    <d v="2015-12-05T22:28:22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336"/>
    <d v="2014-12-17T20:43:48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337"/>
    <d v="2017-03-03T13:51:19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338"/>
    <d v="2015-08-02T19:17:13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339"/>
    <d v="2014-12-08T16:31:55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340"/>
    <d v="2014-08-15T14:17:33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341"/>
    <d v="2016-10-01T14:58:37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342"/>
    <d v="2015-07-17T19:35:39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343"/>
    <d v="2016-08-19T03:59:0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344"/>
    <d v="2016-06-30T18:57:19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345"/>
    <d v="2014-07-14T19:32:39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346"/>
    <d v="2013-06-27T01:49:1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347"/>
    <d v="2015-03-07T15:18:45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348"/>
    <d v="2014-12-18T12:08:53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349"/>
    <d v="2015-12-16T06:59:00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350"/>
    <d v="2015-12-26T00:18:54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351"/>
    <d v="2016-02-12T17:45:44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352"/>
    <d v="2015-09-05T03:59:00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353"/>
    <d v="2013-03-11T00:00:00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354"/>
    <d v="2016-06-11T19:22:59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355"/>
    <d v="2012-11-30T10:00:00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356"/>
    <d v="2013-07-05T00:56:00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357"/>
    <d v="2013-03-01T05:59:00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358"/>
    <d v="2011-06-25T13:42:03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359"/>
    <d v="2011-07-06T19:33:10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360"/>
    <d v="2012-08-02T21:37:00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361"/>
    <d v="2014-06-21T17:12:52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362"/>
    <d v="2013-09-07T22:25:3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363"/>
    <d v="2016-02-15T07:59:00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364"/>
    <d v="2015-01-07T16:41:46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365"/>
    <d v="2015-03-16T16:35:52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366"/>
    <d v="2014-11-27T00:54:23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367"/>
    <d v="2015-11-14T01:04:10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368"/>
    <d v="2015-06-15T04:34:54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369"/>
    <d v="2014-04-11T14:15:46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370"/>
    <d v="2013-10-16T00:04:50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371"/>
    <d v="2015-05-07T18:12:22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372"/>
    <d v="2012-07-12T17:45:32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373"/>
    <d v="2016-12-30T22:50:33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374"/>
    <d v="2016-03-25T02:53:08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375"/>
    <d v="2017-01-15T01:35:19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376"/>
    <d v="2016-12-03T17:03:26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377"/>
    <d v="2017-02-03T04:11:00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378"/>
    <d v="2016-08-01T18:13:30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379"/>
    <d v="2015-06-05T11:47:56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380"/>
    <d v="2015-06-09T02:00:00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381"/>
    <d v="2016-12-29T05:08:45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382"/>
    <d v="2013-05-06T19:12:16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383"/>
    <d v="2016-12-23T01:47:58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384"/>
    <d v="2015-07-05T17:38:42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385"/>
    <d v="2016-04-29T12:11:00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386"/>
    <d v="2015-07-29T15:31:29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387"/>
    <d v="2015-06-03T04:30:00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388"/>
    <d v="2016-10-17T16:14:00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389"/>
    <d v="2016-08-13T11:32:37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390"/>
    <d v="2015-04-27T17:12:00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391"/>
    <d v="2015-08-22T04:59:00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392"/>
    <d v="2016-03-03T03:43:06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393"/>
    <d v="2016-08-01T16:22:03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394"/>
    <d v="2017-03-01T03:00:00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395"/>
    <d v="2017-01-14T21:48:0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396"/>
    <d v="2015-02-13T23:58:02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397"/>
    <d v="2016-10-27T21:19:00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398"/>
    <d v="2016-07-05T20:58:54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399"/>
    <d v="2014-10-07T00:06:13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400"/>
    <d v="2016-06-12T05:30:00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401"/>
    <d v="2013-05-26T23:54:34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402"/>
    <d v="2015-05-01T00:16:5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403"/>
    <d v="2013-07-26T01:30:35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404"/>
    <d v="2015-02-22T12:14:45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405"/>
    <d v="2014-11-28T17:20:01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406"/>
    <d v="2015-12-12T10:00:0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407"/>
    <d v="2014-08-12T12:52:58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408"/>
    <d v="2015-11-13T21:55:56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409"/>
    <d v="2015-01-01T04:12:15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410"/>
    <d v="2016-06-03T07:38:4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411"/>
    <d v="2015-02-06T01:25:0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412"/>
    <d v="2014-12-04T01:31:39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413"/>
    <d v="2016-02-20T10:29:3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414"/>
    <d v="2017-01-03T06:04:27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415"/>
    <d v="2015-08-16T16:13:11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416"/>
    <d v="2015-11-21T23:13:39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417"/>
    <d v="2015-09-15T11:11:0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418"/>
    <d v="2016-02-25T10:57:14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419"/>
    <d v="2016-10-09T10:56:59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420"/>
    <d v="2016-06-28T16:01:26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421"/>
    <d v="2015-02-08T21:58:29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422"/>
    <d v="2016-09-21T05:45:04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423"/>
    <d v="2016-01-01T08:38:51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424"/>
    <d v="2016-11-15T18:13:22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425"/>
    <d v="2015-04-29T03:09:19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426"/>
    <d v="2015-08-24T09:22:0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427"/>
    <d v="2016-09-18T20:26:25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428"/>
    <d v="2016-04-02T08:06:57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429"/>
    <d v="2015-04-10T01:27:22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430"/>
    <d v="2014-12-19T19:31:28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431"/>
    <d v="2015-11-26T06:03:36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432"/>
    <d v="2015-07-20T18:43:48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433"/>
    <d v="2016-12-10T11:00:0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434"/>
    <d v="2015-06-08T15:00:0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435"/>
    <d v="2015-10-11T18:43:4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436"/>
    <d v="2016-02-21T08:24:17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437"/>
    <d v="2014-07-13T04:59:0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438"/>
    <d v="2016-04-27T13:55:0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439"/>
    <d v="2015-03-07T19:55:01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440"/>
    <d v="2016-05-26T17:57:43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441"/>
    <d v="2015-09-11T18:22:49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442"/>
    <d v="2016-05-25T15:29:18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443"/>
    <d v="2017-01-02T22:13:29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444"/>
    <d v="2015-09-12T20:57:42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445"/>
    <d v="2015-06-14T13:00:55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446"/>
    <d v="2016-04-21T10:44:38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447"/>
    <d v="2016-07-08T17:32:14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448"/>
    <d v="2015-05-22T05:25:0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449"/>
    <d v="2015-05-10T19:28:25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450"/>
    <d v="2016-02-20T04:06:37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451"/>
    <d v="2014-11-19T00:00:59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452"/>
    <d v="2014-07-28T16:52:43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453"/>
    <d v="2017-04-15T15:42:27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454"/>
    <d v="2016-04-24T21:59:0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455"/>
    <d v="2014-09-05T13:39:0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456"/>
    <d v="2017-01-03T16:02:45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457"/>
    <d v="2015-11-11T22:30:44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458"/>
    <d v="2014-08-11T04:00:0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459"/>
    <d v="2015-12-02T17:25:0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460"/>
    <d v="2014-11-30T23:45:0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461"/>
    <d v="2014-10-21T00:00:00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462"/>
    <d v="2013-04-10T15:54:3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463"/>
    <d v="2013-04-07T20:52:18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464"/>
    <d v="2013-02-16T15:52:38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465"/>
    <d v="2012-03-22T03:00:00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466"/>
    <d v="2016-01-12T05:00:00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467"/>
    <d v="2012-03-25T18:14:45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468"/>
    <d v="2011-06-12T00:20:49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469"/>
    <d v="2013-02-15T14:21:49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470"/>
    <d v="2012-12-28T19:51:03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471"/>
    <d v="2015-04-09T22:58:54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472"/>
    <d v="2013-10-16T13:01:43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473"/>
    <d v="2012-03-01T23:30:39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474"/>
    <d v="2013-09-13T17:28:12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475"/>
    <d v="2014-12-20T04:59:00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476"/>
    <d v="2011-09-10T01:00:22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477"/>
    <d v="2011-12-23T03:00:00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478"/>
    <d v="2013-05-14T20:55:13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479"/>
    <d v="2014-05-10T03:59:00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480"/>
    <d v="2013-07-26T17:00:00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481"/>
    <d v="2013-11-02T22:09:05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482"/>
    <d v="2012-09-07T07:51:0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483"/>
    <d v="2016-07-22T04:37:55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484"/>
    <d v="2012-07-21T14:51:0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485"/>
    <d v="2015-06-20T19:06:13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486"/>
    <d v="2015-02-27T04:02:41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487"/>
    <d v="2016-08-02T22:01:11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488"/>
    <d v="2014-01-05T13:31:0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489"/>
    <d v="2012-11-15T15:40:52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490"/>
    <d v="2013-10-02T13:27:54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491"/>
    <d v="2015-02-15T15:38:0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492"/>
    <d v="2011-06-18T21:14:06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493"/>
    <d v="2013-06-16T20:47:55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494"/>
    <d v="2015-04-03T15:38:0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495"/>
    <d v="2011-08-27T18:57:11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496"/>
    <d v="2014-09-16T11:24:19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497"/>
    <d v="2013-07-31T19:43:0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498"/>
    <d v="2014-09-03T23:36:18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499"/>
    <d v="2016-08-05T00:10:33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500"/>
    <d v="2013-05-01T21:42:37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1501"/>
    <d v="2015-07-08T14:00:23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1502"/>
    <d v="2016-03-25T22:00:00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1503"/>
    <d v="2016-10-23T08:20:0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1504"/>
    <d v="2014-06-10T08:33:00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1505"/>
    <d v="2016-03-22T20:01:00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1506"/>
    <d v="2014-07-24T18:51:44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1507"/>
    <d v="2010-05-15T08:10:00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1508"/>
    <d v="2014-06-27T14:44:4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1509"/>
    <d v="2017-02-14T22:59:00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1510"/>
    <d v="2014-07-19T09:14:38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1511"/>
    <d v="2015-11-18T15:00:04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1512"/>
    <d v="2017-02-05T16:25:39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1513"/>
    <d v="2014-07-16T15:17:46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1514"/>
    <d v="2015-09-27T14:20:40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1515"/>
    <d v="2016-03-16T05:04:57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1516"/>
    <d v="2016-10-06T14:00:00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1517"/>
    <d v="2014-12-06T06:00:00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1518"/>
    <d v="2014-05-31T19:40:52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1519"/>
    <d v="2014-06-20T21:59:00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1520"/>
    <d v="2014-12-19T04:00:00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1521"/>
    <d v="2016-06-07T04:01:3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1522"/>
    <d v="2014-10-17T19:55:39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1523"/>
    <d v="2014-12-23T00:00:00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1524"/>
    <d v="2017-02-20T12:01:30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1525"/>
    <d v="2016-08-18T16:52:18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1526"/>
    <d v="2016-01-19T06:37:27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1527"/>
    <d v="2017-03-14T13:24:46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1528"/>
    <d v="2017-02-01T00:00:00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1529"/>
    <d v="2015-03-19T14:05:20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1530"/>
    <d v="2015-10-23T18:24:55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1531"/>
    <d v="2014-12-01T03:00:00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1532"/>
    <d v="2016-02-15T15:00:00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1533"/>
    <d v="2016-05-02T03:59:00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1534"/>
    <d v="2015-09-04T16:11:02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1535"/>
    <d v="2016-05-23T22:00:00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1536"/>
    <d v="2015-08-27T19:15:10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1537"/>
    <d v="2016-08-06T18:00:00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1538"/>
    <d v="2015-01-22T18:46:10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1539"/>
    <d v="2017-01-03T22:03:39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1540"/>
    <d v="2014-11-26T01:15:00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1541"/>
    <d v="2014-12-31T17:05:38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1542"/>
    <d v="2015-06-30T23:55:0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1543"/>
    <d v="2014-11-22T13:13:54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1544"/>
    <d v="2015-04-01T00:18:0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1545"/>
    <d v="2015-03-02T21:16:0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1546"/>
    <d v="2014-09-17T05:06:39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1547"/>
    <d v="2017-02-23T10:14:42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1548"/>
    <d v="2015-11-08T22:10:2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1549"/>
    <d v="2015-11-03T04:15:59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1550"/>
    <d v="2016-05-12T10:47:14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1551"/>
    <d v="2015-05-27T19:47:19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1552"/>
    <d v="2014-10-01T03:59:0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1553"/>
    <d v="2015-09-02T06:47:27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1554"/>
    <d v="2015-08-02T06:03:1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1555"/>
    <d v="2015-09-17T17:00:0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1556"/>
    <d v="2016-07-04T03:40:24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1557"/>
    <d v="2014-09-20T15:40:33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1558"/>
    <d v="2015-08-28T12:12:0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1559"/>
    <d v="2015-04-29T01:16:39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1560"/>
    <d v="2014-11-13T01:29:53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561"/>
    <d v="2013-11-07T02:00:03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562"/>
    <d v="2009-12-02T00:50:0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563"/>
    <d v="2014-03-14T16:49:11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564"/>
    <d v="2015-05-28T20:05:0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565"/>
    <d v="2011-06-08T17:31:01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566"/>
    <d v="2016-07-27T22:00:0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567"/>
    <d v="2014-02-17T00:00:0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568"/>
    <d v="2014-12-24T01:29:45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569"/>
    <d v="2013-05-25T16:18:34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570"/>
    <d v="2016-04-08T18:31:22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571"/>
    <d v="2015-06-19T18:28:03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572"/>
    <d v="2016-02-28T23:59:0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573"/>
    <d v="2017-04-01T03:59:0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574"/>
    <d v="2015-02-17T22:15:29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575"/>
    <d v="2014-07-09T12:34:56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576"/>
    <d v="2015-06-30T21:06:08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577"/>
    <d v="2012-07-24T20:20:48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578"/>
    <d v="2010-09-02T02:00:0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579"/>
    <d v="2013-08-28T23:54:51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580"/>
    <d v="2012-05-21T01:12:06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1581"/>
    <d v="2015-12-19T10:46:3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1582"/>
    <d v="2015-10-26T21:20:0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1583"/>
    <d v="2014-09-25T21:43:11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1584"/>
    <d v="2014-05-30T15:35:01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1585"/>
    <d v="2016-12-25T11:00:0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1586"/>
    <d v="2015-04-05T01:30:22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1587"/>
    <d v="2014-12-13T22:49:25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1588"/>
    <d v="2015-01-31T20:12:0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1589"/>
    <d v="2015-10-09T23:38:06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1590"/>
    <d v="2015-09-23T20:34:24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1591"/>
    <d v="2016-04-03T16:25:41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1592"/>
    <d v="2015-03-28T00:44:45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1593"/>
    <d v="2015-02-28T20:17:35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1594"/>
    <d v="2016-05-15T16:21:0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1595"/>
    <d v="2014-06-18T20:13:0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1596"/>
    <d v="2014-12-13T11:19:29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1597"/>
    <d v="2016-09-20T08:29:57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1598"/>
    <d v="2015-07-26T16:00:58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1599"/>
    <d v="2016-04-08T11:56:16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1600"/>
    <d v="2014-07-15T05:11:0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601"/>
    <d v="2011-05-05T02:13:53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602"/>
    <d v="2011-10-14T23:00:00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603"/>
    <d v="2012-01-28T04:04:19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604"/>
    <d v="2012-03-17T19:17:15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605"/>
    <d v="2011-08-01T07:00:00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606"/>
    <d v="2011-03-24T01:40:38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607"/>
    <d v="2012-06-14T19:24:1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608"/>
    <d v="2014-01-01T05:26:00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609"/>
    <d v="2011-11-02T08:00:00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610"/>
    <d v="2012-12-15T22:11:50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611"/>
    <d v="2013-06-05T00:00:32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612"/>
    <d v="2013-01-02T20:59:44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613"/>
    <d v="2012-07-22T01:40:02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614"/>
    <d v="2014-08-03T17:00:00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615"/>
    <d v="2011-12-13T02:13:16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616"/>
    <d v="2012-11-22T22:00:00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617"/>
    <d v="2013-11-01T19:00:00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618"/>
    <d v="2013-03-08T15:42:15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619"/>
    <d v="2014-09-15T04:28:06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620"/>
    <d v="2013-02-23T08:09:00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621"/>
    <d v="2012-05-28T03:59:00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622"/>
    <d v="2014-12-17T07:59:00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623"/>
    <d v="2013-08-27T16:31:29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624"/>
    <d v="2013-01-09T08:48:55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625"/>
    <d v="2012-09-11T16:47:33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626"/>
    <d v="2013-12-01T21:21:07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627"/>
    <d v="2012-11-26T04:59:00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628"/>
    <d v="2014-06-17T17:41:22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629"/>
    <d v="2014-02-20T20:48:53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630"/>
    <d v="2012-03-02T06:59:00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631"/>
    <d v="2012-10-12T20:37:4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632"/>
    <d v="2011-09-24T08:10:54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633"/>
    <d v="2012-01-16T05:00:00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634"/>
    <d v="2011-06-02T05:59:00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635"/>
    <d v="2016-07-11T20:51:0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636"/>
    <d v="2011-06-12T04:00:00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637"/>
    <d v="2009-12-31T23:39:00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638"/>
    <d v="2013-02-28T21:25:00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639"/>
    <d v="2012-03-03T15:39:25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640"/>
    <d v="2010-08-03T01:59:00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1641"/>
    <d v="2014-12-19T14:19:04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1642"/>
    <d v="2011-06-14T00:35:27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1643"/>
    <d v="2012-09-24T19:46:52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1644"/>
    <d v="2012-11-22T02:26:00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1645"/>
    <d v="2013-09-18T14:49:00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1646"/>
    <d v="2014-08-14T18:11:00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1647"/>
    <d v="2012-06-09T09:49:37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1648"/>
    <d v="2011-03-20T15:54:42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1649"/>
    <d v="2014-05-23T16:25:55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1650"/>
    <d v="2013-10-09T10:27:17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1651"/>
    <d v="2011-04-26T06:59:00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1652"/>
    <d v="2013-11-24T12:49:53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1653"/>
    <d v="2011-04-24T20:01:36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1654"/>
    <d v="2012-04-18T21:22:40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1655"/>
    <d v="2012-04-05T18:00:20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1656"/>
    <d v="2012-12-13T22:17:32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1657"/>
    <d v="2012-05-24T18:46:08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1658"/>
    <d v="2012-12-18T14:20:00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1659"/>
    <d v="2013-12-17T12:00:00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1660"/>
    <d v="2016-04-30T21:59:00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1661"/>
    <d v="2016-01-17T21:00:00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1662"/>
    <d v="2011-12-31T05:45:36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1663"/>
    <d v="2015-02-01T00:31:47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1664"/>
    <d v="2012-03-16T03:59:00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1665"/>
    <d v="2011-02-22T03:00:00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1666"/>
    <d v="2013-03-28T05:04:33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1667"/>
    <d v="2014-03-11T06:59:00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1668"/>
    <d v="2011-11-28T04:35:39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1669"/>
    <d v="2016-05-31T21:14:36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1670"/>
    <d v="2010-07-05T04:00:00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1671"/>
    <d v="2016-08-01T13:03:34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1672"/>
    <d v="2012-06-04T15:45:30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1673"/>
    <d v="2015-03-06T21:04:52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1674"/>
    <d v="2016-08-18T06:59:00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1675"/>
    <d v="2011-10-16T22:03:00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1676"/>
    <d v="2012-04-21T03:59:00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1677"/>
    <d v="2016-04-16T05:59:00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1678"/>
    <d v="2014-02-06T20:31:1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1679"/>
    <d v="2011-07-22T01:39:05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1680"/>
    <d v="2014-07-12T18:11:07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681"/>
    <d v="2017-03-29T02:00:0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682"/>
    <d v="2017-04-14T04:07:4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683"/>
    <d v="2017-04-07T18:45:38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684"/>
    <d v="2017-03-17T18:34:01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685"/>
    <d v="2017-03-24T05:00:23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686"/>
    <d v="2017-04-27T19:15:19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687"/>
    <d v="2017-04-10T20:15:0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688"/>
    <d v="2017-04-09T11:49:54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689"/>
    <d v="2017-03-16T21:37:1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690"/>
    <d v="2017-04-06T09:20:42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691"/>
    <d v="2017-04-03T01:00:0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692"/>
    <d v="2017-03-26T23:59:0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693"/>
    <d v="2017-04-09T20:00:0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694"/>
    <d v="2017-03-27T04:36:0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695"/>
    <d v="2017-04-10T01:00:0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696"/>
    <d v="2017-04-01T00:40:11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697"/>
    <d v="2017-04-09T23:47:28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698"/>
    <d v="2017-03-26T03:33:0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699"/>
    <d v="2017-04-11T20:44:05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700"/>
    <d v="2017-04-01T04:00:0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701"/>
    <d v="2015-01-15T15:56:45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702"/>
    <d v="2015-03-30T19:52:3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703"/>
    <d v="2015-08-31T06:45:37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704"/>
    <d v="2015-02-16T03:21:13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705"/>
    <d v="2015-09-09T16:00:0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706"/>
    <d v="2015-08-23T07:21:12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707"/>
    <d v="2016-03-28T16:18:15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708"/>
    <d v="2016-05-01T20:48:26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709"/>
    <d v="2014-08-31T19:39:0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710"/>
    <d v="2016-01-18T13:00:0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711"/>
    <d v="2014-09-01T15:30:34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712"/>
    <d v="2015-06-30T21:55:53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713"/>
    <d v="2014-10-05T19:13:32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714"/>
    <d v="2015-05-01T22:02:41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715"/>
    <d v="2015-03-31T03:22:0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716"/>
    <d v="2016-12-09T14:51:39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717"/>
    <d v="2016-04-21T04:00:0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1718"/>
    <d v="2016-05-14T04:59:0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719"/>
    <d v="2014-09-17T12:49:51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720"/>
    <d v="2014-11-09T19:47:51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721"/>
    <d v="2015-12-11T11:04:23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722"/>
    <d v="2016-04-03T00:10:0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723"/>
    <d v="2015-07-01T06:00:0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724"/>
    <d v="2014-10-30T22:22:42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725"/>
    <d v="2014-08-24T23:14:09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726"/>
    <d v="2014-06-27T22:04:24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727"/>
    <d v="2015-04-05T11:00:0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728"/>
    <d v="2015-10-21T15:01:14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729"/>
    <d v="2016-06-10T01:15:06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730"/>
    <d v="2015-10-25T02:06:23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731"/>
    <d v="2015-06-11T15:00:0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732"/>
    <d v="2016-01-16T05:00:0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733"/>
    <d v="2016-09-13T21:30:0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734"/>
    <d v="2015-05-08T00:52:36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735"/>
    <d v="2016-08-07T19:32:25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736"/>
    <d v="2015-11-08T21:40:33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737"/>
    <d v="2015-07-20T22:46:32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738"/>
    <d v="2014-10-02T20:59:02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739"/>
    <d v="2016-05-04T19:58:52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740"/>
    <d v="2015-07-16T19:37:02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1741"/>
    <d v="2015-06-10T15:04:3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1742"/>
    <d v="2017-01-07T21:00:00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1743"/>
    <d v="2016-08-27T03:59:00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1744"/>
    <d v="2015-03-08T13:31:17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1745"/>
    <d v="2016-12-22T02:00:00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1746"/>
    <d v="2016-11-24T02:00:00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1747"/>
    <d v="2015-11-13T15:00:00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1748"/>
    <d v="2015-09-02T22:49:03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1749"/>
    <d v="2017-03-01T19:00:00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1750"/>
    <d v="2016-04-19T20:05:04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1751"/>
    <d v="2015-03-19T17:45:23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1752"/>
    <d v="2016-10-14T06:04:42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1753"/>
    <d v="2016-03-21T16:59:28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1754"/>
    <d v="2015-04-03T20:02:33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1755"/>
    <d v="2015-10-05T18:56:0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1756"/>
    <d v="2016-08-29T04:01:09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1757"/>
    <d v="2017-01-28T19:29:00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1758"/>
    <d v="2016-07-14T22:56:32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1759"/>
    <d v="2015-03-25T18:53:49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1760"/>
    <d v="2016-02-25T16:08:33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1761"/>
    <d v="2015-09-12T13:37:40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1762"/>
    <d v="2016-03-11T23:34:05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1763"/>
    <d v="2016-10-23T20:50:40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1764"/>
    <d v="2014-08-03T11:39:39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1765"/>
    <d v="2014-08-13T23:31:52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1766"/>
    <d v="2014-08-25T20:38:08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1767"/>
    <d v="2014-08-03T15:48:04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1768"/>
    <d v="2014-09-27T13:27:24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1769"/>
    <d v="2015-01-13T19:39:19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1770"/>
    <d v="2014-10-14T18:43:14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1771"/>
    <d v="2014-10-23T23:30:4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1772"/>
    <d v="2014-07-06T17:13:56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1773"/>
    <d v="2015-01-19T18:14:58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1774"/>
    <d v="2014-11-29T14:59:0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1775"/>
    <d v="2014-10-24T23:26:0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1776"/>
    <d v="2014-10-29T22:57:51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1777"/>
    <d v="2015-02-20T08:34:13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1778"/>
    <d v="2015-03-27T19:43:15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1779"/>
    <d v="2016-09-02T16:36:2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1780"/>
    <d v="2016-07-02T14:25:1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1781"/>
    <d v="2016-09-15T14:49:05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1782"/>
    <d v="2016-02-21T13:48:09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1783"/>
    <d v="2015-05-21T22:47:58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1784"/>
    <d v="2015-01-31T03:25:0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1785"/>
    <d v="2014-10-16T00:00:0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1786"/>
    <d v="2014-12-15T13:12:57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1787"/>
    <d v="2015-04-04T14:43:57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1788"/>
    <d v="2014-10-31T22:45:42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1789"/>
    <d v="2015-01-12T06:00:03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1790"/>
    <d v="2015-02-05T16:11:18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1791"/>
    <d v="2015-01-29T17:46:05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1792"/>
    <d v="2015-08-10T06:59:0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1793"/>
    <d v="2014-11-27T22:24:0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1794"/>
    <d v="2015-02-11T13:13:42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1795"/>
    <d v="2016-10-14T16:00:0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1796"/>
    <d v="2016-07-24T10:32:46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1797"/>
    <d v="2016-12-15T13:39:49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1798"/>
    <d v="2016-02-04T07:50:33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1799"/>
    <d v="2014-11-11T21:13:28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1800"/>
    <d v="2016-10-10T14:32:5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1801"/>
    <d v="2015-12-15T12:10:0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1802"/>
    <d v="2015-06-27T21:59:0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1803"/>
    <d v="2015-02-14T01:43:02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1804"/>
    <d v="2015-11-14T17:16:44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1805"/>
    <d v="2015-10-02T18:00:0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1806"/>
    <d v="2014-09-30T15:19:09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1807"/>
    <d v="2014-09-28T01:38:33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1808"/>
    <d v="2017-02-11T16:20:3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1809"/>
    <d v="2015-03-01T21:47:19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1810"/>
    <d v="2014-08-21T21:50:26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1811"/>
    <d v="2014-10-24T04:00:0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1812"/>
    <d v="2016-07-03T07:38:56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1813"/>
    <d v="2014-08-08T21:20:12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1814"/>
    <d v="2015-02-28T07:32:16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1815"/>
    <d v="2015-07-01T21:45:37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1816"/>
    <d v="2016-07-25T19:00:0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1817"/>
    <d v="2017-01-30T06:59:0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1818"/>
    <d v="2015-04-03T04:37:3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1819"/>
    <d v="2014-07-30T18:03:16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1820"/>
    <d v="2015-04-01T01:01:3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821"/>
    <d v="2012-03-03T07:39:27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822"/>
    <d v="2014-01-31T19:01:00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823"/>
    <d v="2012-10-24T16:26:16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824"/>
    <d v="2014-01-08T02:08:00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825"/>
    <d v="2013-07-11T20:01:43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826"/>
    <d v="2014-02-17T22:10:17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827"/>
    <d v="2011-03-03T07:49:2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828"/>
    <d v="2014-05-09T22:00:00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829"/>
    <d v="2011-01-21T22:00:00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830"/>
    <d v="2014-02-24T16:25:07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831"/>
    <d v="2012-05-12T23:54:23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832"/>
    <d v="2011-03-04T12:57:07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833"/>
    <d v="2013-03-02T07:59:00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834"/>
    <d v="2015-01-24T23:08:15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835"/>
    <d v="2016-03-31T15:51:1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836"/>
    <d v="2013-02-17T19:25:29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837"/>
    <d v="2012-03-18T00:08:55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838"/>
    <d v="2011-10-01T03:00:00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839"/>
    <d v="2016-10-01T17:19:42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840"/>
    <d v="2013-05-07T04:59:00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841"/>
    <d v="2014-05-20T04:59:00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842"/>
    <d v="2015-03-02T05:59:00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843"/>
    <d v="2011-02-20T23:52:34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844"/>
    <d v="2011-06-11T03:00:00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845"/>
    <d v="2016-06-17T04:55:00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846"/>
    <d v="2012-12-15T15:36:17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847"/>
    <d v="2015-04-21T05:40:32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848"/>
    <d v="2011-07-31T06:59:00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849"/>
    <d v="2012-10-17T20:17:39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850"/>
    <d v="2014-07-10T23:01:40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851"/>
    <d v="2014-07-28T01:00:00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852"/>
    <d v="2015-04-25T00:00:00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853"/>
    <d v="2012-11-14T02:26:57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854"/>
    <d v="2013-05-24T00:30:37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855"/>
    <d v="2014-01-06T12:55:40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856"/>
    <d v="2014-07-18T20:31:12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857"/>
    <d v="2014-09-12T18:26:53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858"/>
    <d v="2011-12-16T05:48:4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859"/>
    <d v="2011-09-22T18:28:49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860"/>
    <d v="2014-02-06T17:01:24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61"/>
    <d v="2015-01-26T07:12:21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62"/>
    <d v="2017-03-08T07:30:0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63"/>
    <d v="2014-06-12T19:08:05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64"/>
    <d v="2014-05-04T17:11:4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65"/>
    <d v="2016-11-06T09:49:07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66"/>
    <d v="2017-03-01T04:00:0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67"/>
    <d v="2016-11-05T22:11:52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68"/>
    <d v="2015-12-15T07:59:0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69"/>
    <d v="2017-01-04T00:04:09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70"/>
    <d v="2016-01-31T04:17:0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71"/>
    <d v="2014-11-20T19:48:21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72"/>
    <d v="2015-06-30T03:06:42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73"/>
    <d v="2015-07-08T16:45:0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74"/>
    <d v="2016-06-28T23:15:33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75"/>
    <d v="2016-08-06T21:35:08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76"/>
    <d v="2014-06-16T06:50:05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77"/>
    <d v="2015-03-01T00:42:05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78"/>
    <d v="2014-06-13T00:12:35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79"/>
    <d v="2016-03-14T14:35:29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80"/>
    <d v="2016-03-30T12:36:2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881"/>
    <d v="2015-03-10T02:39:49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882"/>
    <d v="2012-07-10T23:48:00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883"/>
    <d v="2012-04-08T21:45:08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884"/>
    <d v="2012-11-27T12:00:00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885"/>
    <d v="2012-08-10T22:00:00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886"/>
    <d v="2014-11-12T22:45:38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887"/>
    <d v="2015-12-03T21:30:00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888"/>
    <d v="2010-06-01T04:59:00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889"/>
    <d v="2013-03-11T18:02:26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890"/>
    <d v="2012-12-15T18:52:08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891"/>
    <d v="2010-07-22T06:00:00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892"/>
    <d v="2011-06-07T15:18:0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893"/>
    <d v="2011-04-16T03:59:00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894"/>
    <d v="2012-02-12T21:43:03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895"/>
    <d v="2015-10-20T17:55:22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896"/>
    <d v="2012-04-12T17:02:45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897"/>
    <d v="2014-03-04T21:00:00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898"/>
    <d v="2016-02-01T18:00:00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899"/>
    <d v="2015-03-25T21:36:06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900"/>
    <d v="2012-10-06T09:59:00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1901"/>
    <d v="2015-05-22T13:00:0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1902"/>
    <d v="2015-03-04T18:57:27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1903"/>
    <d v="2017-01-27T18:29:51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1904"/>
    <d v="2016-01-02T16:27:01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1905"/>
    <d v="2014-09-07T22:13:14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1906"/>
    <d v="2016-06-23T16:06:23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1907"/>
    <d v="2014-05-23T14:05:25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1908"/>
    <d v="2016-12-29T22:01:4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1909"/>
    <d v="2014-10-23T10:17:59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1910"/>
    <d v="2015-10-31T22:45:0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1911"/>
    <d v="2014-08-09T00:48:54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1912"/>
    <d v="2015-06-04T05:26:0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1913"/>
    <d v="2014-10-08T12:16:18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1914"/>
    <d v="2014-11-01T03:59:0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1915"/>
    <d v="2014-09-02T01:10:22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1916"/>
    <d v="2016-11-07T18:12:55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1917"/>
    <d v="2017-02-10T06:28:53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1918"/>
    <d v="2014-08-12T18:57:31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1919"/>
    <d v="2015-05-19T21:00:49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1920"/>
    <d v="2015-10-21T23:00:0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921"/>
    <d v="2012-07-14T05:19:03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922"/>
    <d v="2013-12-12T06:08:27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923"/>
    <d v="2011-09-27T04:59:00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924"/>
    <d v="2014-01-15T19:33:00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925"/>
    <d v="2013-10-11T00:00:00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926"/>
    <d v="2010-11-02T00:26:00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927"/>
    <d v="2012-03-08T04:59:00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928"/>
    <d v="2013-05-07T15:33:14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929"/>
    <d v="2011-07-05T00:31:06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930"/>
    <d v="2013-07-07T13:24:42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931"/>
    <d v="2012-05-22T03:30:00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932"/>
    <d v="2012-01-24T19:26:13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933"/>
    <d v="2014-09-27T03:08:27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934"/>
    <d v="2011-12-25T05:00:00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935"/>
    <d v="2014-06-21T04:59:00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936"/>
    <d v="2011-12-06T05:59:00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937"/>
    <d v="2012-06-15T03:59:00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938"/>
    <d v="2013-07-02T05:00:00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939"/>
    <d v="2013-03-10T22:38:28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940"/>
    <d v="2011-06-15T03:59:00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1941"/>
    <d v="2014-05-15T06:58:5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1942"/>
    <d v="2011-07-04T19:52:20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1943"/>
    <d v="2016-08-11T06:28:36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1944"/>
    <d v="2014-05-01T14:01:30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1945"/>
    <d v="2015-07-12T06:02:38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1946"/>
    <d v="2014-04-20T02:36:0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1947"/>
    <d v="2009-11-23T05:59:00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1948"/>
    <d v="2016-06-06T17:02:00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1949"/>
    <d v="2014-07-10T10:09:1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1950"/>
    <d v="2011-04-22T04:21:13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1951"/>
    <d v="2016-11-07T11:05:37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1952"/>
    <d v="2013-10-16T14:33:35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1953"/>
    <d v="2012-03-02T03:00:00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1954"/>
    <d v="2016-03-12T05:00:00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1955"/>
    <d v="2012-05-23T19:00:00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1956"/>
    <d v="2015-04-18T21:10:05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1957"/>
    <d v="2012-10-27T02:21:53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1958"/>
    <d v="2013-03-23T22:42:4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1959"/>
    <d v="2014-10-01T00:00:00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1960"/>
    <d v="2014-12-21T08:42:2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1961"/>
    <d v="2012-10-06T03:59:00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1962"/>
    <d v="2014-05-13T18:43:56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1963"/>
    <d v="2014-09-16T10:18:54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1964"/>
    <d v="2016-04-22T06:32:52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1965"/>
    <d v="2012-01-12T01:00:00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1966"/>
    <d v="2014-08-14T12:58:18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1967"/>
    <d v="2014-05-01T15:55:29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1968"/>
    <d v="2016-12-03T15:05:15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1969"/>
    <d v="2016-08-05T19:01:08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1970"/>
    <d v="2013-04-20T03:38:2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1971"/>
    <d v="2013-11-15T04:00:00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1972"/>
    <d v="2012-11-18T01:17:24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1973"/>
    <d v="2016-08-06T07:00:00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1974"/>
    <d v="2013-08-19T08:01:09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1975"/>
    <d v="2013-03-10T18:07:3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1976"/>
    <d v="2013-07-13T21:35:25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1977"/>
    <d v="2015-12-19T07:59:00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1978"/>
    <d v="2012-06-12T07:00:00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1979"/>
    <d v="2015-11-19T04:59:00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1980"/>
    <d v="2016-04-03T12:01:02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1981"/>
    <d v="2014-07-09T17:24:25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1982"/>
    <d v="2016-12-04T15:04:47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1983"/>
    <d v="2016-09-02T07:00:0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1984"/>
    <d v="2014-11-30T19:58:01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1985"/>
    <d v="2016-08-02T23:00:0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1986"/>
    <d v="2016-03-14T09:24:43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1987"/>
    <d v="2015-03-01T15:21:16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1988"/>
    <d v="2015-08-20T18:19:02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1989"/>
    <d v="2016-12-11T16:20:08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1990"/>
    <d v="2016-02-13T04:42:12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1991"/>
    <d v="2015-07-03T21:26:26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1992"/>
    <d v="2015-02-18T03:26:31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1993"/>
    <d v="2015-12-21T14:07:17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1994"/>
    <d v="2016-12-07T01:09:02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1995"/>
    <d v="2015-07-16T21:38:56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1996"/>
    <d v="2014-07-10T19:40:11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1997"/>
    <d v="2014-08-26T22:20:12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1998"/>
    <d v="2014-08-01T02:50:38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1999"/>
    <d v="2014-11-13T12:35:08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000"/>
    <d v="2016-01-06T22:50:13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001"/>
    <d v="2015-06-12T20:00:00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002"/>
    <d v="2017-01-23T17:05:43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003"/>
    <d v="2010-07-02T23:00:00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004"/>
    <d v="2014-07-10T14:31:03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005"/>
    <d v="2013-10-16T03:59:00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006"/>
    <d v="2014-12-03T13:00:45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007"/>
    <d v="2010-08-24T04:00:00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008"/>
    <d v="2011-09-19T14:30:22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009"/>
    <d v="2016-11-23T08:45:43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010"/>
    <d v="2016-08-18T23:54:5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011"/>
    <d v="2016-01-11T23:00:00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012"/>
    <d v="2015-02-05T19:44:0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013"/>
    <d v="2016-07-08T23:03:34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014"/>
    <d v="2013-03-25T04:08:59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015"/>
    <d v="2011-09-09T21:02:43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016"/>
    <d v="2013-03-09T21:08:19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017"/>
    <d v="2012-03-24T04:00:00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018"/>
    <d v="2015-08-13T08:46:49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019"/>
    <d v="2016-09-22T17:00:2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020"/>
    <d v="2014-05-14T23:04:00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021"/>
    <d v="2014-09-24T01:41:37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022"/>
    <d v="2016-06-11T13:39:32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023"/>
    <d v="2015-06-11T10:05:53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024"/>
    <d v="2012-08-13T03:00:00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025"/>
    <d v="2015-06-11T04:25:46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026"/>
    <d v="2014-04-21T03:59:00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027"/>
    <d v="2015-03-30T18:31:59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028"/>
    <d v="2010-03-15T21:55:00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029"/>
    <d v="2014-08-27T00:31:2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030"/>
    <d v="2012-11-29T23:54:56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031"/>
    <d v="2015-01-09T01:00:00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032"/>
    <d v="2016-12-15T05:00:00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033"/>
    <d v="2014-04-26T01:58:38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034"/>
    <d v="2015-05-07T06:58:00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035"/>
    <d v="2015-12-19T01:00:00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036"/>
    <d v="2014-05-09T20:45:19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037"/>
    <d v="2013-12-30T06:02:33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038"/>
    <d v="2013-07-01T18:00:00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039"/>
    <d v="2016-12-01T04:59:00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040"/>
    <d v="2013-11-15T23:15:03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041"/>
    <d v="2016-11-10T13:37:07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042"/>
    <d v="2016-01-22T16:59:34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043"/>
    <d v="2016-12-11T04:59:00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044"/>
    <d v="2015-06-13T16:25:14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045"/>
    <d v="2012-07-09T02:07:27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046"/>
    <d v="2013-05-23T04:07:24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047"/>
    <d v="2015-04-17T00:00:00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048"/>
    <d v="2013-05-23T15:38:1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049"/>
    <d v="2013-12-02T22:59:00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050"/>
    <d v="2015-05-31T01:42:58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051"/>
    <d v="2013-12-26T00:32:17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052"/>
    <d v="2016-02-20T02:00:53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053"/>
    <d v="2015-11-25T15:49:1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054"/>
    <d v="2014-05-02T12:30:10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055"/>
    <d v="2014-12-03T04:00:00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056"/>
    <d v="2013-04-17T18:15:42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057"/>
    <d v="2016-02-26T11:52:12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058"/>
    <d v="2015-03-02T20:00:00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059"/>
    <d v="2016-01-31T21:59:00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060"/>
    <d v="2014-07-23T15:25:50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061"/>
    <d v="2016-12-31T18:20:54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062"/>
    <d v="2016-03-24T08:11:38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063"/>
    <d v="2016-05-15T17:35:0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064"/>
    <d v="2013-05-31T12:00:00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065"/>
    <d v="2013-12-25T08:00:29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066"/>
    <d v="2014-08-23T18:31:23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067"/>
    <d v="2015-05-24T20:29:36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068"/>
    <d v="2016-10-20T20:11:55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069"/>
    <d v="2016-01-02T23:19:5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070"/>
    <d v="2016-06-28T15:45:23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071"/>
    <d v="2016-10-02T06:41:24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072"/>
    <d v="2016-05-07T13:57:12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073"/>
    <d v="2015-05-08T16:01:58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074"/>
    <d v="2016-05-06T19:49:42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075"/>
    <d v="2013-07-25T16:21:28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076"/>
    <d v="2014-07-23T21:08:09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077"/>
    <d v="2015-06-05T21:00:00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078"/>
    <d v="2016-12-18T18:30:57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079"/>
    <d v="2015-06-25T19:00:00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080"/>
    <d v="2015-11-11T23:58:20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081"/>
    <d v="2012-05-16T04:59:00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082"/>
    <d v="2011-11-24T03:53:16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083"/>
    <d v="2012-06-04T17:19:55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084"/>
    <d v="2014-05-04T06:59:00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085"/>
    <d v="2012-07-15T20:03:07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086"/>
    <d v="2011-12-14T04:59:00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087"/>
    <d v="2011-09-08T04:54:18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088"/>
    <d v="2010-09-11T03:59:00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089"/>
    <d v="2013-08-02T01:49:54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090"/>
    <d v="2013-02-24T09:09:15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091"/>
    <d v="2011-03-01T20:00:00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092"/>
    <d v="2011-10-07T16:58:52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093"/>
    <d v="2012-12-22T21:30:32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094"/>
    <d v="2012-03-05T03:00:00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095"/>
    <d v="2011-10-02T17:36:13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096"/>
    <d v="2012-10-26T03:59:00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097"/>
    <d v="2011-12-01T15:02:15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098"/>
    <d v="2012-03-08T02:43:55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099"/>
    <d v="2015-07-02T03:40:00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100"/>
    <d v="2012-06-30T03:59:00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101"/>
    <d v="2012-02-13T03:35:14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102"/>
    <d v="2011-05-05T20:50:48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103"/>
    <d v="2012-11-09T19:07:07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104"/>
    <d v="2013-05-31T00:00:00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105"/>
    <d v="2014-11-21T04:00:00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106"/>
    <d v="2013-01-26T05:09:34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107"/>
    <d v="2014-11-12T18:03:13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108"/>
    <d v="2012-09-10T03:55:00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109"/>
    <d v="2015-07-05T17:00:17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110"/>
    <d v="2014-05-28T04:59:00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111"/>
    <d v="2011-08-15T01:00:00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112"/>
    <d v="2013-04-15T22:16:33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113"/>
    <d v="2014-09-23T20:46:16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114"/>
    <d v="2010-12-09T04:59:00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115"/>
    <d v="2011-02-20T01:56:4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116"/>
    <d v="2012-10-02T18:40:03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117"/>
    <d v="2015-10-27T04:59:00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118"/>
    <d v="2011-07-24T20:08:56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119"/>
    <d v="2012-08-16T03:07:25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120"/>
    <d v="2014-01-01T23:08:56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2121"/>
    <d v="2017-01-11T17:49:08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2122"/>
    <d v="2017-01-07T07:12:49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2123"/>
    <d v="2010-03-15T06:59:0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2124"/>
    <d v="2010-11-30T05:00:0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2125"/>
    <d v="2015-08-05T00:33:53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2126"/>
    <d v="2014-12-08T23:21:27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2127"/>
    <d v="2015-03-12T11:07:43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2128"/>
    <d v="2014-09-21T18:32:49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2129"/>
    <d v="2016-03-10T00:35:0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2130"/>
    <d v="2014-08-16T02:04:23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2131"/>
    <d v="2015-07-12T04:58:11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2132"/>
    <d v="2014-02-03T11:41:32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2133"/>
    <d v="2011-04-24T06:59:0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2134"/>
    <d v="2013-04-27T21:16:31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2135"/>
    <d v="2012-10-04T23:07:13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2136"/>
    <d v="2013-10-19T12:13:06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2137"/>
    <d v="2014-12-05T18:30:29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2138"/>
    <d v="2013-11-09T01:18:59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2139"/>
    <d v="2016-11-03T18:00:08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2140"/>
    <d v="2013-01-11T20:00:24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2141"/>
    <d v="2014-11-14T06:39:19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2142"/>
    <d v="2015-12-30T16:50:1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2143"/>
    <d v="2010-07-21T19:00:0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2144"/>
    <d v="2013-09-14T13:07:2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2145"/>
    <d v="2013-11-27T06:41:54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2146"/>
    <d v="2016-02-11T16:18:3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2147"/>
    <d v="2014-11-16T08:05:48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2148"/>
    <d v="2015-04-02T16:36:22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2149"/>
    <d v="2010-07-31T00:00:0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2150"/>
    <d v="2016-07-13T06:49:59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2151"/>
    <d v="2016-06-29T20:20:14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2152"/>
    <d v="2014-03-15T18:58:29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2153"/>
    <d v="2015-01-10T07:59:0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2154"/>
    <d v="2014-01-28T15:10:27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2155"/>
    <d v="2016-03-31T16:56:25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2156"/>
    <d v="2013-09-16T20:30:06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2157"/>
    <d v="2016-12-23T07:59:0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2158"/>
    <d v="2013-02-04T20:29:34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2159"/>
    <d v="2011-07-16T17:32:54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2160"/>
    <d v="2012-05-19T17:05:05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161"/>
    <d v="2015-09-23T20:27:39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162"/>
    <d v="2014-07-24T18:23:1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163"/>
    <d v="2015-06-08T03:50:00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164"/>
    <d v="2016-06-25T03:59:00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165"/>
    <d v="2016-04-08T15:00:35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166"/>
    <d v="2014-12-05T21:06:58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167"/>
    <d v="2012-09-15T01:35:37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168"/>
    <d v="2017-02-10T05:00:00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169"/>
    <d v="2017-03-02T16:49:1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170"/>
    <d v="2015-08-22T18:00:22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171"/>
    <d v="2015-06-22T05:00:00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172"/>
    <d v="2015-04-18T13:55:20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173"/>
    <d v="2013-09-10T03:59:00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174"/>
    <d v="2016-05-05T13:01:47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175"/>
    <d v="2016-07-21T00:13:06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176"/>
    <d v="2015-05-02T15:11:49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177"/>
    <d v="2016-06-06T06:01:07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178"/>
    <d v="2017-01-18T15:16:37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179"/>
    <d v="2015-04-11T04:06:32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180"/>
    <d v="2015-11-13T17:04:28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2181"/>
    <d v="2017-02-21T00:07:33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2182"/>
    <d v="2014-10-02T21:37:05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2183"/>
    <d v="2017-02-09T05:00:00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2184"/>
    <d v="2016-01-25T16:00:00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2185"/>
    <d v="2013-03-26T08:23:59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2186"/>
    <d v="2016-09-07T02:00:00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2187"/>
    <d v="2015-04-03T03:59:00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2188"/>
    <d v="2016-10-25T17:00:00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2189"/>
    <d v="2016-04-21T22:00:00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2190"/>
    <d v="2016-03-23T06:59:00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2191"/>
    <d v="2017-02-14T20:00:27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2192"/>
    <d v="2016-12-15T23:00:00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2193"/>
    <d v="2016-11-21T04:59:00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2194"/>
    <d v="2016-03-26T17:11:30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2195"/>
    <d v="2015-08-11T18:31:40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2196"/>
    <d v="2016-12-02T07:00:00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2197"/>
    <d v="2015-02-28T14:00:59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2198"/>
    <d v="2015-11-14T13:20:00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2199"/>
    <d v="2015-10-15T09:59:58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2200"/>
    <d v="2015-07-06T03:00:00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201"/>
    <d v="2013-01-16T20:19:25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202"/>
    <d v="2012-11-01T20:22:48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203"/>
    <d v="2015-09-24T20:38:02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204"/>
    <d v="2013-03-09T07:28:39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205"/>
    <d v="2012-06-01T19:43:09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206"/>
    <d v="2012-04-16T06:10:24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207"/>
    <d v="2013-11-16T05:39:33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208"/>
    <d v="2012-04-07T04:00:00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209"/>
    <d v="2014-04-14T23:00:00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210"/>
    <d v="2012-04-14T17:36:00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211"/>
    <d v="2014-04-10T06:59:00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212"/>
    <d v="2013-11-04T01:00:00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213"/>
    <d v="2015-05-15T19:49:39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214"/>
    <d v="2014-02-06T19:00:48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215"/>
    <d v="2012-03-13T06:59:00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216"/>
    <d v="2015-07-23T18:02:25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217"/>
    <d v="2015-11-02T08:00:00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218"/>
    <d v="2012-08-29T00:00:00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219"/>
    <d v="2015-08-19T17:15:12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220"/>
    <d v="2013-07-27T01:27:16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2221"/>
    <d v="2016-04-23T00:00:00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2222"/>
    <d v="2012-01-28T18:54:07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2223"/>
    <d v="2015-06-27T15:22:48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2224"/>
    <d v="2016-10-29T19:00:00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2225"/>
    <d v="2014-09-21T19:00:15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2226"/>
    <d v="2016-02-12T04:59:00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2227"/>
    <d v="2013-11-13T20:22:35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2228"/>
    <d v="2015-08-16T06:40:36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2229"/>
    <d v="2013-09-03T04:00:00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2230"/>
    <d v="2014-04-25T21:08:47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2231"/>
    <d v="2013-06-25T05:00:00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2232"/>
    <d v="2014-07-19T03:00:00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2233"/>
    <d v="2015-12-14T00:00:00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2234"/>
    <d v="2017-01-05T19:47:27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2235"/>
    <d v="2015-03-28T23:31:5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2236"/>
    <d v="2016-02-01T14:48:43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2237"/>
    <d v="2014-11-12T07:59:00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2238"/>
    <d v="2017-03-10T14:55:16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2239"/>
    <d v="2013-12-01T04:02:00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2240"/>
    <d v="2016-04-22T19:49:04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2241"/>
    <d v="2017-03-02T19:51:40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2242"/>
    <d v="2013-11-27T03:02:00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2243"/>
    <d v="2017-03-13T03:00:00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2244"/>
    <d v="2016-10-16T20:30:00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2245"/>
    <d v="2014-02-21T18:00:00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2246"/>
    <d v="2015-09-04T19:00:10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2247"/>
    <d v="2015-07-29T15:59:25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2248"/>
    <d v="2016-12-14T21:01:18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2249"/>
    <d v="2013-04-02T15:52:45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2250"/>
    <d v="2016-12-03T01:07:53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2251"/>
    <d v="2014-08-16T08:17:57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2252"/>
    <d v="2016-08-06T07:52:18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2253"/>
    <d v="2015-11-18T16:09:07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2254"/>
    <d v="2017-01-24T15:32:48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2255"/>
    <d v="2016-05-07T22:50:5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2256"/>
    <d v="2016-11-22T10:50:46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2257"/>
    <d v="2016-06-19T23:00:00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2258"/>
    <d v="2015-06-11T18:01:27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2259"/>
    <d v="2016-12-08T19:18:56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2260"/>
    <d v="2014-03-26T23:24:10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2261"/>
    <d v="2017-02-14T17:23:40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2262"/>
    <d v="2014-11-18T00:00:00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2263"/>
    <d v="2015-01-31T19:58:33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2264"/>
    <d v="2016-05-23T03:00:00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2265"/>
    <d v="2016-11-22T20:28:27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2266"/>
    <d v="2016-04-27T02:00:00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2267"/>
    <d v="2014-12-21T01:00:00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2268"/>
    <d v="2017-03-12T01:58:35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2269"/>
    <d v="2017-03-07T05:00:00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2270"/>
    <d v="2017-01-10T21:59:00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2271"/>
    <d v="2016-12-10T00:00:04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2272"/>
    <d v="2015-12-07T16:47:16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2273"/>
    <d v="2017-03-12T12:10:42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2274"/>
    <d v="2014-02-23T12:00:57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2275"/>
    <d v="2014-12-22T14:47:59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2276"/>
    <d v="2014-01-05T15:38:09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2277"/>
    <d v="2012-02-27T16:17:03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2278"/>
    <d v="2016-01-03T22:59:00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2279"/>
    <d v="2015-02-04T04:00:00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2280"/>
    <d v="2015-09-17T14:59:5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281"/>
    <d v="2011-07-25T06:50:00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282"/>
    <d v="2016-01-14T04:11:26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283"/>
    <d v="2012-05-09T02:00:04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284"/>
    <d v="2011-03-12T04:00:00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285"/>
    <d v="2012-06-29T04:27:23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286"/>
    <d v="2013-09-06T03:59:00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287"/>
    <d v="2014-06-23T16:01:00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288"/>
    <d v="2012-06-26T18:00:00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289"/>
    <d v="2013-12-06T23:22:00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290"/>
    <d v="2009-12-01T17:00:00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291"/>
    <d v="2012-04-23T04:00:00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292"/>
    <d v="2012-04-18T16:44:36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293"/>
    <d v="2012-09-25T03:59:00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294"/>
    <d v="2013-01-20T17:21:20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295"/>
    <d v="2013-01-26T22:54:16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296"/>
    <d v="2012-02-23T17:33:46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297"/>
    <d v="2012-03-14T03:59:00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298"/>
    <d v="2014-03-26T19:10:33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299"/>
    <d v="2011-02-06T00:46:49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300"/>
    <d v="2012-06-28T17:26:56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301"/>
    <d v="2013-06-21T03:31:36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302"/>
    <d v="2013-12-31T07:00:00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303"/>
    <d v="2011-12-13T03:39:56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304"/>
    <d v="2011-01-01T04:59:00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305"/>
    <d v="2014-08-08T18:00:00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306"/>
    <d v="2012-03-10T04:02:09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307"/>
    <d v="2012-05-05T19:15:28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308"/>
    <d v="2014-08-29T01:00:00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309"/>
    <d v="2013-03-09T23:42:17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310"/>
    <d v="2013-03-21T18:03:35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311"/>
    <d v="2014-05-07T00:06:29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312"/>
    <d v="2014-04-18T23:00:00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313"/>
    <d v="2012-05-03T23:00:26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314"/>
    <d v="2012-06-07T13:14:17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315"/>
    <d v="2012-05-05T17:25:43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316"/>
    <d v="2009-12-09T18:24:00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317"/>
    <d v="2010-02-15T05:00:00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318"/>
    <d v="2009-09-26T03:59:00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319"/>
    <d v="2013-12-15T01:58:05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320"/>
    <d v="2014-04-02T18:36:40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2321"/>
    <d v="2017-04-04T05:15:01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2322"/>
    <d v="2017-04-09T20:29:29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2323"/>
    <d v="2017-03-20T18:07:27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2324"/>
    <d v="2017-03-26T20:14:45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2325"/>
    <d v="2017-03-29T23:32:11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2326"/>
    <d v="2017-04-30T17:00:0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2327"/>
    <d v="2014-08-26T22:00:40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2328"/>
    <d v="2015-06-14T18:45:37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2329"/>
    <d v="2014-07-17T14:59:06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2330"/>
    <d v="2015-12-25T00:00:00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2331"/>
    <d v="2014-08-18T00:08:10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2332"/>
    <d v="2015-02-06T15:04:3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2333"/>
    <d v="2014-05-29T17:50:00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2334"/>
    <d v="2014-11-05T17:34:00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2335"/>
    <d v="2014-06-11T13:44:03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2336"/>
    <d v="2014-03-08T22:11:35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2337"/>
    <d v="2014-06-26T15:22:23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2338"/>
    <d v="2014-06-29T21:31:24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2339"/>
    <d v="2016-12-19T07:59:00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2340"/>
    <d v="2016-10-30T15:25:38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341"/>
    <d v="2015-07-12T19:31:44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342"/>
    <d v="2014-10-06T05:00:0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343"/>
    <d v="2016-01-08T19:47:0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344"/>
    <d v="2016-06-24T17:27:49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345"/>
    <d v="2015-03-31T23:39:0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346"/>
    <d v="2016-10-17T19:10:31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347"/>
    <d v="2016-08-25T14:34:36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348"/>
    <d v="2016-02-20T22:22:18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349"/>
    <d v="2015-08-11T18:37:08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350"/>
    <d v="2017-01-03T20:12:5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351"/>
    <d v="2015-04-30T02:25:39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352"/>
    <d v="2015-06-06T15:12:32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353"/>
    <d v="2015-04-21T16:13:42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354"/>
    <d v="2015-01-10T17:21:0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355"/>
    <d v="2015-05-02T22:02:16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356"/>
    <d v="2015-06-05T18:48:24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357"/>
    <d v="2015-10-17T14:52:58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358"/>
    <d v="2015-01-31T00:39:0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359"/>
    <d v="2015-08-03T15:35:24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360"/>
    <d v="2016-02-07T16:58:0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361"/>
    <d v="2016-04-30T22:00:0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362"/>
    <d v="2014-12-11T16:31:1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363"/>
    <d v="2015-12-29T00:16:4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364"/>
    <d v="2015-10-26T22:25:56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365"/>
    <d v="2016-01-17T23:00:0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366"/>
    <d v="2015-10-21T12:45:33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367"/>
    <d v="2016-04-25T22:16:56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368"/>
    <d v="2015-04-14T16:19:25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369"/>
    <d v="2016-02-10T19:30:11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370"/>
    <d v="2014-12-18T04:32:21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371"/>
    <d v="2015-06-25T18:39:56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372"/>
    <d v="2015-04-24T01:39:31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373"/>
    <d v="2015-08-29T15:53:44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374"/>
    <d v="2015-02-12T20:14:2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375"/>
    <d v="2016-09-09T20:03:57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376"/>
    <d v="2015-12-10T22:12:46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377"/>
    <d v="2016-11-25T21:53:03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378"/>
    <d v="2015-08-26T00:18:5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379"/>
    <d v="2015-10-05T00:23:36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380"/>
    <d v="2015-10-01T19:02:22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381"/>
    <d v="2015-04-10T22:27:28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382"/>
    <d v="2015-08-04T04:30:03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383"/>
    <d v="2015-02-22T01:21:47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384"/>
    <d v="2014-11-14T02:37:23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385"/>
    <d v="2015-08-05T16:50:32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386"/>
    <d v="2015-01-10T20:07:04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387"/>
    <d v="2016-07-22T15:02:2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388"/>
    <d v="2015-01-15T19:29:0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389"/>
    <d v="2015-07-25T21:59:0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390"/>
    <d v="2015-01-04T06:17:44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391"/>
    <d v="2015-03-31T18:04:04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392"/>
    <d v="2015-10-29T02:53:43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393"/>
    <d v="2015-08-08T15:33:37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394"/>
    <d v="2015-02-26T08:41:33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395"/>
    <d v="2017-01-10T08:57:0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396"/>
    <d v="2015-10-15T20:22:38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397"/>
    <d v="2015-01-02T21:14:16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398"/>
    <d v="2015-07-02T21:59:44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399"/>
    <d v="2014-12-18T20:28:26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400"/>
    <d v="2016-04-14T06:26:04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401"/>
    <d v="2016-03-05T19:44:56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402"/>
    <d v="2015-05-13T16:18:51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403"/>
    <d v="2016-03-30T20:10:58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404"/>
    <d v="2016-01-03T00:56:47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405"/>
    <d v="2016-09-03T14:02:55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406"/>
    <d v="2015-01-19T02:39:5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407"/>
    <d v="2015-04-11T06:00:0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408"/>
    <d v="2014-11-06T04:22:37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409"/>
    <d v="2015-08-18T21:01:15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410"/>
    <d v="2015-09-07T09:47:55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411"/>
    <d v="2015-08-25T17:34:42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412"/>
    <d v="2016-11-26T18:41:13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413"/>
    <d v="2014-05-31T23:30:0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414"/>
    <d v="2015-08-22T03:59:0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415"/>
    <d v="2016-07-15T20:42:26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416"/>
    <d v="2015-03-14T15:00:0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417"/>
    <d v="2014-08-10T21:13:07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2418"/>
    <d v="2015-03-24T19:34:04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419"/>
    <d v="2015-02-18T17:43:09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420"/>
    <d v="2014-11-10T01:41:35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421"/>
    <d v="2015-02-21T16:29:56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422"/>
    <d v="2015-03-11T16:23:56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423"/>
    <d v="2014-12-31T16:54:5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424"/>
    <d v="2014-10-27T21:25:08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425"/>
    <d v="2016-05-27T22:04:0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426"/>
    <d v="2015-08-08T04:04:52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427"/>
    <d v="2016-03-23T06:38:53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428"/>
    <d v="2015-03-12T17:49:11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429"/>
    <d v="2017-02-05T16:44:0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430"/>
    <d v="2016-02-12T03:08:24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431"/>
    <d v="2016-06-28T02:23:33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432"/>
    <d v="2015-03-08T05:14:57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433"/>
    <d v="2016-02-27T21:35:43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434"/>
    <d v="2015-08-04T04:27:54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435"/>
    <d v="2015-10-05T06:39:46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436"/>
    <d v="2016-01-29T14:46:1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437"/>
    <d v="2015-03-17T18:00:0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438"/>
    <d v="2015-12-07T22:57:42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439"/>
    <d v="2015-10-18T19:38:49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440"/>
    <d v="2016-02-13T21:35:13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2441"/>
    <d v="2015-07-23T04:59:00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2442"/>
    <d v="2015-03-19T15:00:28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2443"/>
    <d v="2014-08-15T15:00:22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2444"/>
    <d v="2016-05-25T18:06:3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2445"/>
    <d v="2015-09-26T04:33:4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2446"/>
    <d v="2016-11-26T15:27:5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2447"/>
    <d v="2016-11-12T04:00:00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2448"/>
    <d v="2016-08-31T05:36:00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2449"/>
    <d v="2014-11-30T04:25:15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2450"/>
    <d v="2014-10-28T03:11:00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2451"/>
    <d v="2017-03-05T21:48:10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2452"/>
    <d v="2015-12-29T23:00:00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2453"/>
    <d v="2017-02-02T16:36:49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2454"/>
    <d v="2017-03-11T04:50:08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2455"/>
    <d v="2016-04-20T18:45:50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2456"/>
    <d v="2017-02-25T23:03:59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2457"/>
    <d v="2016-03-24T13:27:36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2458"/>
    <d v="2016-06-09T19:00:00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2459"/>
    <d v="2016-03-23T14:18:05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2460"/>
    <d v="2017-01-03T04:17:00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461"/>
    <d v="2011-10-01T03:00:00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462"/>
    <d v="2012-07-19T04:28:16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463"/>
    <d v="2013-04-16T19:00:00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464"/>
    <d v="2015-09-30T19:29:00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465"/>
    <d v="2012-09-23T17:15:48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466"/>
    <d v="2013-05-09T02:27:33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467"/>
    <d v="2012-05-10T17:00:00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468"/>
    <d v="2012-10-28T05:00:00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469"/>
    <d v="2011-02-08T10:18:49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470"/>
    <d v="2012-05-24T01:47:35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471"/>
    <d v="2012-01-25T23:49:52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472"/>
    <d v="2010-09-04T01:03:00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473"/>
    <d v="2012-11-10T18:57:49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474"/>
    <d v="2010-10-11T00:16:16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475"/>
    <d v="2010-07-10T22:00:00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476"/>
    <d v="2014-11-03T08:52:50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477"/>
    <d v="2012-08-12T16:35:45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478"/>
    <d v="2013-01-13T22:48:33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479"/>
    <d v="2012-07-28T02:00:00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480"/>
    <d v="2015-10-10T22:28:04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481"/>
    <d v="2012-04-30T15:30:08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482"/>
    <d v="2011-08-01T18:46:23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483"/>
    <d v="2012-05-01T17:00:03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484"/>
    <d v="2011-09-15T22:00:03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485"/>
    <d v="2011-10-12T23:57:59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486"/>
    <d v="2012-04-22T16:59:36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487"/>
    <d v="2012-05-27T01:59:57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488"/>
    <d v="2011-11-16T16:11:48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489"/>
    <d v="2013-05-09T16:33:59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490"/>
    <d v="2012-06-23T05:27:56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491"/>
    <d v="2011-01-16T01:51:00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492"/>
    <d v="2012-06-16T09:59:00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493"/>
    <d v="2013-04-29T04:02:20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494"/>
    <d v="2012-05-23T15:29:04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495"/>
    <d v="2012-06-06T22:42:55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496"/>
    <d v="2013-03-29T22:54:52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497"/>
    <d v="2011-08-05T21:05:38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498"/>
    <d v="2015-01-27T23:13:07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499"/>
    <d v="2012-12-31T18:00:00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500"/>
    <d v="2012-06-23T18:32:55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2501"/>
    <d v="2015-09-27T18:38:24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2502"/>
    <d v="2014-09-21T19:48:38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2503"/>
    <d v="2016-06-07T21:06:0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2504"/>
    <d v="2014-11-15T01:22:14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2505"/>
    <d v="2015-03-14T00:20:16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2506"/>
    <d v="2015-10-03T21:00:0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2507"/>
    <d v="2015-05-11T01:45:04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2508"/>
    <d v="2014-08-14T22:50:34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2509"/>
    <d v="2015-04-20T18:25:49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2510"/>
    <d v="2015-05-14T23:56:12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2511"/>
    <d v="2016-02-01T10:43:33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2512"/>
    <d v="2014-12-13T21:02:41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2513"/>
    <d v="2017-02-26T00:09:49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2514"/>
    <d v="2014-08-20T09:21:17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2515"/>
    <d v="2015-02-22T20:09:13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2516"/>
    <d v="2014-11-29T16:40:52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2517"/>
    <d v="2015-03-19T18:15:3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2518"/>
    <d v="2014-11-13T17:20:28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2519"/>
    <d v="2014-07-19T03:43:24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2520"/>
    <d v="2016-10-15T19:21:0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21"/>
    <d v="2015-10-13T23:13:4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22"/>
    <d v="2016-04-22T14:52:00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23"/>
    <d v="2014-11-18T00:24:52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24"/>
    <d v="2014-12-21T04:30:00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25"/>
    <d v="2012-06-28T20:16:1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26"/>
    <d v="2014-12-08T04:59:00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27"/>
    <d v="2013-10-18T03:59:00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28"/>
    <d v="2015-08-20T11:00:00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529"/>
    <d v="2012-03-25T00:56:15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30"/>
    <d v="2015-04-20T04:50:00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31"/>
    <d v="2015-08-15T03:59:00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32"/>
    <d v="2012-08-16T20:22:46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33"/>
    <d v="2013-03-01T18:01:08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34"/>
    <d v="2010-01-01T06:00:00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535"/>
    <d v="2014-12-01T19:59:05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36"/>
    <d v="2013-07-30T02:32:46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37"/>
    <d v="2011-08-01T15:34:15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38"/>
    <d v="2013-02-24T04:59:00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39"/>
    <d v="2015-02-02T21:39:12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40"/>
    <d v="2011-10-29T16:12:0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41"/>
    <d v="2013-09-26T10:46:58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42"/>
    <d v="2013-10-01T03:59:00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43"/>
    <d v="2011-01-02T03:00:00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44"/>
    <d v="2012-07-08T12:29:29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45"/>
    <d v="2015-02-27T00:30:00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46"/>
    <d v="2013-10-05T05:00:00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47"/>
    <d v="2012-04-04T17:33:23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48"/>
    <d v="2016-09-30T04:27:00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49"/>
    <d v="2013-05-31T17:00:00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50"/>
    <d v="2015-10-08T03:59:00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51"/>
    <d v="2012-03-21T20:48:00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52"/>
    <d v="2017-03-05T19:26:2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53"/>
    <d v="2012-09-21T04:46:47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54"/>
    <d v="2015-06-01T03:59:00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55"/>
    <d v="2012-05-28T15:43:13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56"/>
    <d v="2012-12-24T23:47:37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57"/>
    <d v="2014-05-15T17:53:06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58"/>
    <d v="2015-05-01T13:59:00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59"/>
    <d v="2011-11-15T19:37:00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60"/>
    <d v="2015-03-06T22:49:34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561"/>
    <d v="2015-10-13T12:41:29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562"/>
    <d v="2016-10-11T12:35:39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563"/>
    <d v="2015-07-30T03:20:51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564"/>
    <d v="2014-08-01T00:58:19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565"/>
    <d v="2016-05-09T20:50:0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566"/>
    <d v="2014-08-21T23:32:28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567"/>
    <d v="2015-04-23T21:05:38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568"/>
    <d v="2016-09-01T15:59:54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569"/>
    <d v="2015-09-17T02:31:52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570"/>
    <d v="2017-02-08T21:40:35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571"/>
    <d v="2016-05-19T08:12:01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572"/>
    <d v="2015-04-13T02:51:57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573"/>
    <d v="2014-08-23T14:12:29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574"/>
    <d v="2016-05-18T19:49:05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575"/>
    <d v="2015-01-12T02:36:34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576"/>
    <d v="2015-04-10T23:14:07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577"/>
    <d v="2014-08-04T19:41:37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578"/>
    <d v="2015-10-09T17:00:0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579"/>
    <d v="2014-09-15T19:55:03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580"/>
    <d v="2015-05-16T03:00:0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581"/>
    <d v="2015-11-16T16:04:58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582"/>
    <d v="2016-10-29T23:43:54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583"/>
    <d v="2015-03-16T17:28:0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584"/>
    <d v="2015-06-15T04:09:29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585"/>
    <d v="2014-07-05T23:07:12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586"/>
    <d v="2015-12-25T07:55:36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587"/>
    <d v="2015-12-30T16:12:33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588"/>
    <d v="2015-03-31T13:14:0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589"/>
    <d v="2016-03-23T11:52:07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590"/>
    <d v="2016-01-26T14:08:17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591"/>
    <d v="2016-03-13T20:45:24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592"/>
    <d v="2014-10-05T19:13:41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593"/>
    <d v="2015-04-25T20:17:06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594"/>
    <d v="2014-08-07T23:13:48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595"/>
    <d v="2017-02-24T05:51:4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596"/>
    <d v="2014-08-07T15:56:49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597"/>
    <d v="2016-06-19T08:11:57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598"/>
    <d v="2015-09-23T20:10:01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599"/>
    <d v="2014-08-03T18:05:47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600"/>
    <d v="2016-03-25T20:36:4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601"/>
    <d v="2012-09-13T03:59:00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602"/>
    <d v="2014-11-12T21:20:00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603"/>
    <d v="2013-12-23T21:54:14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604"/>
    <d v="2012-04-29T01:13:43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605"/>
    <d v="2016-06-17T12:59:50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606"/>
    <d v="2014-04-29T17:06:22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607"/>
    <d v="2015-08-12T02:00:00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608"/>
    <d v="2017-03-15T00:00:00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609"/>
    <d v="2012-07-15T05:42:3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610"/>
    <d v="2016-08-22T06:59:00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611"/>
    <d v="2017-01-02T22:59:00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612"/>
    <d v="2015-01-09T03:26:10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613"/>
    <d v="2012-09-21T19:38:14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614"/>
    <d v="2014-04-30T05:00:00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615"/>
    <d v="2016-04-30T12:00:00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616"/>
    <d v="2015-08-25T23:52:09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617"/>
    <d v="2014-10-20T20:59:1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618"/>
    <d v="2015-12-01T20:01:0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619"/>
    <d v="2015-10-23T11:00:00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620"/>
    <d v="2015-10-11T01:00:00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621"/>
    <d v="2015-05-21T17:56:28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622"/>
    <d v="2016-12-30T17:50:16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623"/>
    <d v="2016-12-02T06:09:26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624"/>
    <d v="2012-09-13T10:07:02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625"/>
    <d v="2016-11-09T20:26:48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626"/>
    <d v="2015-06-03T15:04:29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627"/>
    <d v="2015-11-26T20:54:2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628"/>
    <d v="2014-11-30T23:11:07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629"/>
    <d v="2015-05-14T12:55:22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630"/>
    <d v="2016-06-30T10:00:00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631"/>
    <d v="2015-08-30T04:03:47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632"/>
    <d v="2016-05-29T01:28:59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633"/>
    <d v="2014-02-27T23:00:00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634"/>
    <d v="2016-09-29T15:45:2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635"/>
    <d v="2015-03-09T21:49:2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636"/>
    <d v="2016-10-16T01:00:00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637"/>
    <d v="2016-10-12T13:11:15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638"/>
    <d v="2015-01-15T21:54:55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639"/>
    <d v="2015-02-19T20:45:48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640"/>
    <d v="2015-06-08T03:51:14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641"/>
    <d v="2014-09-15T20:09:0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642"/>
    <d v="2016-07-15T06:57:0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643"/>
    <d v="2016-12-21T07:59:0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644"/>
    <d v="2017-03-10T19:00:35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645"/>
    <d v="2014-11-08T21:13:23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646"/>
    <d v="2015-09-09T07:31:09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647"/>
    <d v="2015-08-14T06:16:59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648"/>
    <d v="2016-03-09T17:09:2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649"/>
    <d v="2016-02-01T23:55:41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650"/>
    <d v="2016-12-21T14:59:03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651"/>
    <d v="2015-12-17T19:20:09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652"/>
    <d v="2014-12-10T03:48:45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653"/>
    <d v="2014-06-13T04:00:0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654"/>
    <d v="2015-04-21T13:25:26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655"/>
    <d v="2016-02-09T20:00:0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656"/>
    <d v="2017-03-12T19:00:0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657"/>
    <d v="2016-08-03T01:30:0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658"/>
    <d v="2016-07-30T21:13:14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x v="2659"/>
    <d v="2015-04-18T01:40:1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660"/>
    <d v="2015-11-24T18:06:58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661"/>
    <d v="2013-10-25T23:00:10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662"/>
    <d v="2015-08-21T17:55:13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663"/>
    <d v="2015-09-04T15:00:00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664"/>
    <d v="2015-12-09T06:59:00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665"/>
    <d v="2015-05-04T21:29:34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666"/>
    <d v="2015-09-25T21:00:00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667"/>
    <d v="2016-02-10T22:13:36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668"/>
    <d v="2015-11-09T14:32:00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669"/>
    <d v="2016-01-10T00:51:36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670"/>
    <d v="2014-07-29T00:29:4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671"/>
    <d v="2014-12-19T19:38:0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672"/>
    <d v="2015-12-28T06:00:0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673"/>
    <d v="2014-10-29T22:45:0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674"/>
    <d v="2016-07-05T04:59:0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675"/>
    <d v="2014-11-10T21:34:49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676"/>
    <d v="2016-05-22T14:59:34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677"/>
    <d v="2014-07-03T00:42:23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678"/>
    <d v="2015-09-24T19:09:25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679"/>
    <d v="2015-02-28T00:01:34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680"/>
    <d v="2016-04-06T04:04:51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681"/>
    <d v="2014-07-10T21:29:1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682"/>
    <d v="2014-11-22T05:59:0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683"/>
    <d v="2015-03-01T18:07:2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684"/>
    <d v="2014-08-09T21:57:05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685"/>
    <d v="2015-04-27T15:42:1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686"/>
    <d v="2014-09-30T23:23:43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687"/>
    <d v="2015-06-29T15:21:58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688"/>
    <d v="2015-02-24T03:00:0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689"/>
    <d v="2016-07-30T23:04:5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690"/>
    <d v="2015-06-03T02:31:16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691"/>
    <d v="2015-05-10T17:22:37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692"/>
    <d v="2015-03-25T07:01:0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693"/>
    <d v="2014-08-13T03:19:26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694"/>
    <d v="2014-09-26T03:22:19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695"/>
    <d v="2015-04-14T03:21:58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696"/>
    <d v="2014-12-25T20:16:0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697"/>
    <d v="2015-08-02T22:00:0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698"/>
    <d v="2014-06-27T21:33:28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699"/>
    <d v="2014-08-08T21:31:03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700"/>
    <d v="2014-09-18T20:59:32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2701"/>
    <d v="2017-04-07T17:35:34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2702"/>
    <d v="2017-04-05T18:14:37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2703"/>
    <d v="2017-03-22T15:33:5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2704"/>
    <d v="2017-04-05T19:41:54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2705"/>
    <d v="2017-03-24T20:59:18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2706"/>
    <d v="2014-10-16T06:59:00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2707"/>
    <d v="2013-05-27T06:59:00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2708"/>
    <d v="2016-07-21T16:45:26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2709"/>
    <d v="2016-10-04T03:59:00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2710"/>
    <d v="2014-08-09T02:00:00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2711"/>
    <d v="2014-06-20T22:01:00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2712"/>
    <d v="2013-07-13T18:00:00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2713"/>
    <d v="2015-12-24T15:41:24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2714"/>
    <d v="2016-10-14T23:00:00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2715"/>
    <d v="2016-02-21T09:33:48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2716"/>
    <d v="2015-10-08T07:59:53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2717"/>
    <d v="2014-12-06T22:57:29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2718"/>
    <d v="2016-05-03T23:00:00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2719"/>
    <d v="2016-04-17T23:44:54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2720"/>
    <d v="2016-11-11T12:10:53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721"/>
    <d v="2013-09-06T19:00:00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722"/>
    <d v="2017-01-29T20:34:13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723"/>
    <d v="2014-12-31T21:08:08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724"/>
    <d v="2015-08-15T07:50:59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725"/>
    <d v="2017-03-01T17:52:15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726"/>
    <d v="2016-04-22T13:55:1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727"/>
    <d v="2015-08-07T16:14:23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728"/>
    <d v="2015-12-30T14:23:54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729"/>
    <d v="2015-05-01T05:46:37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730"/>
    <d v="2013-04-22T12:59:35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731"/>
    <d v="2014-10-18T04:00:00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732"/>
    <d v="2013-05-28T00:00:00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733"/>
    <d v="2015-04-10T05:32:54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734"/>
    <d v="2016-10-13T21:59:00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735"/>
    <d v="2013-03-13T20:00:00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736"/>
    <d v="2014-04-23T15:59:33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737"/>
    <d v="2014-01-15T19:00:00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738"/>
    <d v="2016-11-06T03:26:44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739"/>
    <d v="2014-05-05T21:18:37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740"/>
    <d v="2015-03-11T23:45:52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2741"/>
    <d v="2014-10-20T02:07:0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2742"/>
    <d v="2012-05-15T17:16:27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2743"/>
    <d v="2016-10-19T07:53:27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2744"/>
    <d v="2012-02-29T01:29:58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2745"/>
    <d v="2012-07-14T23:42:48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2746"/>
    <d v="2014-08-29T18:45:11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2747"/>
    <d v="2012-06-16T03:10:0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2748"/>
    <d v="2016-09-02T17:03:22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2749"/>
    <d v="2015-04-04T18:10:37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2750"/>
    <d v="2012-06-30T20:00:0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2751"/>
    <d v="2014-06-17T21:17:22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2752"/>
    <d v="2011-12-18T18:21:44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2753"/>
    <d v="2012-08-26T21:37:03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2754"/>
    <d v="2014-09-11T15:15:51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2755"/>
    <d v="2015-04-08T18:58:47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2756"/>
    <d v="2014-01-11T21:36:41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2757"/>
    <d v="2016-08-06T15:45:32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2758"/>
    <d v="2016-10-10T10:36:23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2759"/>
    <d v="2016-07-16T08:47:46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2760"/>
    <d v="2013-06-20T11:04:18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2761"/>
    <d v="2013-01-03T01:31:33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2762"/>
    <d v="2012-03-18T23:53:15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2763"/>
    <d v="2013-05-24T13:54:44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2764"/>
    <d v="2012-05-30T19:00:0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2765"/>
    <d v="2012-10-28T13:53:48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2766"/>
    <d v="2011-08-11T16:01:58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2767"/>
    <d v="2015-08-16T23:00:5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2768"/>
    <d v="2012-03-29T13:45:23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2769"/>
    <d v="2014-06-05T19:49:5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2770"/>
    <d v="2014-03-18T15:55:3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2771"/>
    <d v="2013-02-01T17:00:0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2772"/>
    <d v="2013-10-05T20:51:34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2773"/>
    <d v="2016-04-24T20:45:21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2774"/>
    <d v="2013-03-08T03:02:08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2775"/>
    <d v="2011-12-16T00:19:14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2776"/>
    <d v="2015-06-12T07:07:56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2777"/>
    <d v="2015-07-17T16:03:24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2778"/>
    <d v="2014-08-25T23:28:26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2779"/>
    <d v="2015-11-22T15:03:41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2780"/>
    <d v="2017-03-10T10:44:48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2781"/>
    <d v="2015-02-12T07:00:00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2782"/>
    <d v="2015-02-17T04:59:00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2783"/>
    <d v="2015-04-23T12:50:46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2784"/>
    <d v="2014-10-29T18:54:03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2785"/>
    <d v="2016-08-05T21:00:00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2786"/>
    <d v="2014-07-09T13:39:40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2787"/>
    <d v="2014-07-18T04:45:52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2788"/>
    <d v="2016-07-29T16:50:43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2789"/>
    <d v="2015-03-12T04:00:00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2790"/>
    <d v="2015-02-11T22:31:43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2791"/>
    <d v="2016-09-09T04:00:00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2792"/>
    <d v="2015-08-12T05:32:39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2793"/>
    <d v="2015-07-21T10:03:25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2794"/>
    <d v="2016-03-03T19:00:00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2795"/>
    <d v="2014-06-06T23:00:00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2796"/>
    <d v="2014-07-05T12:40:28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2797"/>
    <d v="2014-07-08T22:34:00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2798"/>
    <d v="2015-07-31T16:00:00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2799"/>
    <d v="2016-06-17T16:00:00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2800"/>
    <d v="2015-01-04T13:16:06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2801"/>
    <d v="2014-10-10T11:00:00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2802"/>
    <d v="2015-08-06T15:31:47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2803"/>
    <d v="2015-07-16T00:00:00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2804"/>
    <d v="2014-09-29T10:53:10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2805"/>
    <d v="2015-08-22T12:07:53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2806"/>
    <d v="2015-08-05T11:00:00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2807"/>
    <d v="2015-06-29T20:57:18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2808"/>
    <d v="2015-08-22T20:18:55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2809"/>
    <d v="2016-03-30T14:39:00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2810"/>
    <d v="2014-06-01T03:59:00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2811"/>
    <d v="2015-02-23T11:55:03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2812"/>
    <d v="2015-04-06T04:00:00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2813"/>
    <d v="2016-12-14T17:49:2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2814"/>
    <d v="2015-05-09T09:35:15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2815"/>
    <d v="2016-08-07T18:38:29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2816"/>
    <d v="2015-08-02T16:00:00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2817"/>
    <d v="2015-02-28T15:14:22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2818"/>
    <d v="2015-09-23T14:21:26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2819"/>
    <d v="2015-06-14T12:36:49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2820"/>
    <d v="2016-02-26T00:00:00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2821"/>
    <d v="2014-09-23T22:08:55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2822"/>
    <d v="2015-03-27T15:24:52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2823"/>
    <d v="2015-03-31T22:59:00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2824"/>
    <d v="2015-06-13T01:43:00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2825"/>
    <d v="2015-12-04T19:01:26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2826"/>
    <d v="2015-07-10T07:00:00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2827"/>
    <d v="2016-06-03T16:30:00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2828"/>
    <d v="2015-10-02T23:00:00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2829"/>
    <d v="2016-06-02T10:25:18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2830"/>
    <d v="2014-05-12T03:59:00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2831"/>
    <d v="2015-07-16T19:47:50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2832"/>
    <d v="2014-11-23T22:00:00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2833"/>
    <d v="2015-10-11T02:00:00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2834"/>
    <d v="2015-01-30T23:02:10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2835"/>
    <d v="2015-12-05T00:00:00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2836"/>
    <d v="2017-02-18T04:59:00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2837"/>
    <d v="2015-12-09T22:48:04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2838"/>
    <d v="2014-08-13T22:00:00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2839"/>
    <d v="2014-08-25T04:59:00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2840"/>
    <d v="2015-03-18T17:00:00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2841"/>
    <d v="2015-12-13T18:44:57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2842"/>
    <d v="2014-06-21T11:00:0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2843"/>
    <d v="2016-06-13T04:00:0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2844"/>
    <d v="2017-01-04T13:06:2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2845"/>
    <d v="2015-06-08T00:23:53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2846"/>
    <d v="2015-05-29T16:36:34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2847"/>
    <d v="2016-05-23T19:21:05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2848"/>
    <d v="2015-05-29T15:34:19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2849"/>
    <d v="2016-04-23T10:16:4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2850"/>
    <d v="2014-09-06T00:10:11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2851"/>
    <d v="2016-01-29T23:17:0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2852"/>
    <d v="2014-06-21T01:05:03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2853"/>
    <d v="2014-09-14T04:34:57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2854"/>
    <d v="2015-05-07T17:11:59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2855"/>
    <d v="2016-01-29T23:34:0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2856"/>
    <d v="2015-08-08T21:34:0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2857"/>
    <d v="2017-02-20T18:00:0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2858"/>
    <d v="2014-12-05T11:28:0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2859"/>
    <d v="2015-10-16T08:41:44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2860"/>
    <d v="2016-06-19T19:12:56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2861"/>
    <d v="2015-09-24T14:10:48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2862"/>
    <d v="2014-06-24T18:57:09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2863"/>
    <d v="2014-09-09T16:12:03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2864"/>
    <d v="2015-07-17T13:18:0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2865"/>
    <d v="2015-01-06T02:44:19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2866"/>
    <d v="2016-10-14T22:00:0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2867"/>
    <d v="2016-07-04T04:00:0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2868"/>
    <d v="2016-10-05T19:50:54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2869"/>
    <d v="2016-07-19T14:14:41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2870"/>
    <d v="2014-05-17T04:32:45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2871"/>
    <d v="2014-12-21T17:43:33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2872"/>
    <d v="2015-06-20T02:47:18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2873"/>
    <d v="2015-01-28T19:37:11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2874"/>
    <d v="2017-01-17T20:16:26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2875"/>
    <d v="2016-05-05T03:04:53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2876"/>
    <d v="2015-07-16T17:51:19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2877"/>
    <d v="2016-11-30T17:00:0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2878"/>
    <d v="2015-07-03T14:46:35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2879"/>
    <d v="2016-01-20T17:24:21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2880"/>
    <d v="2015-08-20T17:05:0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2881"/>
    <d v="2014-12-03T15:20:36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2882"/>
    <d v="2016-05-01T14:18:38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2883"/>
    <d v="2016-02-06T04:59:0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2884"/>
    <d v="2014-12-05T17:27:15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2885"/>
    <d v="2015-03-14T00:50:01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2886"/>
    <d v="2015-09-19T03:59:0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2887"/>
    <d v="2015-01-11T10:15:24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2888"/>
    <d v="2014-10-18T04:59:0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2889"/>
    <d v="2014-08-29T20:43:05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2890"/>
    <d v="2014-08-09T03:00:0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2891"/>
    <d v="2016-04-15T20:12:08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2892"/>
    <d v="2014-08-25T21:00:0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2893"/>
    <d v="2015-01-09T02:00:0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2894"/>
    <d v="2015-04-03T22:40:15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2895"/>
    <d v="2014-06-22T21:00:0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2896"/>
    <d v="2016-12-12T06:00:0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2897"/>
    <d v="2015-10-11T15:29:05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2898"/>
    <d v="2015-10-31T15:57:33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2899"/>
    <d v="2016-07-24T01:52:38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2900"/>
    <d v="2014-08-09T05:37:12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2901"/>
    <d v="2015-02-07T21:42:19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2902"/>
    <d v="2015-08-24T10:33:16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2903"/>
    <d v="2015-09-09T04:00:18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2904"/>
    <d v="2014-11-09T12:00:0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2905"/>
    <d v="2016-09-07T01:21:53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2906"/>
    <d v="2015-08-01T01:00:0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2907"/>
    <d v="2016-05-14T21:03:57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2908"/>
    <d v="2016-06-08T17:33:39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2909"/>
    <d v="2014-11-25T19:46:0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2910"/>
    <d v="2015-06-12T20:11:27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2911"/>
    <d v="2015-06-27T18:27:06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2912"/>
    <d v="2016-01-15T03:09:34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2913"/>
    <d v="2014-09-06T22:08:59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2914"/>
    <d v="2015-03-14T20:46:34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2915"/>
    <d v="2016-03-16T08:33:1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2916"/>
    <d v="2014-05-19T11:26:29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2917"/>
    <d v="2015-09-16T05:37:27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2918"/>
    <d v="2015-10-29T15:06:47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2919"/>
    <d v="2014-08-05T14:52:09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2920"/>
    <d v="2015-03-25T18:01:1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921"/>
    <d v="2014-09-25T21:16:44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922"/>
    <d v="2015-05-18T20:58:47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923"/>
    <d v="2015-01-24T03:00:00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924"/>
    <d v="2015-05-09T03:59:00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925"/>
    <d v="2014-09-11T14:01:08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926"/>
    <d v="2015-02-23T18:22:59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927"/>
    <d v="2014-07-15T05:00:00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928"/>
    <d v="2016-03-04T23:57:26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929"/>
    <d v="2014-05-25T13:32:38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930"/>
    <d v="2015-05-07T14:01:04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931"/>
    <d v="2014-09-15T06:08:00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932"/>
    <d v="2015-02-21T11:00:00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933"/>
    <d v="2016-06-04T22:57:33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934"/>
    <d v="2014-06-15T15:16:04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935"/>
    <d v="2016-08-29T17:00:00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936"/>
    <d v="2014-10-13T04:59:00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937"/>
    <d v="2014-07-13T10:58:33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938"/>
    <d v="2015-01-30T16:53:34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939"/>
    <d v="2014-08-28T01:00:00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940"/>
    <d v="2015-01-18T18:33:38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2941"/>
    <d v="2015-03-01T23:02:35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2942"/>
    <d v="2015-12-16T20:18:0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2943"/>
    <d v="2015-04-13T03:06:2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2944"/>
    <d v="2015-06-07T21:56:38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2945"/>
    <d v="2015-05-24T03:21:0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2946"/>
    <d v="2016-08-15T12:44:52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2947"/>
    <d v="2016-11-24T17:11:0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2948"/>
    <d v="2015-06-02T15:34:53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2949"/>
    <d v="2015-11-19T20:45:17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2950"/>
    <d v="2016-01-23T08:45:52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2951"/>
    <d v="2014-10-05T19:16:13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2952"/>
    <d v="2016-10-17T04:00:0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2953"/>
    <d v="2015-10-08T19:00:21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2954"/>
    <d v="2017-03-16T13:00:03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2955"/>
    <d v="2015-06-16T17:47:29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2956"/>
    <d v="2016-05-04T23:00:5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2957"/>
    <d v="2015-03-27T23:16:12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2958"/>
    <d v="2016-05-08T17:41:57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2959"/>
    <d v="2016-06-07T00:12:05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2960"/>
    <d v="2014-09-11T18:10:23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2961"/>
    <d v="2015-03-26T04:00:00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2962"/>
    <d v="2015-03-01T06:59:00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2963"/>
    <d v="2015-07-02T11:17:04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2964"/>
    <d v="2014-08-06T21:32:00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2965"/>
    <d v="2015-07-07T17:30:33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2966"/>
    <d v="2015-09-16T17:43:32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2967"/>
    <d v="2015-03-09T03:44:52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2968"/>
    <d v="2016-08-17T03:59:00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2969"/>
    <d v="2015-05-03T22:51:00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2970"/>
    <d v="2014-07-18T16:04:1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2971"/>
    <d v="2014-08-31T15:47:58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2972"/>
    <d v="2016-12-05T01:00:00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2973"/>
    <d v="2016-01-01T04:00:00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2974"/>
    <d v="2014-09-26T01:35:00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2975"/>
    <d v="2014-11-27T03:00:00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2976"/>
    <d v="2016-03-13T12:00:00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2977"/>
    <d v="2015-03-23T02:14:00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2978"/>
    <d v="2014-10-20T05:59:00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2979"/>
    <d v="2015-01-06T06:00:00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2980"/>
    <d v="2015-08-24T02:00:00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2981"/>
    <d v="2015-09-23T13:25:56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2982"/>
    <d v="2016-02-11T16:29:03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2983"/>
    <d v="2014-11-11T16:10:36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2984"/>
    <d v="2016-08-24T06:41:2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2985"/>
    <d v="2016-10-31T04:00:00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2986"/>
    <d v="2016-05-01T11:00:06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2987"/>
    <d v="2016-10-13T00:00:00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2988"/>
    <d v="2016-06-20T08:41:2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2989"/>
    <d v="2015-12-21T04:59:00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2990"/>
    <d v="2016-01-07T13:47:00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2991"/>
    <d v="2017-01-27T20:05:30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2992"/>
    <d v="2016-10-09T18:25:10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2993"/>
    <d v="2016-02-20T20:07:47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2994"/>
    <d v="2014-10-03T11:29:32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2995"/>
    <d v="2017-01-19T15:57:5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2996"/>
    <d v="2015-05-26T21:54:00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2997"/>
    <d v="2017-02-27T04:59:00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2998"/>
    <d v="2014-06-16T04:25:00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2999"/>
    <d v="2017-03-01T02:00:00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000"/>
    <d v="2017-01-31T18:00:00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001"/>
    <d v="2016-07-13T21:29:42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002"/>
    <d v="2012-12-26T20:04:12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003"/>
    <d v="2016-03-01T05:59:00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004"/>
    <d v="2014-11-15T22:08:44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005"/>
    <d v="2014-10-06T16:11:45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006"/>
    <d v="2014-12-14T18:09:5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007"/>
    <d v="2015-04-25T05:11:23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008"/>
    <d v="2016-01-21T05:05:19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009"/>
    <d v="2014-11-26T14:40:40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010"/>
    <d v="2015-02-21T19:58:39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011"/>
    <d v="2015-12-23T22:59:00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012"/>
    <d v="2015-02-10T16:52:10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013"/>
    <d v="2015-06-21T20:04:09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014"/>
    <d v="2014-11-05T05:00:00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015"/>
    <d v="2014-06-11T04:00:00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016"/>
    <d v="2014-07-18T13:09:12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017"/>
    <d v="2014-08-20T20:24:03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018"/>
    <d v="2015-07-20T22:00:00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019"/>
    <d v="2014-05-27T03:00:00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020"/>
    <d v="2015-08-14T20:18:53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021"/>
    <d v="2016-11-22T05:59:00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022"/>
    <d v="2016-08-27T22:53:29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023"/>
    <d v="2015-06-11T16:13:06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024"/>
    <d v="2012-10-06T23:51:15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025"/>
    <d v="2014-05-30T16:00:00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026"/>
    <d v="2017-03-03T11:01:32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027"/>
    <d v="2015-03-20T15:54:1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028"/>
    <d v="2016-08-15T06:20:25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029"/>
    <d v="2014-11-18T04:35:00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030"/>
    <d v="2015-09-16T17:56:1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031"/>
    <d v="2016-10-14T21:10:47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032"/>
    <d v="2015-09-11T01:04:19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033"/>
    <d v="2016-08-18T02:38:45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034"/>
    <d v="2016-11-01T03:59:00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035"/>
    <d v="2013-05-04T13:26:49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036"/>
    <d v="2013-08-16T11:59:00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037"/>
    <d v="2010-10-02T04:59:00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038"/>
    <d v="2016-03-04T06:03:17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039"/>
    <d v="2013-12-29T07:59:00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040"/>
    <d v="2015-06-26T23:00:00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041"/>
    <d v="2016-01-20T20:50:48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042"/>
    <d v="2015-10-06T16:30:47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043"/>
    <d v="2015-04-16T02:50:00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044"/>
    <d v="2016-02-02T17:26:38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045"/>
    <d v="2014-08-22T03:44:15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046"/>
    <d v="2014-09-10T04:52:00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047"/>
    <d v="2016-04-27T13:16:00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048"/>
    <d v="2014-12-31T21:22:00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049"/>
    <d v="2015-06-14T00:20:55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050"/>
    <d v="2016-05-05T04:02:40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051"/>
    <d v="2017-02-08T09:59:05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052"/>
    <d v="2015-05-28T15:59:0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053"/>
    <d v="2014-10-02T03:59:0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054"/>
    <d v="2015-03-02T01:04:0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055"/>
    <d v="2015-01-09T22:59:5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056"/>
    <d v="2014-09-29T15:16:24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057"/>
    <d v="2016-04-03T14:36:51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058"/>
    <d v="2016-05-20T08:59:0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059"/>
    <d v="2014-08-08T22:27:26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060"/>
    <d v="2015-09-28T06:35:34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061"/>
    <d v="2014-08-13T18:49:08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062"/>
    <d v="2015-09-30T18:00:0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063"/>
    <d v="2016-10-22T22:08:58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064"/>
    <d v="2015-11-22T06:59:0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065"/>
    <d v="2014-07-30T01:19:32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066"/>
    <d v="2016-07-10T05:28:57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067"/>
    <d v="2015-09-09T22:31:19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068"/>
    <d v="2015-10-16T16:35:52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069"/>
    <d v="2014-12-14T20:00:34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070"/>
    <d v="2016-12-07T17:36:09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071"/>
    <d v="2015-04-21T05:59:0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072"/>
    <d v="2016-10-30T01:46:0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073"/>
    <d v="2015-06-14T19:19:0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074"/>
    <d v="2016-03-10T13:42:39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075"/>
    <d v="2016-08-19T02:27:2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076"/>
    <d v="2015-10-09T15:38:43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077"/>
    <d v="2017-03-02T22:57:58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078"/>
    <d v="2015-02-26T03:19:55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079"/>
    <d v="2015-03-22T16:07:15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080"/>
    <d v="2014-12-27T01:40:44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081"/>
    <d v="2015-09-20T04:21:31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082"/>
    <d v="2015-11-15T23:09:06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083"/>
    <d v="2014-09-01T05:00:0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084"/>
    <d v="2015-05-05T18:48:0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085"/>
    <d v="2015-09-29T21:12:39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086"/>
    <d v="2015-08-17T16:05:59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087"/>
    <d v="2016-12-21T04:36:3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088"/>
    <d v="2015-01-08T13:41:0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089"/>
    <d v="2016-07-09T01:59:0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090"/>
    <d v="2015-05-01T18:39:05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091"/>
    <d v="2016-08-14T22:45:43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092"/>
    <d v="2015-10-15T22:00:0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093"/>
    <d v="2014-06-01T03:59:0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094"/>
    <d v="2015-09-20T19:05:56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095"/>
    <d v="2016-08-01T00:36:2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096"/>
    <d v="2015-05-20T19:48:46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097"/>
    <d v="2016-10-07T14:00:0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098"/>
    <d v="2016-02-08T00:17:0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099"/>
    <d v="2016-02-12T04:33:11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100"/>
    <d v="2014-10-20T14:56:15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101"/>
    <d v="2015-07-16T07:56:0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102"/>
    <d v="2016-08-23T08:10:18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103"/>
    <d v="2015-06-12T03:45:06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104"/>
    <d v="2015-02-03T02:00:0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105"/>
    <d v="2014-10-19T05:00:0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106"/>
    <d v="2015-09-16T22:00:0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107"/>
    <d v="2015-05-11T19:32:31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108"/>
    <d v="2015-04-28T15:19:54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109"/>
    <d v="2014-08-28T03:00:1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110"/>
    <d v="2017-02-19T00:45:19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111"/>
    <d v="2014-10-04T14:17:0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112"/>
    <d v="2016-11-01T02:55:34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113"/>
    <d v="2015-04-17T17:33:02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114"/>
    <d v="2014-09-21T15:10:5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115"/>
    <d v="2016-06-05T10:43:47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116"/>
    <d v="2015-04-01T12:22:05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117"/>
    <d v="2016-05-27T13:12:0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118"/>
    <d v="2016-07-02T15:35:23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119"/>
    <d v="2015-03-27T00:05:32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120"/>
    <d v="2016-05-05T21:36:36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121"/>
    <d v="2014-09-26T16:18:55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122"/>
    <d v="2016-11-09T23:22:12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123"/>
    <d v="2016-07-09T23:49:58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124"/>
    <d v="2015-02-02T18:43:21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x v="3125"/>
    <d v="2016-01-07T04:57:52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126"/>
    <d v="2016-03-27T23:26:02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127"/>
    <d v="2015-03-01T20:33:49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3128"/>
    <d v="2017-03-16T18:49:01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3129"/>
    <d v="2017-04-18T19:13:39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3130"/>
    <d v="2017-04-14T04:59:0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3131"/>
    <d v="2017-04-08T12:54:05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3132"/>
    <d v="2017-04-21T07:24:2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3133"/>
    <d v="2017-03-24T12:33:54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3134"/>
    <d v="2017-03-27T16:16:59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3135"/>
    <d v="2017-04-04T03:38:41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3136"/>
    <d v="2017-03-31T22:59:0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3137"/>
    <d v="2017-05-03T19:12:0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3138"/>
    <d v="2017-04-03T15:30:07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3139"/>
    <d v="2017-03-25T04:33:0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3140"/>
    <d v="2017-04-07T16:15:03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3141"/>
    <d v="2017-04-16T20:00:0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3142"/>
    <d v="2017-03-19T11:18:59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3143"/>
    <d v="2017-04-09T08:35:56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3144"/>
    <d v="2017-03-19T06:00:0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3145"/>
    <d v="2017-03-27T23:58:54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3146"/>
    <d v="2017-04-16T15:22:46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3147"/>
    <d v="2014-11-07T00:15:55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3148"/>
    <d v="2014-10-01T04:00:00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3149"/>
    <d v="2012-12-07T02:00:00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3150"/>
    <d v="2011-01-25T04:00:00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3151"/>
    <d v="2014-09-10T20:09:34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3152"/>
    <d v="2013-11-02T20:49:27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3153"/>
    <d v="2011-05-01T04:59:00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3154"/>
    <d v="2012-04-01T20:00:58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3155"/>
    <d v="2012-12-20T11:58:45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3156"/>
    <d v="2012-06-01T22:52:24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3157"/>
    <d v="2014-07-19T05:00:00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3158"/>
    <d v="2013-07-22T20:09:12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3159"/>
    <d v="2012-01-18T23:00:00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3160"/>
    <d v="2014-08-13T04:59:00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3161"/>
    <d v="2014-10-15T12:52:02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3162"/>
    <d v="2014-07-07T02:00:00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3163"/>
    <d v="2014-06-15T18:05:25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3164"/>
    <d v="2014-06-09T19:20:15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3165"/>
    <d v="2011-05-03T03:59:00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3166"/>
    <d v="2014-11-26T07:59:00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3167"/>
    <d v="2014-08-02T04:13:0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3168"/>
    <d v="2014-06-13T22:00:00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3169"/>
    <d v="2013-12-13T04:59:00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3170"/>
    <d v="2014-07-02T04:00:00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3171"/>
    <d v="2016-05-06T14:35:58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3172"/>
    <d v="2012-02-14T17:31:08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3173"/>
    <d v="2014-09-26T21:04:52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3174"/>
    <d v="2014-08-25T20:45:08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3175"/>
    <d v="2011-02-17T21:17:07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3176"/>
    <d v="2013-08-18T15:00:00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3177"/>
    <d v="2014-06-21T16:00:09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3178"/>
    <d v="2014-07-16T14:31:15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3179"/>
    <d v="2013-05-06T16:51:1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3180"/>
    <d v="2014-06-20T09:54:09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3181"/>
    <d v="2014-06-15T16:00:00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3182"/>
    <d v="2012-01-31T17:00:00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3183"/>
    <d v="2013-08-23T19:04:29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3184"/>
    <d v="2014-07-01T23:50:3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3185"/>
    <d v="2014-07-16T23:27:2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3186"/>
    <d v="2014-09-16T21:00:00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3187"/>
    <d v="2014-08-04T15:59:33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3188"/>
    <d v="2015-06-10T09:58:22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3189"/>
    <d v="2015-05-24T08:18:52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3190"/>
    <d v="2016-12-09T04:37:55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3191"/>
    <d v="2016-08-16T18:07:49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3192"/>
    <d v="2015-02-28T22:00:0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3193"/>
    <d v="2015-02-20T23:14:16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3194"/>
    <d v="2015-07-27T01:29:58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3195"/>
    <d v="2015-02-12T14:15:42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3196"/>
    <d v="2015-08-01T14:00:0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3197"/>
    <d v="2015-02-04T11:50:18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3198"/>
    <d v="2015-02-16T10:11:17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3199"/>
    <d v="2014-09-06T21:00:0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3200"/>
    <d v="2016-04-30T05:34:0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3201"/>
    <d v="2014-08-31T18:24:37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3202"/>
    <d v="2015-12-14T05:59:0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3203"/>
    <d v="2015-09-25T23:43:42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3204"/>
    <d v="2015-07-17T16:14:0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3205"/>
    <d v="2015-05-01T08:59:32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3206"/>
    <d v="2015-09-19T06:37:31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3207"/>
    <d v="2015-04-23T05:40:07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3208"/>
    <d v="2014-07-28T14:31:17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3209"/>
    <d v="2014-06-20T23:00:00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3210"/>
    <d v="2012-06-01T03:59:00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3211"/>
    <d v="2014-08-15T02:00:00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3212"/>
    <d v="2014-08-08T19:05:5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3213"/>
    <d v="2015-07-26T18:19:19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3214"/>
    <d v="2016-01-05T23:55:00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3215"/>
    <d v="2015-09-10T03:59:00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3216"/>
    <d v="2015-07-11T14:30:00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3217"/>
    <d v="2016-11-04T13:06:24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3218"/>
    <d v="2014-12-31T00:00:00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3219"/>
    <d v="2015-03-22T22:35:47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3220"/>
    <d v="2017-03-12T21:00:00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3221"/>
    <d v="2015-07-05T16:43:23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3222"/>
    <d v="2015-10-24T21:29:00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3223"/>
    <d v="2015-08-20T20:02:56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3224"/>
    <d v="2017-01-10T05:00:00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3225"/>
    <d v="2016-06-03T21:00:00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3226"/>
    <d v="2015-10-30T14:00:12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3227"/>
    <d v="2017-01-17T21:10:36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3228"/>
    <d v="2015-12-17T04:59:00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3229"/>
    <d v="2014-11-20T07:59:58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3230"/>
    <d v="2014-10-01T03:59:00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3231"/>
    <d v="2016-04-16T22:39:07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3232"/>
    <d v="2016-05-04T03:59:00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3233"/>
    <d v="2017-03-02T19:19:15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3234"/>
    <d v="2017-02-01T23:31:00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3235"/>
    <d v="2016-07-01T08:20:5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3236"/>
    <d v="2016-12-28T22:00:33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3237"/>
    <d v="2015-09-29T03:59:00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3238"/>
    <d v="2015-07-01T12:14:58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3239"/>
    <d v="2015-10-25T23:59:00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3240"/>
    <d v="2017-02-16T23:00:00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3241"/>
    <d v="2014-10-14T06:59:00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3242"/>
    <d v="2014-09-19T18:08:12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3243"/>
    <d v="2015-10-09T00:00:00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3244"/>
    <d v="2016-12-01T17:39:42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3245"/>
    <d v="2015-06-12T02:00:00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3246"/>
    <d v="2015-09-12T03:59:00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3247"/>
    <d v="2015-07-12T10:25:12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3248"/>
    <d v="2015-04-04T20:19:17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3249"/>
    <d v="2015-06-20T17:55:14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3250"/>
    <d v="2014-11-05T18:48:44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3251"/>
    <d v="2015-06-21T17:32:46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3252"/>
    <d v="2016-09-07T11:20:40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3253"/>
    <d v="2016-09-08T03:45:00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3254"/>
    <d v="2015-03-26T01:03:29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3255"/>
    <d v="2014-10-07T18:26:15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3256"/>
    <d v="2015-06-11T03:59:00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3257"/>
    <d v="2017-02-22T13:25:52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3258"/>
    <d v="2015-01-08T21:17:4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3259"/>
    <d v="2016-10-01T03:59:00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3260"/>
    <d v="2015-11-30T17:08:38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3261"/>
    <d v="2015-07-16T17:24:36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3262"/>
    <d v="2014-12-22T04:00:00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3263"/>
    <d v="2015-10-30T21:00:00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3264"/>
    <d v="2015-01-28T22:00:00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3265"/>
    <d v="2015-12-03T17:00:00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3266"/>
    <d v="2015-06-12T21:00:00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3267"/>
    <d v="2015-07-17T18:11:00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3268"/>
    <d v="2016-08-24T21:42:08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3269"/>
    <d v="2015-06-16T11:00:00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3270"/>
    <d v="2015-07-12T12:47:45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3271"/>
    <d v="2014-11-02T11:29:35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3272"/>
    <d v="2015-11-06T13:00:09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3273"/>
    <d v="2016-09-14T19:00:00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3274"/>
    <d v="2016-03-15T21:00:00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3275"/>
    <d v="2015-02-09T04:30:00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3276"/>
    <d v="2016-04-01T03:59:00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3277"/>
    <d v="2014-11-18T17:23:26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3278"/>
    <d v="2015-05-30T20:21:43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3279"/>
    <d v="2016-04-01T01:27:39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3280"/>
    <d v="2015-06-01T05:00:00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3281"/>
    <d v="2015-09-02T00:28:25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3282"/>
    <d v="2016-04-29T04:39:48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3283"/>
    <d v="2016-02-10T21:00:00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3284"/>
    <d v="2016-01-29T05:59:00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3285"/>
    <d v="2017-02-28T05:00:00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3286"/>
    <d v="2016-08-15T20:09:42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3287"/>
    <d v="2015-11-28T18:00:28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3288"/>
    <d v="2016-06-20T23:00:00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3289"/>
    <d v="2017-02-20T08:50:02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3290"/>
    <d v="2017-03-11T12:21:3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3291"/>
    <d v="2015-09-17T03:59:00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3292"/>
    <d v="2015-12-04T19:29:08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3293"/>
    <d v="2017-03-04T10:12:32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3294"/>
    <d v="2015-06-16T12:59:14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3295"/>
    <d v="2016-09-26T10:37:09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3296"/>
    <d v="2015-11-22T22:00:00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3297"/>
    <d v="2015-07-27T22:59:00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3298"/>
    <d v="2015-09-13T00:00:00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3299"/>
    <d v="2015-10-14T22:01:03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3300"/>
    <d v="2015-04-29T17:51:02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3301"/>
    <d v="2016-08-01T06:59:00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3302"/>
    <d v="2016-12-07T08:26:16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3303"/>
    <d v="2015-03-28T14:38:04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3304"/>
    <d v="2016-12-22T14:59:12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3305"/>
    <d v="2015-07-31T20:32:28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3306"/>
    <d v="2016-06-10T03:00:00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3307"/>
    <d v="2016-05-15T01:22:19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3308"/>
    <d v="2016-04-13T21:02:45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3309"/>
    <d v="2016-10-16T15:36:18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3310"/>
    <d v="2015-10-06T22:17:05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3311"/>
    <d v="2015-10-17T07:00:10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3312"/>
    <d v="2016-11-11T22:00:00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3313"/>
    <d v="2016-01-27T01:00:00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3314"/>
    <d v="2015-05-08T20:05:00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3315"/>
    <d v="2016-05-06T07:17:2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3316"/>
    <d v="2014-08-08T13:54:00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3317"/>
    <d v="2016-06-08T00:57:04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3318"/>
    <d v="2016-04-11T02:30:00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3319"/>
    <d v="2015-01-31T14:03:06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3320"/>
    <d v="2016-06-22T01:05:57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3321"/>
    <d v="2014-10-16T03:59:00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3322"/>
    <d v="2016-06-22T03:55:00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3323"/>
    <d v="2016-09-25T08:46:48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3324"/>
    <d v="2016-06-05T13:59:50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3325"/>
    <d v="2015-04-05T17:51:17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3326"/>
    <d v="2015-03-08T16:08:25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3327"/>
    <d v="2016-05-08T08:59:26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3328"/>
    <d v="2014-07-05T01:00:00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3329"/>
    <d v="2014-07-27T23:00:00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3330"/>
    <d v="2015-04-01T20:17:48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3331"/>
    <d v="2015-10-06T16:44:46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3332"/>
    <d v="2014-07-19T20:38:50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3333"/>
    <d v="2015-06-15T16:14:40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3334"/>
    <d v="2015-07-30T12:30:22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3335"/>
    <d v="2014-08-03T23:00:00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3336"/>
    <d v="2016-04-05T08:34:06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3337"/>
    <d v="2014-10-10T21:00:00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3338"/>
    <d v="2017-02-24T13:48:00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3339"/>
    <d v="2016-07-28T15:58:38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3340"/>
    <d v="2016-12-06T23:22:34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3341"/>
    <d v="2016-06-12T17:00:00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3342"/>
    <d v="2015-04-01T04:59:00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3343"/>
    <d v="2016-04-13T13:18:00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3344"/>
    <d v="2014-08-30T04:48:13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3345"/>
    <d v="2015-04-18T00:37:00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3346"/>
    <d v="2015-02-26T00:35:10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3347"/>
    <d v="2016-05-08T21:00:00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3348"/>
    <d v="2016-04-30T03:59:00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3349"/>
    <d v="2016-06-13T17:00:00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3350"/>
    <d v="2015-11-29T23:00:00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3351"/>
    <d v="2014-07-23T11:00:00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3352"/>
    <d v="2016-07-01T23:00:00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3353"/>
    <d v="2016-05-02T23:00:00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3354"/>
    <d v="2015-10-29T04:01:00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3355"/>
    <d v="2016-05-10T11:17:00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3356"/>
    <d v="2016-07-15T19:34:32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3357"/>
    <d v="2014-08-01T10:01:50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3358"/>
    <d v="2014-11-19T08:27:59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3359"/>
    <d v="2017-02-25T01:22:14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3360"/>
    <d v="2016-12-14T15:59:00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3361"/>
    <d v="2014-09-01T15:59:00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3362"/>
    <d v="2015-03-07T04:55:00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3363"/>
    <d v="2014-08-19T16:00:00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3364"/>
    <d v="2016-03-15T21:00:00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3365"/>
    <d v="2015-12-13T02:26:32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3366"/>
    <d v="2015-05-13T01:37:17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3367"/>
    <d v="2015-08-01T22:24:54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3368"/>
    <d v="2015-01-01T05:00:00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3369"/>
    <d v="2017-01-15T00:59:40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3370"/>
    <d v="2016-12-17T08:00:00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3371"/>
    <d v="2015-12-02T20:59:25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3372"/>
    <d v="2014-08-25T04:59:00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3373"/>
    <d v="2015-07-18T16:00:00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3374"/>
    <d v="2015-10-28T17:33:36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3375"/>
    <d v="2014-05-18T14:39:33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3376"/>
    <d v="2015-04-25T15:49:54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3377"/>
    <d v="2015-03-20T16:56:00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3378"/>
    <d v="2014-08-31T13:08:00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3379"/>
    <d v="2015-08-26T23:00:00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3380"/>
    <d v="2014-11-29T23:52:58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3381"/>
    <d v="2015-03-11T03:26:23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3382"/>
    <d v="2016-08-01T22:59:00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3383"/>
    <d v="2016-06-23T18:47:00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3384"/>
    <d v="2015-11-21T03:00:00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3385"/>
    <d v="2014-12-10T20:49:12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3386"/>
    <d v="2014-12-03T15:28:26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3387"/>
    <d v="2014-12-14T18:18:08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3388"/>
    <d v="2015-06-18T11:04:0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3389"/>
    <d v="2016-06-03T13:31:22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3390"/>
    <d v="2014-07-10T18:35:45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3391"/>
    <d v="2014-08-08T22:28:00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3392"/>
    <d v="2016-05-06T20:17:35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3393"/>
    <d v="2014-11-06T00:46:00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3394"/>
    <d v="2014-07-27T14:17:25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3395"/>
    <d v="2015-05-30T18:10:00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3396"/>
    <d v="2014-06-01T03:59:00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3397"/>
    <d v="2016-02-18T22:00:00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3398"/>
    <d v="2014-11-21T17:00:00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3399"/>
    <d v="2015-02-21T22:05:25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3400"/>
    <d v="2014-08-28T22:53:34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3401"/>
    <d v="2015-08-07T17:22:26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3402"/>
    <d v="2015-11-12T02:31:00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3403"/>
    <d v="2015-06-25T11:05:24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3404"/>
    <d v="2015-06-17T12:05:02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3405"/>
    <d v="2016-03-01T23:59:00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3406"/>
    <d v="2014-07-16T11:49:36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3407"/>
    <d v="2014-07-06T10:08:09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3408"/>
    <d v="2014-07-18T23:48:24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3409"/>
    <d v="2016-07-31T20:58:00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3410"/>
    <d v="2016-06-06T07:00:00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3411"/>
    <d v="2015-10-08T00:32:52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3412"/>
    <d v="2014-09-27T23:01:02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3413"/>
    <d v="2015-02-28T04:59:00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3414"/>
    <d v="2016-12-01T07:59:00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3415"/>
    <d v="2016-04-17T23:30:00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3416"/>
    <d v="2015-04-23T18:30:00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3417"/>
    <d v="2014-10-26T00:43:00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3418"/>
    <d v="2014-05-23T20:01:47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3419"/>
    <d v="2016-04-06T21:30:00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3420"/>
    <d v="2016-02-14T00:00:00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3421"/>
    <d v="2015-03-04T18:59:23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3422"/>
    <d v="2015-12-14T00:00:00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3423"/>
    <d v="2015-04-24T21:52:2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3424"/>
    <d v="2015-02-05T06:59:00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3425"/>
    <d v="2014-10-04T14:48:56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3426"/>
    <d v="2014-09-21T02:00:00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3427"/>
    <d v="2014-07-02T15:29:12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3428"/>
    <d v="2015-02-28T17:00:00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3429"/>
    <d v="2016-11-02T00:31:0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3430"/>
    <d v="2014-07-30T22:41:4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3431"/>
    <d v="2014-08-18T17:32:33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3432"/>
    <d v="2016-02-05T22:00:00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3433"/>
    <d v="2014-06-17T03:00:00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3434"/>
    <d v="2014-07-10T09:07:49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3435"/>
    <d v="2016-08-07T03:00:00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3436"/>
    <d v="2014-08-21T16:28:00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3437"/>
    <d v="2015-08-19T17:03:40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3438"/>
    <d v="2015-05-02T21:00:00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3439"/>
    <d v="2016-01-19T04:59:00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3440"/>
    <d v="2014-07-11T16:15:00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3441"/>
    <d v="2015-11-13T20:17:00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3442"/>
    <d v="2015-05-30T20:11:12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3443"/>
    <d v="2014-09-09T12:35:46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3444"/>
    <d v="2016-06-08T13:59:00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3445"/>
    <d v="2015-10-23T12:43:56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3446"/>
    <d v="2015-02-05T12:20:00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3447"/>
    <d v="2016-03-18T20:20:12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3448"/>
    <d v="2014-12-17T02:51:29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3449"/>
    <d v="2016-07-09T04:00:00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3450"/>
    <d v="2015-04-02T15:54:3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3451"/>
    <d v="2015-04-21T17:22:07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3452"/>
    <d v="2014-07-23T03:59:00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3453"/>
    <d v="2016-08-13T23:29:16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3454"/>
    <d v="2014-07-31T16:45:59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3455"/>
    <d v="2016-10-13T18:00:27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3456"/>
    <d v="2014-08-01T06:59:00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3457"/>
    <d v="2015-02-12T05:59:00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3458"/>
    <d v="2015-02-03T04:27:00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3459"/>
    <d v="2016-05-20T11:31:00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3460"/>
    <d v="2014-08-15T12:39:12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3461"/>
    <d v="2016-10-29T03:00:00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3462"/>
    <d v="2015-07-10T18:00:00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3463"/>
    <d v="2016-10-11T03:59:00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3464"/>
    <d v="2016-08-23T03:07:17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3465"/>
    <d v="2015-08-09T16:00:00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3466"/>
    <d v="2016-04-19T23:27:30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3467"/>
    <d v="2015-03-20T15:07:12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3468"/>
    <d v="2016-09-21T03:00:00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3469"/>
    <d v="2016-04-28T15:24:05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3470"/>
    <d v="2016-07-15T21:38:00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3471"/>
    <d v="2014-08-31T20:00:00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3472"/>
    <d v="2014-11-06T05:59:00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3473"/>
    <d v="2015-03-20T20:27:00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3474"/>
    <d v="2016-07-20T12:02:1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3475"/>
    <d v="2014-11-03T00:00:00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3476"/>
    <d v="2014-10-27T03:00:00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3477"/>
    <d v="2015-05-17T03:00:00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3478"/>
    <d v="2015-03-16T21:00:00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3479"/>
    <d v="2014-06-21T20:31:20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3480"/>
    <d v="2015-07-10T21:00:00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3481"/>
    <d v="2015-01-02T05:56:28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3482"/>
    <d v="2014-07-06T18:31:06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3483"/>
    <d v="2014-07-03T16:03:0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3484"/>
    <d v="2016-06-15T18:14:59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3485"/>
    <d v="2016-02-02T16:38:00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3486"/>
    <d v="2015-06-03T06:59:00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3487"/>
    <d v="2015-06-24T22:34:12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3488"/>
    <d v="2015-04-17T16:00:00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3489"/>
    <d v="2014-05-24T21:00:00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3490"/>
    <d v="2016-04-13T19:15:24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3491"/>
    <d v="2015-05-18T05:59:44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3492"/>
    <d v="2015-10-26T00:13:17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3493"/>
    <d v="2014-08-17T05:11:00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3494"/>
    <d v="2016-11-26T06:00:00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3495"/>
    <d v="2014-11-01T17:18:00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3496"/>
    <d v="2016-09-11T20:19:26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3497"/>
    <d v="2016-06-02T22:00:00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3498"/>
    <d v="2016-05-28T21:44:00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3499"/>
    <d v="2015-07-01T06:59:00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3500"/>
    <d v="2016-03-07T04:59:00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3501"/>
    <d v="2015-09-11T18:19:55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3502"/>
    <d v="2016-03-16T03:59:00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3503"/>
    <d v="2016-07-24T11:28:48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3504"/>
    <d v="2015-11-19T18:58:1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3505"/>
    <d v="2014-05-13T04:00:00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3506"/>
    <d v="2014-08-23T17:37:20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3507"/>
    <d v="2016-05-31T22:08:57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3508"/>
    <d v="2016-05-10T21:00:00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3509"/>
    <d v="2014-11-21T04:55:00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3510"/>
    <d v="2014-07-02T14:54:06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3511"/>
    <d v="2014-11-07T18:30:00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3512"/>
    <d v="2015-04-23T11:53:12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3513"/>
    <d v="2014-06-04T04:59:00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3514"/>
    <d v="2015-02-02T04:59:00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3515"/>
    <d v="2015-05-31T18:32:5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3516"/>
    <d v="2014-09-08T03:00:00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3517"/>
    <d v="2014-07-04T11:00:00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3518"/>
    <d v="2014-10-02T14:21:00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3519"/>
    <d v="2015-03-04T14:22:30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3520"/>
    <d v="2015-09-06T13:47:00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3521"/>
    <d v="2014-09-29T08:40:20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3522"/>
    <d v="2015-09-15T10:06:00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3523"/>
    <d v="2016-09-25T23:00:00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3524"/>
    <d v="2014-09-13T04:00:00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3525"/>
    <d v="2015-08-09T16:00:00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3526"/>
    <d v="2016-04-28T05:59:00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3527"/>
    <d v="2015-07-11T03:59:00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3528"/>
    <d v="2017-01-18T12:01:58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3529"/>
    <d v="2015-07-13T01:00:00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3530"/>
    <d v="2016-04-10T20:00:00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3531"/>
    <d v="2016-06-30T15:42:14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3532"/>
    <d v="2014-09-18T03:59:00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3533"/>
    <d v="2015-11-11T19:16:07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3534"/>
    <d v="2015-10-01T15:00:23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3535"/>
    <d v="2015-10-02T18:00:00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3536"/>
    <d v="2015-12-20T11:59:00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3537"/>
    <d v="2014-11-17T07:59:00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3538"/>
    <d v="2016-08-17T10:05:40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3539"/>
    <d v="2016-09-08T18:08:42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3540"/>
    <d v="2016-06-26T00:04:5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3541"/>
    <d v="2015-08-31T17:31:15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3542"/>
    <d v="2014-09-07T14:23:42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3543"/>
    <d v="2015-06-25T18:07:39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3544"/>
    <d v="2015-03-07T19:57:37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3545"/>
    <d v="2015-04-11T19:22:39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3546"/>
    <d v="2015-04-01T03:59:00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3547"/>
    <d v="2016-05-14T03:59:00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3548"/>
    <d v="2016-03-05T01:00:00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3549"/>
    <d v="2015-09-04T09:27:53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3550"/>
    <d v="2016-05-02T21:26:38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3551"/>
    <d v="2014-05-22T22:07:00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3552"/>
    <d v="2014-06-28T14:05:24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3553"/>
    <d v="2015-08-12T00:00:00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3554"/>
    <d v="2015-02-11T17:00:00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3555"/>
    <d v="2016-11-17T11:36:34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3556"/>
    <d v="2014-08-17T15:35:24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3557"/>
    <d v="2014-05-05T06:38:3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3558"/>
    <d v="2015-06-26T21:00:00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3559"/>
    <d v="2015-07-31T08:58:00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3560"/>
    <d v="2015-05-27T02:45:00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3561"/>
    <d v="2015-08-05T18:36:00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3562"/>
    <d v="2016-03-13T22:00:00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3563"/>
    <d v="2016-08-01T19:00:00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3564"/>
    <d v="2015-10-05T16:00:00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3565"/>
    <d v="2014-12-31T17:50:08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3566"/>
    <d v="2015-01-23T12:11:23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3567"/>
    <d v="2015-06-10T19:27:24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3568"/>
    <d v="2014-09-17T17:46:34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3569"/>
    <d v="2015-01-08T16:31:36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3570"/>
    <d v="2014-12-31T07:00:00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3571"/>
    <d v="2014-10-30T20:36:53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3572"/>
    <d v="2015-06-21T13:41:22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3573"/>
    <d v="2014-11-08T10:00:46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3574"/>
    <d v="2014-11-13T23:37:28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3575"/>
    <d v="2016-08-11T03:59:00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3576"/>
    <d v="2016-12-05T14:10:54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3577"/>
    <d v="2015-04-26T06:28:00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3578"/>
    <d v="2016-04-30T17:36:17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3579"/>
    <d v="2016-03-31T17:17:36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3580"/>
    <d v="2015-03-01T04:59:00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3581"/>
    <d v="2014-07-30T11:18:30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3582"/>
    <d v="2016-04-05T02:18:02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3583"/>
    <d v="2016-04-18T09:13:25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3584"/>
    <d v="2015-07-13T07:35:44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3585"/>
    <d v="2014-12-21T17:11:30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3586"/>
    <d v="2016-09-23T16:44:30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3587"/>
    <d v="2016-06-27T19:00:00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3588"/>
    <d v="2015-04-29T23:00:00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3589"/>
    <d v="2015-05-26T15:32:27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3590"/>
    <d v="2014-10-20T08:00:34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3591"/>
    <d v="2015-01-24T04:59:00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3592"/>
    <d v="2015-02-11T04:59:00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3593"/>
    <d v="2015-01-05T20:26:00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3594"/>
    <d v="2016-09-04T01:36:22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3595"/>
    <d v="2015-03-13T06:59:00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3596"/>
    <d v="2014-08-26T17:09:42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3597"/>
    <d v="2016-03-03T05:59:00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3598"/>
    <d v="2014-09-03T04:59:00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3599"/>
    <d v="2015-08-30T00:00:00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3600"/>
    <d v="2016-10-13T20:22:44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3601"/>
    <d v="2015-01-16T23:58:02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3602"/>
    <d v="2016-05-17T21:27:59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3603"/>
    <d v="2015-11-05T21:44:40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3604"/>
    <d v="2016-04-29T06:59:00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3605"/>
    <d v="2016-02-13T19:02:06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3606"/>
    <d v="2016-08-14T14:30:57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3607"/>
    <d v="2015-12-15T00:00:00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3608"/>
    <d v="2016-06-17T14:00:00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3609"/>
    <d v="2016-03-30T22:48:05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3610"/>
    <d v="2015-08-17T10:22:16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3611"/>
    <d v="2015-04-08T08:53:2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3612"/>
    <d v="2014-06-09T17:26:5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3613"/>
    <d v="2014-06-28T14:09:34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3614"/>
    <d v="2015-06-19T01:00:16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3615"/>
    <d v="2015-12-10T14:14:56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3616"/>
    <d v="2015-03-19T21:47:44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3617"/>
    <d v="2017-02-28T00:00:00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3618"/>
    <d v="2015-06-03T15:04:10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3619"/>
    <d v="2016-11-19T22:00:00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3620"/>
    <d v="2015-03-05T04:00:00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3621"/>
    <d v="2016-09-30T21:00:00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3622"/>
    <d v="2014-09-28T03:23:00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3623"/>
    <d v="2014-07-26T07:00:00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3624"/>
    <d v="2016-08-23T18:34:50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3625"/>
    <d v="2015-07-02T15:39:37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3626"/>
    <d v="2014-08-16T16:00:57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3627"/>
    <d v="2016-05-21T03:59:00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3628"/>
    <d v="2015-12-13T20:59:56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3629"/>
    <d v="2016-05-05T17:00:0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3630"/>
    <d v="2014-11-29T21:19:5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3631"/>
    <d v="2014-09-23T03:59:0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3632"/>
    <d v="2014-11-23T22:29:09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3633"/>
    <d v="2016-11-19T01:00:0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3634"/>
    <d v="2017-01-14T03:59:0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3635"/>
    <d v="2016-04-20T21:11:16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3636"/>
    <d v="2015-09-14T16:40:29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3637"/>
    <d v="2015-01-01T16:48:55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3638"/>
    <d v="2015-04-19T15:08:52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3639"/>
    <d v="2016-10-07T15:11:0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3640"/>
    <d v="2015-05-10T18:45:3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3641"/>
    <d v="2014-10-05T05:00:0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3642"/>
    <d v="2015-11-30T17:00:0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3643"/>
    <d v="2015-11-17T04:27:19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3644"/>
    <d v="2016-03-08T04:59:0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3645"/>
    <d v="2016-11-22T00:17:18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3646"/>
    <d v="2015-06-16T23:30:0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3647"/>
    <d v="2016-09-30T17:58:47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3648"/>
    <d v="2014-10-05T07:00:45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3649"/>
    <d v="2014-06-16T17:06:34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3650"/>
    <d v="2016-02-02T11:29:44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3651"/>
    <d v="2014-08-10T15:59:00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3652"/>
    <d v="2016-08-25T03:59:00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3653"/>
    <d v="2015-08-05T08:43:27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3654"/>
    <d v="2016-04-03T17:00:00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3655"/>
    <d v="2015-07-18T06:59:00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3656"/>
    <d v="2017-02-01T22:59:00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3657"/>
    <d v="2016-06-01T21:42:00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3658"/>
    <d v="2014-07-02T03:59:00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3659"/>
    <d v="2015-03-19T14:39:00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3660"/>
    <d v="2014-12-23T21:08:45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3661"/>
    <d v="2016-04-10T04:00:00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3662"/>
    <d v="2015-03-31T04:16:54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3663"/>
    <d v="2016-12-21T11:50:30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3664"/>
    <d v="2016-06-16T05:58:09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3665"/>
    <d v="2015-10-28T19:54:00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3666"/>
    <d v="2014-07-24T07:00:00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3667"/>
    <d v="2015-07-18T23:16:59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3668"/>
    <d v="2015-07-23T18:33:00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3669"/>
    <d v="2015-06-11T16:12:17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3670"/>
    <d v="2015-05-31T23:00:00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3671"/>
    <d v="2014-07-21T03:59:00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3672"/>
    <d v="2014-09-26T22:43:04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3673"/>
    <d v="2014-11-05T12:52:00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3674"/>
    <d v="2016-09-03T20:57:09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3675"/>
    <d v="2016-05-15T23:00:00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3676"/>
    <d v="2014-09-12T19:34:44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3677"/>
    <d v="2014-07-03T03:59:00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3678"/>
    <d v="2015-05-31T12:44:58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3679"/>
    <d v="2014-07-01T04:59:00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3680"/>
    <d v="2016-10-05T10:53:54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3681"/>
    <d v="2016-01-15T15:38:10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3682"/>
    <d v="2014-06-16T06:59:00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3683"/>
    <d v="2016-10-20T02:48:16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3684"/>
    <d v="2015-09-02T04:19:46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3685"/>
    <d v="2014-05-19T21:00:00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3686"/>
    <d v="2015-08-29T03:59:00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3687"/>
    <d v="2014-06-27T05:14:15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3688"/>
    <d v="2014-08-08T18:53:24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3689"/>
    <d v="2015-06-21T22:25:00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3690"/>
    <d v="2014-11-27T15:21:23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3691"/>
    <d v="2015-03-02T04:59:00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3692"/>
    <d v="2014-09-19T00:00:00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3693"/>
    <d v="2015-11-30T22:30:00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3694"/>
    <d v="2016-06-06T02:00:00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3695"/>
    <d v="2015-01-11T20:53:30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3696"/>
    <d v="2015-02-13T14:48:36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3697"/>
    <d v="2016-05-10T11:10:48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3698"/>
    <d v="2016-03-02T19:21:27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3699"/>
    <d v="2014-10-15T14:26:56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3700"/>
    <d v="2014-09-30T16:00:00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3701"/>
    <d v="2015-06-04T12:59:53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3702"/>
    <d v="2016-07-10T22:59:00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3703"/>
    <d v="2016-08-13T06:59:00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3704"/>
    <d v="2016-05-31T16:33:14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3705"/>
    <d v="2014-06-23T18:00:00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3706"/>
    <d v="2014-09-12T21:55:49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3707"/>
    <d v="2016-07-22T05:26:00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3708"/>
    <d v="2014-07-04T03:24:46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3709"/>
    <d v="2014-06-25T16:59:06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3710"/>
    <d v="2015-04-03T13:49:48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3711"/>
    <d v="2014-06-15T16:00:00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3712"/>
    <d v="2015-05-31T06:59:00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3713"/>
    <d v="2016-06-04T17:42:46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3714"/>
    <d v="2015-05-26T03:59:00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3715"/>
    <d v="2015-03-31T12:52:00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3716"/>
    <d v="2016-01-21T21:18:29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3717"/>
    <d v="2015-05-09T20:47:29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3718"/>
    <d v="2015-02-27T17:11:15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3719"/>
    <d v="2015-06-22T17:31:06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3720"/>
    <d v="2015-07-02T23:50:06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3721"/>
    <d v="2014-11-05T23:28:04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3722"/>
    <d v="2016-02-11T22:59:00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3723"/>
    <d v="2014-11-30T19:04:22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3724"/>
    <d v="2016-05-04T23:00:00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3725"/>
    <d v="2016-02-18T21:30:00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3726"/>
    <d v="2016-04-29T21:00:00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3727"/>
    <d v="2016-10-20T04:55:00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3728"/>
    <d v="2015-08-19T04:06:16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3729"/>
    <d v="2015-03-23T03:55:12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3730"/>
    <d v="2015-08-17T16:15:59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3731"/>
    <d v="2015-01-10T03:23:0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3732"/>
    <d v="2015-01-24T12:00:0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3733"/>
    <d v="2015-04-18T22:30:0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3734"/>
    <d v="2015-05-25T21:38:16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3735"/>
    <d v="2015-05-28T16:38:09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3736"/>
    <d v="2015-03-23T18:00:0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3737"/>
    <d v="2015-11-12T06:59:0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3738"/>
    <d v="2014-07-15T22:00:0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3739"/>
    <d v="2016-07-17T10:47:48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3740"/>
    <d v="2014-08-12T01:53:58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3741"/>
    <d v="2015-12-17T22:05:5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3742"/>
    <d v="2014-09-06T05:09:04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3743"/>
    <d v="2014-07-03T17:02:44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3744"/>
    <d v="2014-07-05T03:59:0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3745"/>
    <d v="2014-08-10T16:45:02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3746"/>
    <d v="2016-10-08T09:20:39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3747"/>
    <d v="2015-07-05T22:59:0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3748"/>
    <d v="2016-02-16T05:59:00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3749"/>
    <d v="2016-04-29T03:59:00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3750"/>
    <d v="2015-02-10T07:59:00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3751"/>
    <d v="2016-04-02T23:51:13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3752"/>
    <d v="2016-10-16T21:00:00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3753"/>
    <d v="2015-06-03T00:00:00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3754"/>
    <d v="2014-07-26T04:59:00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3755"/>
    <d v="2016-04-15T20:48:27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3756"/>
    <d v="2014-06-11T19:33:18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3757"/>
    <d v="2014-12-01T20:25:15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3758"/>
    <d v="2014-05-19T05:00:00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3759"/>
    <d v="2015-08-26T02:35:53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3760"/>
    <d v="2014-05-05T12:36:26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3761"/>
    <d v="2015-08-10T23:00:00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3762"/>
    <d v="2015-08-02T19:31:29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3763"/>
    <d v="2015-04-01T17:00:26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3764"/>
    <d v="2016-05-29T00:36:00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3765"/>
    <d v="2014-07-30T18:38:02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3766"/>
    <d v="2014-07-03T04:00:45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3767"/>
    <d v="2015-03-01T04:59:00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3768"/>
    <d v="2014-06-12T17:28:10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3769"/>
    <d v="2016-04-15T14:21:19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3770"/>
    <d v="2015-06-13T22:20:10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3771"/>
    <d v="2016-05-18T00:00:00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3772"/>
    <d v="2016-11-29T06:00:00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3773"/>
    <d v="2016-11-15T02:08:00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3774"/>
    <d v="2015-04-09T19:00:55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3775"/>
    <d v="2015-04-09T04:00:00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3776"/>
    <d v="2014-08-01T01:00:00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3777"/>
    <d v="2014-09-27T04:00:00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3778"/>
    <d v="2015-02-14T19:39:40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3779"/>
    <d v="2016-03-26T16:39:00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3780"/>
    <d v="2015-07-13T20:06:00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3781"/>
    <d v="2014-09-08T21:11:25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3782"/>
    <d v="2016-07-24T23:00:00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3783"/>
    <d v="2016-03-15T16:00:00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3784"/>
    <d v="2016-07-10T23:32:12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3785"/>
    <d v="2016-08-02T10:03:00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3786"/>
    <d v="2016-05-27T00:54:35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3787"/>
    <d v="2015-07-11T03:59:00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3788"/>
    <d v="2015-12-23T16:18:0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3789"/>
    <d v="2015-06-15T19:10:18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3790"/>
    <d v="2016-11-22T17:00:23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3791"/>
    <d v="2014-07-06T16:36:32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3792"/>
    <d v="2015-07-15T10:43:42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3793"/>
    <d v="2014-12-16T22:32:09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3794"/>
    <d v="2015-06-07T13:55:54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3795"/>
    <d v="2015-08-28T22:30:0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3796"/>
    <d v="2017-01-14T00:42:36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3797"/>
    <d v="2015-04-20T21:09:25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3798"/>
    <d v="2014-08-10T17:20:48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3799"/>
    <d v="2016-03-11T22:20:43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3800"/>
    <d v="2015-01-11T04:59:0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3801"/>
    <d v="2015-01-02T16:13:36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3802"/>
    <d v="2015-10-22T03:01:46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3803"/>
    <d v="2016-03-04T23:19:28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3804"/>
    <d v="2016-07-31T07:00:0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3805"/>
    <d v="2014-09-27T21:17:2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3806"/>
    <d v="2014-06-29T06:13:01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3807"/>
    <d v="2015-04-03T21:48:59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3808"/>
    <d v="2015-04-25T09:53:39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3809"/>
    <d v="2014-07-30T23:00:00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3810"/>
    <d v="2015-03-21T19:22:38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3811"/>
    <d v="2016-05-31T11:00:00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3812"/>
    <d v="2015-06-01T03:59:00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3813"/>
    <d v="2016-06-14T21:43:00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3814"/>
    <d v="2015-04-01T03:59:00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3815"/>
    <d v="2015-08-20T23:00:00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3816"/>
    <d v="2014-07-17T16:33:43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3817"/>
    <d v="2015-10-24T03:59:00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3818"/>
    <d v="2015-03-12T19:13:02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3819"/>
    <d v="2015-07-17T21:02:00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3820"/>
    <d v="2015-07-05T15:38:37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3821"/>
    <d v="2016-01-04T04:20:07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3822"/>
    <d v="2016-01-19T22:59:00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3823"/>
    <d v="2015-07-20T03:59:00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3824"/>
    <d v="2016-08-01T13:41:00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3825"/>
    <d v="2015-06-17T01:40:14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3826"/>
    <d v="2015-05-07T10:09:54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3827"/>
    <d v="2015-03-27T00:00:00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3828"/>
    <d v="2014-12-31T13:39:47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3829"/>
    <d v="2016-08-31T20:46:1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3830"/>
    <d v="2016-05-27T17:46:5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3831"/>
    <d v="2014-11-05T21:22:25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3832"/>
    <d v="2016-02-20T02:45:35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3833"/>
    <d v="2014-12-01T19:09:00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3834"/>
    <d v="2015-06-18T10:41:07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3835"/>
    <d v="2016-04-21T22:36:48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3836"/>
    <d v="2016-08-03T04:09:00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3837"/>
    <d v="2015-07-03T18:22:38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3838"/>
    <d v="2015-05-22T17:03:29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3839"/>
    <d v="2015-07-30T03:25:24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3840"/>
    <d v="2016-03-28T15:50:29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3841"/>
    <d v="2014-07-20T18:51:27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3842"/>
    <d v="2014-05-11T11:50:52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3843"/>
    <d v="2014-06-01T01:44:24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3844"/>
    <d v="2014-06-03T06:59:0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3845"/>
    <d v="2015-10-01T15:02:54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3846"/>
    <d v="2014-10-04T06:59:0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3847"/>
    <d v="2015-07-19T05:23:11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3848"/>
    <d v="2015-10-18T19:36:29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3849"/>
    <d v="2015-06-11T18:24:44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3850"/>
    <d v="2015-01-01T02:59:03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3851"/>
    <d v="2015-07-17T10:32:59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3852"/>
    <d v="2015-03-27T03:34:36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3853"/>
    <d v="2014-09-01T20:09:38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3854"/>
    <d v="2015-05-09T21:14:18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3855"/>
    <d v="2015-03-26T22:17:51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3856"/>
    <d v="2015-03-08T16:50:03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3857"/>
    <d v="2014-08-01T17:12:0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3858"/>
    <d v="2015-05-22T21:00:0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3859"/>
    <d v="2014-06-25T21:00:0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3860"/>
    <d v="2014-08-12T15:51:5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3861"/>
    <d v="2014-11-12T21:47:0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3862"/>
    <d v="2016-09-12T16:59:0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3863"/>
    <d v="2015-11-05T16:11:45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3864"/>
    <d v="2015-11-17T22:24:14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3865"/>
    <d v="2014-08-30T05:30:0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3866"/>
    <d v="2016-03-23T03:29:0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3867"/>
    <d v="2016-06-18T19:32:19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3868"/>
    <d v="2014-09-08T15:50:05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3869"/>
    <d v="2015-03-14T03:11:0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3870"/>
    <d v="2014-07-03T04:07:58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3871"/>
    <d v="2017-03-29T17:44:1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3872"/>
    <d v="2015-08-14T03:29:56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3873"/>
    <d v="2015-10-08T16:42:15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3874"/>
    <d v="2015-01-24T01:00:0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3875"/>
    <d v="2016-09-03T10:00:0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3876"/>
    <d v="2016-02-02T14:58:48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3877"/>
    <d v="2016-12-08T16:15:52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3878"/>
    <d v="2015-06-30T03:59:0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3879"/>
    <d v="2015-01-25T20:39:56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3880"/>
    <d v="2014-07-30T23:00:0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3881"/>
    <d v="2017-02-20T00:26:39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3882"/>
    <d v="2016-01-31T23:03:0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3883"/>
    <d v="2014-09-02T14:27:49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3884"/>
    <d v="2015-03-27T17:59:52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3885"/>
    <d v="2016-05-09T22:49:51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x v="3886"/>
    <d v="2014-12-11T05:28:22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3887"/>
    <d v="2015-05-01T22:00:0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3888"/>
    <d v="2017-02-26T13:05:58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3889"/>
    <d v="2015-01-04T23:26:0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3890"/>
    <d v="2015-08-15T18:12:24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3891"/>
    <d v="2015-03-23T04:59:0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3892"/>
    <d v="2014-08-24T07:00:0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3893"/>
    <d v="2014-07-01T06:00:0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3894"/>
    <d v="2016-12-06T04:59:0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3895"/>
    <d v="2015-02-28T06:00:18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3896"/>
    <d v="2014-06-17T04:36:18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3897"/>
    <d v="2015-01-08T20:58:03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3898"/>
    <d v="2015-08-17T16:00:0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3899"/>
    <d v="2014-08-12T18:36:01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3900"/>
    <d v="2015-06-11T02:13:11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3901"/>
    <d v="2015-12-19T19:49:59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3902"/>
    <d v="2016-11-14T12:14:02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3903"/>
    <d v="2015-08-14T19:38:0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3904"/>
    <d v="2015-04-15T05:04:0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3905"/>
    <d v="2015-06-11T23:00:0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3906"/>
    <d v="2015-06-26T13:25:0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3907"/>
    <d v="2014-10-26T20:08:0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3908"/>
    <d v="2014-07-29T03:14:56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3909"/>
    <d v="2014-09-11T08:37:22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3910"/>
    <d v="2015-09-07T18:09:57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3911"/>
    <d v="2014-11-26T20:29:37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3912"/>
    <d v="2015-04-25T04:35:0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3913"/>
    <d v="2015-11-30T06:04:09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3914"/>
    <d v="2015-05-10T22:59:0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3915"/>
    <d v="2016-06-01T23:38:29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3916"/>
    <d v="2016-06-03T11:19:12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3917"/>
    <d v="2014-09-11T12:39:21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3918"/>
    <d v="2014-08-04T16:00:0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3919"/>
    <d v="2016-01-18T00:00:0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3920"/>
    <d v="2016-11-13T10:17:4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3921"/>
    <d v="2014-10-26T18:00:0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3922"/>
    <d v="2015-03-02T23:00:0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3923"/>
    <d v="2015-04-09T23:31:11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3924"/>
    <d v="2014-06-26T23:02:02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3925"/>
    <d v="2014-07-30T20:53:59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3926"/>
    <d v="2014-12-27T02:02:28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3927"/>
    <d v="2014-08-09T06:25:04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3928"/>
    <d v="2015-10-16T04:59:0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3929"/>
    <d v="2016-09-18T19:51:05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3930"/>
    <d v="2016-04-01T06:00:0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3931"/>
    <d v="2015-09-06T03:38:27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3932"/>
    <d v="2016-03-16T03:02:44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3933"/>
    <d v="2016-07-17T00:43:0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3934"/>
    <d v="2015-10-01T13:00:0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3935"/>
    <d v="2015-10-04T15:45:46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3936"/>
    <d v="2016-12-01T07:18:4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3937"/>
    <d v="2016-07-11T15:09:2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3938"/>
    <d v="2015-06-27T21:44:14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3939"/>
    <d v="2014-10-07T04:30:0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3940"/>
    <d v="2015-01-02T11:49:11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3941"/>
    <d v="2014-11-25T01:00:0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3942"/>
    <d v="2015-06-16T21:41:54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3943"/>
    <d v="2015-11-02T16:50:0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3944"/>
    <d v="2015-08-27T15:54:35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3945"/>
    <d v="2015-05-15T19:14:28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3946"/>
    <d v="2015-02-28T08:00:0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3947"/>
    <d v="2016-10-02T03:25:44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3948"/>
    <d v="2014-09-07T07:48:43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3949"/>
    <d v="2015-02-11T02:53:41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3950"/>
    <d v="2016-04-08T18:35:0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3951"/>
    <d v="2016-05-03T18:49:02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3952"/>
    <d v="2015-10-26T18:58:1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3953"/>
    <d v="2016-07-29T23:29:0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3954"/>
    <d v="2014-07-14T15:37:44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3955"/>
    <d v="2015-11-28T21:22:21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3956"/>
    <d v="2016-04-25T00:20:0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3957"/>
    <d v="2016-07-08T23:25:54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3958"/>
    <d v="2014-08-02T14:00:0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3959"/>
    <d v="2014-09-28T18:55:56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3960"/>
    <d v="2016-01-03T20:17:36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3961"/>
    <d v="2014-05-08T21:23:3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3962"/>
    <d v="2015-11-28T14:54:54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3963"/>
    <d v="2015-11-18T04:41:57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3964"/>
    <d v="2015-04-19T16:19:46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3965"/>
    <d v="2016-04-14T04:39:4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3966"/>
    <d v="2014-07-24T02:59:0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3967"/>
    <d v="2017-03-06T06:58:27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3968"/>
    <d v="2016-05-22T19:34:33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3969"/>
    <d v="2016-08-29T03:55:0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3970"/>
    <d v="2016-04-17T20:43:31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3971"/>
    <d v="2014-07-21T12:52:06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3972"/>
    <d v="2015-02-06T01:37:14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3973"/>
    <d v="2016-05-09T04:00:0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3974"/>
    <d v="2016-06-02T13:07:28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3975"/>
    <d v="2016-07-13T20:48:18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3976"/>
    <d v="2014-08-01T07:00:0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3977"/>
    <d v="2016-07-22T18:55:32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3978"/>
    <d v="2015-01-31T15:25:53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3979"/>
    <d v="2015-03-29T20:00:0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3980"/>
    <d v="2014-07-05T14:22:27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3981"/>
    <d v="2016-07-17T04:19:09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3982"/>
    <d v="2015-07-07T19:26:2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3983"/>
    <d v="2014-05-20T06:59:0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3984"/>
    <d v="2014-11-08T00:00:0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3985"/>
    <d v="2016-02-20T21:05:0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3986"/>
    <d v="2016-05-06T13:04:0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3987"/>
    <d v="2014-05-16T22:11:3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3988"/>
    <d v="2015-08-29T01:56:53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3989"/>
    <d v="2015-11-08T18:59:41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3990"/>
    <d v="2016-03-02T16:08:13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3991"/>
    <d v="2015-05-31T15:28:02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3992"/>
    <d v="2015-12-11T23:34:19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3993"/>
    <d v="2015-05-13T20:45:12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3994"/>
    <d v="2014-07-19T09:21:3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3995"/>
    <d v="2015-02-14T11:27:0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3996"/>
    <d v="2014-11-20T16:04:0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3997"/>
    <d v="2015-04-05T08:23:41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3998"/>
    <d v="2015-03-28T22:07:06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3999"/>
    <d v="2014-08-31T19:51:49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4000"/>
    <d v="2016-05-07T14:29:18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4001"/>
    <d v="2017-03-01T19:00:0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4002"/>
    <d v="2014-09-27T01:02:41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4003"/>
    <d v="2015-02-15T14:05:47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4004"/>
    <d v="2014-10-08T03:54:17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4005"/>
    <d v="2014-10-20T19:23:05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4006"/>
    <d v="2016-02-16T18:33:07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4007"/>
    <d v="2014-08-26T16:28:0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4008"/>
    <d v="2015-07-22T23:08:27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4009"/>
    <d v="2014-09-09T16:49:2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4010"/>
    <d v="2014-10-26T18:29:26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4011"/>
    <d v="2015-01-28T13:04:38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4012"/>
    <d v="2015-05-02T13:04:09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4013"/>
    <d v="2015-02-16T07:13:43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4014"/>
    <d v="2016-03-05T05:54:29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4015"/>
    <d v="2015-07-19T18:44:23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4016"/>
    <d v="2014-09-17T20:56:4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4017"/>
    <d v="2014-09-04T16:07:54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4018"/>
    <d v="2016-10-07T21:51:48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4019"/>
    <d v="2016-04-15T16:28:0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4020"/>
    <d v="2015-03-24T03:34:59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4021"/>
    <d v="2014-10-26T21:52:38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4022"/>
    <d v="2015-02-01T02:54:0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4023"/>
    <d v="2016-03-24T22:59:23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4024"/>
    <d v="2015-08-31T16:04:57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4025"/>
    <d v="2015-07-26T05:42:16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4026"/>
    <d v="2015-12-04T16:43:59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4027"/>
    <d v="2017-02-23T01:00:0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4028"/>
    <d v="2014-06-05T22:31:4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4029"/>
    <d v="2015-12-14T00:36:1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4030"/>
    <d v="2016-02-03T18:49:0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4031"/>
    <d v="2014-12-18T15:02:44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4032"/>
    <d v="2015-12-15T20:25:16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4033"/>
    <d v="2016-10-02T09:00:0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4034"/>
    <d v="2015-04-03T21:44:1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4035"/>
    <d v="2014-10-21T21:11:27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4036"/>
    <d v="2014-07-01T22:30:0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4037"/>
    <d v="2016-05-24T14:25:0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4038"/>
    <d v="2014-10-17T19:10:1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4039"/>
    <d v="2015-12-01T05:59:0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4040"/>
    <d v="2015-07-18T03:00:0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4041"/>
    <d v="2016-09-06T11:22:34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4042"/>
    <d v="2015-01-20T19:16:0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4043"/>
    <d v="2014-11-20T22:58:45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4044"/>
    <d v="2015-04-10T05:00:0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4045"/>
    <d v="2014-08-21T04:49:49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4046"/>
    <d v="2014-10-22T15:36:5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4047"/>
    <d v="2015-01-11T01:00:0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4048"/>
    <d v="2016-04-11T11:13:07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4049"/>
    <d v="2015-07-14T23:00:15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4050"/>
    <d v="2014-10-23T15:16:31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4051"/>
    <d v="2014-05-09T06:53:0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4052"/>
    <d v="2014-10-13T21:05:16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4053"/>
    <d v="2014-11-15T20:00:0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4054"/>
    <d v="2016-10-01T04:00:0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4055"/>
    <d v="2014-06-19T15:33:51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4056"/>
    <d v="2016-07-03T19:59:0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4057"/>
    <d v="2015-11-25T23:00:0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4058"/>
    <d v="2016-04-01T03:59:0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4059"/>
    <d v="2014-09-16T03:00:0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4060"/>
    <d v="2014-06-23T16:00:0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4061"/>
    <d v="2016-04-21T02:23:43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4062"/>
    <d v="2016-07-02T17:44:28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4063"/>
    <d v="2014-06-27T16:21:24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4064"/>
    <d v="2015-04-29T14:07:06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4065"/>
    <d v="2014-08-12T22:50:11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4066"/>
    <d v="2016-05-19T00:56:28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4067"/>
    <d v="2015-09-28T02:49:1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4068"/>
    <d v="2017-01-13T23:05:0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4069"/>
    <d v="2015-02-28T12:00:0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4070"/>
    <d v="2015-03-01T03:00:0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4071"/>
    <d v="2016-12-26T19:18:51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4072"/>
    <d v="2014-08-21T18:35:11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4073"/>
    <d v="2015-05-09T04:00:0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4074"/>
    <d v="2015-11-05T14:16:15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4075"/>
    <d v="2014-06-30T17:28:0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4076"/>
    <d v="2014-10-21T19:51:0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4077"/>
    <d v="2016-12-21T17:03:14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4078"/>
    <d v="2017-01-27T18:54:02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4079"/>
    <d v="2016-06-19T22:32:01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4080"/>
    <d v="2016-06-14T18:54:0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4081"/>
    <d v="2015-03-08T12:57:05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4082"/>
    <d v="2015-11-14T23:00:0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4083"/>
    <d v="2016-01-14T18:16:56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4084"/>
    <d v="2016-10-09T10:28:26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4085"/>
    <d v="2015-03-24T03:59:0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4086"/>
    <d v="2015-11-21T04:00:0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4087"/>
    <d v="2016-07-17T17:49:46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4088"/>
    <d v="2015-01-16T10:26:0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4089"/>
    <d v="2015-05-31T17:35:0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4090"/>
    <d v="2015-08-07T15:00:0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4091"/>
    <d v="2015-01-16T12:09:11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4092"/>
    <d v="2015-04-05T03:40:47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4093"/>
    <d v="2015-08-22T19:34:53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4094"/>
    <d v="2014-10-22T04:59:0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4095"/>
    <d v="2016-12-19T00:45:5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4096"/>
    <d v="2017-02-28T08:51:0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4097"/>
    <d v="2016-01-31T23:55:0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4098"/>
    <d v="2016-06-04T17:19:57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4099"/>
    <d v="2016-09-02T20:24:33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4100"/>
    <d v="2014-10-25T02:59:5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4101"/>
    <d v="2017-01-25T21:41:22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4102"/>
    <d v="2016-05-15T20:21:13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4103"/>
    <d v="2015-08-26T18:32:0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4104"/>
    <d v="2016-10-27T06:40:34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4105"/>
    <d v="2016-12-26T00:15:09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4106"/>
    <d v="2015-04-02T01:00:0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4107"/>
    <d v="2014-09-24T22:00:01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4108"/>
    <d v="2017-03-03T05:00:0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4109"/>
    <d v="2015-11-29T13:56:44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4110"/>
    <d v="2016-07-21T15:02:31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4111"/>
    <d v="2015-02-24T03:15:4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4112"/>
    <d v="2016-02-28T00:00:0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4113"/>
    <d v="2016-01-08T06:34:0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5C81A2-4ED5-1443-BAE0-83EE4AFBCC29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315248-8EC6-1247-A152-81B1FFD0DAC4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57680-23A8-2045-8790-CACA659D5B48}" name="PivotTable6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8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E68910-D0FE-224F-B327-731C9E77FB4F}" name="PivotTable2" cacheId="12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>
  <location ref="G2:H1534" firstHeaderRow="1" firstDataRow="2" firstDataCol="1"/>
  <pivotFields count="20">
    <pivotField axis="axisRow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h="1" x="1"/>
        <item x="2"/>
        <item h="1" x="3"/>
        <item h="1"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531"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41"/>
    </i>
    <i>
      <x v="2642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1">
    <i>
      <x v="1"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14D93-F59B-E74A-B391-21AC6240B26A}" name="PivotTable1" cacheId="12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>
  <location ref="A2:B2189" firstHeaderRow="1" firstDataRow="2" firstDataCol="1"/>
  <pivotFields count="20">
    <pivotField axis="axisRow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h="1" x="1"/>
        <item h="1"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 t="grand">
      <x/>
    </i>
  </rowItems>
  <colFields count="1">
    <field x="5"/>
  </colFields>
  <colItems count="1">
    <i>
      <x v="3"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115"/>
  <sheetViews>
    <sheetView tabSelected="1" zoomScaleNormal="100" workbookViewId="0">
      <selection activeCell="Q2" sqref="Q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0.5" bestFit="1" customWidth="1"/>
    <col min="15" max="15" width="19.33203125" customWidth="1"/>
    <col min="16" max="16" width="41.1640625" customWidth="1"/>
    <col min="17" max="17" width="16.83203125" bestFit="1" customWidth="1"/>
    <col min="18" max="18" width="15" bestFit="1" customWidth="1"/>
    <col min="19" max="19" width="21.6640625" bestFit="1" customWidth="1"/>
    <col min="20" max="20" width="11.33203125" bestFit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8365</v>
      </c>
      <c r="O1" s="1" t="s">
        <v>8366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  <c r="U1" s="1"/>
      <c r="V1" s="1"/>
      <c r="W1" s="1"/>
      <c r="X1" s="1"/>
    </row>
    <row r="2" spans="1:2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>
        <f t="shared" ref="N2:N65" si="0">(((J2/60)/60)/24)+DATE(1970,1,1)</f>
        <v>42177.007071759261</v>
      </c>
      <c r="O2" s="11">
        <f t="shared" ref="O2:O65" si="1">(((I2/60)/60)/24)+DATE(1970,1,1)</f>
        <v>42208.125</v>
      </c>
      <c r="P2" t="s">
        <v>8265</v>
      </c>
      <c r="Q2" s="7">
        <f>(E2/D2)*100</f>
        <v>136.85882352941178</v>
      </c>
      <c r="R2" s="6">
        <f t="shared" ref="R2:R65" si="2">E2/L2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>
        <f t="shared" si="0"/>
        <v>42766.600497685184</v>
      </c>
      <c r="O3" s="11">
        <f t="shared" si="1"/>
        <v>42796.600497685184</v>
      </c>
      <c r="P3" t="s">
        <v>8265</v>
      </c>
      <c r="Q3" s="7">
        <f t="shared" ref="Q2:Q65" si="3">(E3/D3)*100</f>
        <v>142.60827250608273</v>
      </c>
      <c r="R3" s="6">
        <f t="shared" si="2"/>
        <v>185.48101265822785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>
        <f t="shared" si="0"/>
        <v>42405.702349537038</v>
      </c>
      <c r="O4" s="11">
        <f t="shared" si="1"/>
        <v>42415.702349537038</v>
      </c>
      <c r="P4" t="s">
        <v>8265</v>
      </c>
      <c r="Q4" s="7">
        <f t="shared" si="3"/>
        <v>105</v>
      </c>
      <c r="R4" s="6">
        <f t="shared" si="2"/>
        <v>15</v>
      </c>
      <c r="S4" t="str">
        <f t="shared" si="4"/>
        <v>film &amp; video</v>
      </c>
      <c r="T4" t="str">
        <f t="shared" si="5"/>
        <v>television</v>
      </c>
    </row>
    <row r="5" spans="1:2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>
        <f t="shared" si="0"/>
        <v>41828.515127314815</v>
      </c>
      <c r="O5" s="11">
        <f t="shared" si="1"/>
        <v>41858.515127314815</v>
      </c>
      <c r="P5" t="s">
        <v>8265</v>
      </c>
      <c r="Q5" s="7">
        <f t="shared" si="3"/>
        <v>103.89999999999999</v>
      </c>
      <c r="R5" s="6">
        <f t="shared" si="2"/>
        <v>69.266666666666666</v>
      </c>
      <c r="S5" t="str">
        <f t="shared" si="4"/>
        <v>film &amp; video</v>
      </c>
      <c r="T5" t="str">
        <f t="shared" si="5"/>
        <v>television</v>
      </c>
    </row>
    <row r="6" spans="1:2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>
        <f t="shared" si="0"/>
        <v>42327.834247685183</v>
      </c>
      <c r="O6" s="11">
        <f t="shared" si="1"/>
        <v>42357.834247685183</v>
      </c>
      <c r="P6" t="s">
        <v>8265</v>
      </c>
      <c r="Q6" s="7">
        <f t="shared" si="3"/>
        <v>122.99154545454545</v>
      </c>
      <c r="R6" s="6">
        <f t="shared" si="2"/>
        <v>190.55028169014085</v>
      </c>
      <c r="S6" t="str">
        <f t="shared" si="4"/>
        <v>film &amp; video</v>
      </c>
      <c r="T6" t="str">
        <f t="shared" si="5"/>
        <v>television</v>
      </c>
    </row>
    <row r="7" spans="1:2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>
        <f t="shared" si="0"/>
        <v>42563.932951388888</v>
      </c>
      <c r="O7" s="11">
        <f t="shared" si="1"/>
        <v>42580.232638888891</v>
      </c>
      <c r="P7" t="s">
        <v>8265</v>
      </c>
      <c r="Q7" s="7">
        <f t="shared" si="3"/>
        <v>109.77744436109028</v>
      </c>
      <c r="R7" s="6">
        <f t="shared" si="2"/>
        <v>93.40425531914893</v>
      </c>
      <c r="S7" t="str">
        <f t="shared" si="4"/>
        <v>film &amp; video</v>
      </c>
      <c r="T7" t="str">
        <f t="shared" si="5"/>
        <v>television</v>
      </c>
    </row>
    <row r="8" spans="1:2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>
        <f t="shared" si="0"/>
        <v>41794.072337962964</v>
      </c>
      <c r="O8" s="11">
        <f t="shared" si="1"/>
        <v>41804.072337962964</v>
      </c>
      <c r="P8" t="s">
        <v>8265</v>
      </c>
      <c r="Q8" s="7">
        <f t="shared" si="3"/>
        <v>106.4875</v>
      </c>
      <c r="R8" s="6">
        <f t="shared" si="2"/>
        <v>146.87931034482759</v>
      </c>
      <c r="S8" t="str">
        <f t="shared" si="4"/>
        <v>film &amp; video</v>
      </c>
      <c r="T8" t="str">
        <f t="shared" si="5"/>
        <v>television</v>
      </c>
    </row>
    <row r="9" spans="1:2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>
        <f t="shared" si="0"/>
        <v>42516.047071759262</v>
      </c>
      <c r="O9" s="11">
        <f t="shared" si="1"/>
        <v>42556.047071759262</v>
      </c>
      <c r="P9" t="s">
        <v>8265</v>
      </c>
      <c r="Q9" s="7">
        <f t="shared" si="3"/>
        <v>101.22222222222221</v>
      </c>
      <c r="R9" s="6">
        <f t="shared" si="2"/>
        <v>159.82456140350877</v>
      </c>
      <c r="S9" t="str">
        <f t="shared" si="4"/>
        <v>film &amp; video</v>
      </c>
      <c r="T9" t="str">
        <f t="shared" si="5"/>
        <v>television</v>
      </c>
    </row>
    <row r="10" spans="1:2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>
        <f t="shared" si="0"/>
        <v>42468.94458333333</v>
      </c>
      <c r="O10" s="11">
        <f t="shared" si="1"/>
        <v>42475.875</v>
      </c>
      <c r="P10" t="s">
        <v>8265</v>
      </c>
      <c r="Q10" s="7">
        <f t="shared" si="3"/>
        <v>100.04342857142856</v>
      </c>
      <c r="R10" s="6">
        <f t="shared" si="2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>
        <f t="shared" si="0"/>
        <v>42447.103518518517</v>
      </c>
      <c r="O11" s="11">
        <f t="shared" si="1"/>
        <v>42477.103518518517</v>
      </c>
      <c r="P11" t="s">
        <v>8265</v>
      </c>
      <c r="Q11" s="7">
        <f t="shared" si="3"/>
        <v>125.998</v>
      </c>
      <c r="R11" s="6">
        <f t="shared" si="2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>
        <f t="shared" si="0"/>
        <v>41780.068043981482</v>
      </c>
      <c r="O12" s="11">
        <f t="shared" si="1"/>
        <v>41815.068043981482</v>
      </c>
      <c r="P12" t="s">
        <v>8265</v>
      </c>
      <c r="Q12" s="7">
        <f t="shared" si="3"/>
        <v>100.49999999999999</v>
      </c>
      <c r="R12" s="6">
        <f t="shared" si="2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>
        <f t="shared" si="0"/>
        <v>42572.778495370367</v>
      </c>
      <c r="O13" s="11">
        <f t="shared" si="1"/>
        <v>42604.125</v>
      </c>
      <c r="P13" t="s">
        <v>8265</v>
      </c>
      <c r="Q13" s="7">
        <f t="shared" si="3"/>
        <v>120.5</v>
      </c>
      <c r="R13" s="6">
        <f t="shared" si="2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>
        <f t="shared" si="0"/>
        <v>41791.713252314818</v>
      </c>
      <c r="O14" s="11">
        <f t="shared" si="1"/>
        <v>41836.125</v>
      </c>
      <c r="P14" t="s">
        <v>8265</v>
      </c>
      <c r="Q14" s="7">
        <f t="shared" si="3"/>
        <v>165.29333333333335</v>
      </c>
      <c r="R14" s="6">
        <f t="shared" si="2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>
        <f t="shared" si="0"/>
        <v>42508.677187499998</v>
      </c>
      <c r="O15" s="11">
        <f t="shared" si="1"/>
        <v>42544.852083333331</v>
      </c>
      <c r="P15" t="s">
        <v>8265</v>
      </c>
      <c r="Q15" s="7">
        <f t="shared" si="3"/>
        <v>159.97142857142856</v>
      </c>
      <c r="R15" s="6">
        <f t="shared" si="2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>
        <f t="shared" si="0"/>
        <v>41808.02648148148</v>
      </c>
      <c r="O16" s="11">
        <f t="shared" si="1"/>
        <v>41833.582638888889</v>
      </c>
      <c r="P16" t="s">
        <v>8265</v>
      </c>
      <c r="Q16" s="7">
        <f t="shared" si="3"/>
        <v>100.93333333333334</v>
      </c>
      <c r="R16" s="6">
        <f t="shared" si="2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>
        <f t="shared" si="0"/>
        <v>42256.391875000001</v>
      </c>
      <c r="O17" s="11">
        <f t="shared" si="1"/>
        <v>42274.843055555553</v>
      </c>
      <c r="P17" t="s">
        <v>8265</v>
      </c>
      <c r="Q17" s="7">
        <f t="shared" si="3"/>
        <v>106.60000000000001</v>
      </c>
      <c r="R17" s="6">
        <f t="shared" si="2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>
        <f t="shared" si="0"/>
        <v>41760.796423611115</v>
      </c>
      <c r="O18" s="11">
        <f t="shared" si="1"/>
        <v>41806.229166666664</v>
      </c>
      <c r="P18" t="s">
        <v>8265</v>
      </c>
      <c r="Q18" s="7">
        <f t="shared" si="3"/>
        <v>100.24166666666667</v>
      </c>
      <c r="R18" s="6">
        <f t="shared" si="2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>
        <f t="shared" si="0"/>
        <v>41917.731736111113</v>
      </c>
      <c r="O19" s="11">
        <f t="shared" si="1"/>
        <v>41947.773402777777</v>
      </c>
      <c r="P19" t="s">
        <v>8265</v>
      </c>
      <c r="Q19" s="7">
        <f t="shared" si="3"/>
        <v>100.66666666666666</v>
      </c>
      <c r="R19" s="6">
        <f t="shared" si="2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>
        <f t="shared" si="0"/>
        <v>41869.542314814818</v>
      </c>
      <c r="O20" s="11">
        <f t="shared" si="1"/>
        <v>41899.542314814818</v>
      </c>
      <c r="P20" t="s">
        <v>8265</v>
      </c>
      <c r="Q20" s="7">
        <f t="shared" si="3"/>
        <v>106.32110000000002</v>
      </c>
      <c r="R20" s="6">
        <f t="shared" si="2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>
        <f t="shared" si="0"/>
        <v>42175.816365740742</v>
      </c>
      <c r="O21" s="11">
        <f t="shared" si="1"/>
        <v>42205.816365740742</v>
      </c>
      <c r="P21" t="s">
        <v>8265</v>
      </c>
      <c r="Q21" s="7">
        <f t="shared" si="3"/>
        <v>145.29411764705881</v>
      </c>
      <c r="R21" s="6">
        <f t="shared" si="2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>
        <f t="shared" si="0"/>
        <v>42200.758240740746</v>
      </c>
      <c r="O22" s="11">
        <f t="shared" si="1"/>
        <v>42260.758240740746</v>
      </c>
      <c r="P22" t="s">
        <v>8265</v>
      </c>
      <c r="Q22" s="7">
        <f t="shared" si="3"/>
        <v>100.2</v>
      </c>
      <c r="R22" s="6">
        <f t="shared" si="2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>
        <f t="shared" si="0"/>
        <v>41878.627187500002</v>
      </c>
      <c r="O23" s="11">
        <f t="shared" si="1"/>
        <v>41908.627187500002</v>
      </c>
      <c r="P23" t="s">
        <v>8265</v>
      </c>
      <c r="Q23" s="7">
        <f t="shared" si="3"/>
        <v>109.13513513513513</v>
      </c>
      <c r="R23" s="6">
        <f t="shared" si="2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>
        <f t="shared" si="0"/>
        <v>41989.91134259259</v>
      </c>
      <c r="O24" s="11">
        <f t="shared" si="1"/>
        <v>42005.332638888889</v>
      </c>
      <c r="P24" t="s">
        <v>8265</v>
      </c>
      <c r="Q24" s="7">
        <f t="shared" si="3"/>
        <v>117.14285714285715</v>
      </c>
      <c r="R24" s="6">
        <f t="shared" si="2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>
        <f t="shared" si="0"/>
        <v>42097.778946759259</v>
      </c>
      <c r="O25" s="11">
        <f t="shared" si="1"/>
        <v>42124.638888888891</v>
      </c>
      <c r="P25" t="s">
        <v>8265</v>
      </c>
      <c r="Q25" s="7">
        <f t="shared" si="3"/>
        <v>118.5</v>
      </c>
      <c r="R25" s="6">
        <f t="shared" si="2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>
        <f t="shared" si="0"/>
        <v>42229.820173611108</v>
      </c>
      <c r="O26" s="11">
        <f t="shared" si="1"/>
        <v>42262.818750000006</v>
      </c>
      <c r="P26" t="s">
        <v>8265</v>
      </c>
      <c r="Q26" s="7">
        <f t="shared" si="3"/>
        <v>108.80768571428572</v>
      </c>
      <c r="R26" s="6">
        <f t="shared" si="2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>
        <f t="shared" si="0"/>
        <v>42318.025011574078</v>
      </c>
      <c r="O27" s="11">
        <f t="shared" si="1"/>
        <v>42378.025011574078</v>
      </c>
      <c r="P27" t="s">
        <v>8265</v>
      </c>
      <c r="Q27" s="7">
        <f t="shared" si="3"/>
        <v>133.33333333333331</v>
      </c>
      <c r="R27" s="6">
        <f t="shared" si="2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>
        <f t="shared" si="0"/>
        <v>41828.515555555554</v>
      </c>
      <c r="O28" s="11">
        <f t="shared" si="1"/>
        <v>41868.515555555554</v>
      </c>
      <c r="P28" t="s">
        <v>8265</v>
      </c>
      <c r="Q28" s="7">
        <f t="shared" si="3"/>
        <v>155.20000000000002</v>
      </c>
      <c r="R28" s="6">
        <f t="shared" si="2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>
        <f t="shared" si="0"/>
        <v>41929.164733796293</v>
      </c>
      <c r="O29" s="11">
        <f t="shared" si="1"/>
        <v>41959.206400462965</v>
      </c>
      <c r="P29" t="s">
        <v>8265</v>
      </c>
      <c r="Q29" s="7">
        <f t="shared" si="3"/>
        <v>111.72500000000001</v>
      </c>
      <c r="R29" s="6">
        <f t="shared" si="2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>
        <f t="shared" si="0"/>
        <v>42324.96393518518</v>
      </c>
      <c r="O30" s="11">
        <f t="shared" si="1"/>
        <v>42354.96393518518</v>
      </c>
      <c r="P30" t="s">
        <v>8265</v>
      </c>
      <c r="Q30" s="7">
        <f t="shared" si="3"/>
        <v>100.35000000000001</v>
      </c>
      <c r="R30" s="6">
        <f t="shared" si="2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>
        <f t="shared" si="0"/>
        <v>41812.67324074074</v>
      </c>
      <c r="O31" s="11">
        <f t="shared" si="1"/>
        <v>41842.67324074074</v>
      </c>
      <c r="P31" t="s">
        <v>8265</v>
      </c>
      <c r="Q31" s="7">
        <f t="shared" si="3"/>
        <v>123.33333333333334</v>
      </c>
      <c r="R31" s="6">
        <f t="shared" si="2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>
        <f t="shared" si="0"/>
        <v>41842.292997685188</v>
      </c>
      <c r="O32" s="11">
        <f t="shared" si="1"/>
        <v>41872.292997685188</v>
      </c>
      <c r="P32" t="s">
        <v>8265</v>
      </c>
      <c r="Q32" s="7">
        <f t="shared" si="3"/>
        <v>101.29975</v>
      </c>
      <c r="R32" s="6">
        <f t="shared" si="2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>
        <f t="shared" si="0"/>
        <v>42376.79206018518</v>
      </c>
      <c r="O33" s="11">
        <f t="shared" si="1"/>
        <v>42394.79206018518</v>
      </c>
      <c r="P33" t="s">
        <v>8265</v>
      </c>
      <c r="Q33" s="7">
        <f t="shared" si="3"/>
        <v>100</v>
      </c>
      <c r="R33" s="6">
        <f t="shared" si="2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>
        <f t="shared" si="0"/>
        <v>42461.627511574072</v>
      </c>
      <c r="O34" s="11">
        <f t="shared" si="1"/>
        <v>42503.165972222225</v>
      </c>
      <c r="P34" t="s">
        <v>8265</v>
      </c>
      <c r="Q34" s="7">
        <f t="shared" si="3"/>
        <v>100.24604569420035</v>
      </c>
      <c r="R34" s="6">
        <f t="shared" si="2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>
        <f t="shared" si="0"/>
        <v>42286.660891203705</v>
      </c>
      <c r="O35" s="11">
        <f t="shared" si="1"/>
        <v>42316.702557870376</v>
      </c>
      <c r="P35" t="s">
        <v>8265</v>
      </c>
      <c r="Q35" s="7">
        <f t="shared" si="3"/>
        <v>102.0952380952381</v>
      </c>
      <c r="R35" s="6">
        <f t="shared" si="2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>
        <f t="shared" si="0"/>
        <v>41841.321770833332</v>
      </c>
      <c r="O36" s="11">
        <f t="shared" si="1"/>
        <v>41856.321770833332</v>
      </c>
      <c r="P36" t="s">
        <v>8265</v>
      </c>
      <c r="Q36" s="7">
        <f t="shared" si="3"/>
        <v>130.46153846153845</v>
      </c>
      <c r="R36" s="6">
        <f t="shared" si="2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>
        <f t="shared" si="0"/>
        <v>42098.291828703703</v>
      </c>
      <c r="O37" s="11">
        <f t="shared" si="1"/>
        <v>42122</v>
      </c>
      <c r="P37" t="s">
        <v>8265</v>
      </c>
      <c r="Q37" s="7">
        <f t="shared" si="3"/>
        <v>166.5</v>
      </c>
      <c r="R37" s="6">
        <f t="shared" si="2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>
        <f t="shared" si="0"/>
        <v>42068.307002314818</v>
      </c>
      <c r="O38" s="11">
        <f t="shared" si="1"/>
        <v>42098.265335648146</v>
      </c>
      <c r="P38" t="s">
        <v>8265</v>
      </c>
      <c r="Q38" s="7">
        <f t="shared" si="3"/>
        <v>142.15</v>
      </c>
      <c r="R38" s="6">
        <f t="shared" si="2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>
        <f t="shared" si="0"/>
        <v>42032.693043981482</v>
      </c>
      <c r="O39" s="11">
        <f t="shared" si="1"/>
        <v>42062.693043981482</v>
      </c>
      <c r="P39" t="s">
        <v>8265</v>
      </c>
      <c r="Q39" s="7">
        <f t="shared" si="3"/>
        <v>183.44090909090909</v>
      </c>
      <c r="R39" s="6">
        <f t="shared" si="2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>
        <f t="shared" si="0"/>
        <v>41375.057222222218</v>
      </c>
      <c r="O40" s="11">
        <f t="shared" si="1"/>
        <v>41405.057222222218</v>
      </c>
      <c r="P40" t="s">
        <v>8265</v>
      </c>
      <c r="Q40" s="7">
        <f t="shared" si="3"/>
        <v>110.04</v>
      </c>
      <c r="R40" s="6">
        <f t="shared" si="2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>
        <f t="shared" si="0"/>
        <v>41754.047083333331</v>
      </c>
      <c r="O41" s="11">
        <f t="shared" si="1"/>
        <v>41784.957638888889</v>
      </c>
      <c r="P41" t="s">
        <v>8265</v>
      </c>
      <c r="Q41" s="7">
        <f t="shared" si="3"/>
        <v>130.98000000000002</v>
      </c>
      <c r="R41" s="6">
        <f t="shared" si="2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>
        <f t="shared" si="0"/>
        <v>41789.21398148148</v>
      </c>
      <c r="O42" s="11">
        <f t="shared" si="1"/>
        <v>41809.166666666664</v>
      </c>
      <c r="P42" t="s">
        <v>8265</v>
      </c>
      <c r="Q42" s="7">
        <f t="shared" si="3"/>
        <v>101.35000000000001</v>
      </c>
      <c r="R42" s="6">
        <f t="shared" si="2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>
        <f t="shared" si="0"/>
        <v>41887.568912037037</v>
      </c>
      <c r="O43" s="11">
        <f t="shared" si="1"/>
        <v>41917.568912037037</v>
      </c>
      <c r="P43" t="s">
        <v>8265</v>
      </c>
      <c r="Q43" s="7">
        <f t="shared" si="3"/>
        <v>100</v>
      </c>
      <c r="R43" s="6">
        <f t="shared" si="2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>
        <f t="shared" si="0"/>
        <v>41971.639189814814</v>
      </c>
      <c r="O44" s="11">
        <f t="shared" si="1"/>
        <v>42001.639189814814</v>
      </c>
      <c r="P44" t="s">
        <v>8265</v>
      </c>
      <c r="Q44" s="7">
        <f t="shared" si="3"/>
        <v>141.85714285714286</v>
      </c>
      <c r="R44" s="6">
        <f t="shared" si="2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>
        <f t="shared" si="0"/>
        <v>41802.790347222224</v>
      </c>
      <c r="O45" s="11">
        <f t="shared" si="1"/>
        <v>41833</v>
      </c>
      <c r="P45" t="s">
        <v>8265</v>
      </c>
      <c r="Q45" s="7">
        <f t="shared" si="3"/>
        <v>308.65999999999997</v>
      </c>
      <c r="R45" s="6">
        <f t="shared" si="2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>
        <f t="shared" si="0"/>
        <v>41874.098807870374</v>
      </c>
      <c r="O46" s="11">
        <f t="shared" si="1"/>
        <v>41919.098807870374</v>
      </c>
      <c r="P46" t="s">
        <v>8265</v>
      </c>
      <c r="Q46" s="7">
        <f t="shared" si="3"/>
        <v>100</v>
      </c>
      <c r="R46" s="6">
        <f t="shared" si="2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>
        <f t="shared" si="0"/>
        <v>42457.623923611114</v>
      </c>
      <c r="O47" s="11">
        <f t="shared" si="1"/>
        <v>42487.623923611114</v>
      </c>
      <c r="P47" t="s">
        <v>8265</v>
      </c>
      <c r="Q47" s="7">
        <f t="shared" si="3"/>
        <v>120</v>
      </c>
      <c r="R47" s="6">
        <f t="shared" si="2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>
        <f t="shared" si="0"/>
        <v>42323.964976851858</v>
      </c>
      <c r="O48" s="11">
        <f t="shared" si="1"/>
        <v>42353.964976851858</v>
      </c>
      <c r="P48" t="s">
        <v>8265</v>
      </c>
      <c r="Q48" s="7">
        <f t="shared" si="3"/>
        <v>104.16666666666667</v>
      </c>
      <c r="R48" s="6">
        <f t="shared" si="2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>
        <f t="shared" si="0"/>
        <v>41932.819525462961</v>
      </c>
      <c r="O49" s="11">
        <f t="shared" si="1"/>
        <v>41992.861192129625</v>
      </c>
      <c r="P49" t="s">
        <v>8265</v>
      </c>
      <c r="Q49" s="7">
        <f t="shared" si="3"/>
        <v>107.61100000000002</v>
      </c>
      <c r="R49" s="6">
        <f t="shared" si="2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>
        <f t="shared" si="0"/>
        <v>42033.516898148147</v>
      </c>
      <c r="O50" s="11">
        <f t="shared" si="1"/>
        <v>42064.5</v>
      </c>
      <c r="P50" t="s">
        <v>8265</v>
      </c>
      <c r="Q50" s="7">
        <f t="shared" si="3"/>
        <v>107.94999999999999</v>
      </c>
      <c r="R50" s="6">
        <f t="shared" si="2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>
        <f t="shared" si="0"/>
        <v>42271.176446759258</v>
      </c>
      <c r="O51" s="11">
        <f t="shared" si="1"/>
        <v>42301.176446759258</v>
      </c>
      <c r="P51" t="s">
        <v>8265</v>
      </c>
      <c r="Q51" s="7">
        <f t="shared" si="3"/>
        <v>100</v>
      </c>
      <c r="R51" s="6">
        <f t="shared" si="2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>
        <f t="shared" si="0"/>
        <v>41995.752986111111</v>
      </c>
      <c r="O52" s="11">
        <f t="shared" si="1"/>
        <v>42034.708333333328</v>
      </c>
      <c r="P52" t="s">
        <v>8265</v>
      </c>
      <c r="Q52" s="7">
        <f t="shared" si="3"/>
        <v>100</v>
      </c>
      <c r="R52" s="6">
        <f t="shared" si="2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>
        <f t="shared" si="0"/>
        <v>42196.928668981483</v>
      </c>
      <c r="O53" s="11">
        <f t="shared" si="1"/>
        <v>42226.928668981483</v>
      </c>
      <c r="P53" t="s">
        <v>8265</v>
      </c>
      <c r="Q53" s="7">
        <f t="shared" si="3"/>
        <v>128.0181818181818</v>
      </c>
      <c r="R53" s="6">
        <f t="shared" si="2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>
        <f t="shared" si="0"/>
        <v>41807.701921296299</v>
      </c>
      <c r="O54" s="11">
        <f t="shared" si="1"/>
        <v>41837.701921296299</v>
      </c>
      <c r="P54" t="s">
        <v>8265</v>
      </c>
      <c r="Q54" s="7">
        <f t="shared" si="3"/>
        <v>116.21</v>
      </c>
      <c r="R54" s="6">
        <f t="shared" si="2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>
        <f t="shared" si="0"/>
        <v>41719.549131944441</v>
      </c>
      <c r="O55" s="11">
        <f t="shared" si="1"/>
        <v>41733.916666666664</v>
      </c>
      <c r="P55" t="s">
        <v>8265</v>
      </c>
      <c r="Q55" s="7">
        <f t="shared" si="3"/>
        <v>109.63333333333334</v>
      </c>
      <c r="R55" s="6">
        <f t="shared" si="2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>
        <f t="shared" si="0"/>
        <v>42333.713206018518</v>
      </c>
      <c r="O56" s="11">
        <f t="shared" si="1"/>
        <v>42363.713206018518</v>
      </c>
      <c r="P56" t="s">
        <v>8265</v>
      </c>
      <c r="Q56" s="7">
        <f t="shared" si="3"/>
        <v>101</v>
      </c>
      <c r="R56" s="6">
        <f t="shared" si="2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>
        <f t="shared" si="0"/>
        <v>42496.968935185185</v>
      </c>
      <c r="O57" s="11">
        <f t="shared" si="1"/>
        <v>42517.968935185185</v>
      </c>
      <c r="P57" t="s">
        <v>8265</v>
      </c>
      <c r="Q57" s="7">
        <f t="shared" si="3"/>
        <v>128.95348837209301</v>
      </c>
      <c r="R57" s="6">
        <f t="shared" si="2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>
        <f t="shared" si="0"/>
        <v>42149.548888888887</v>
      </c>
      <c r="O58" s="11">
        <f t="shared" si="1"/>
        <v>42163.666666666672</v>
      </c>
      <c r="P58" t="s">
        <v>8265</v>
      </c>
      <c r="Q58" s="7">
        <f t="shared" si="3"/>
        <v>107.26249999999999</v>
      </c>
      <c r="R58" s="6">
        <f t="shared" si="2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>
        <f t="shared" si="0"/>
        <v>42089.83289351852</v>
      </c>
      <c r="O59" s="11">
        <f t="shared" si="1"/>
        <v>42119.83289351852</v>
      </c>
      <c r="P59" t="s">
        <v>8265</v>
      </c>
      <c r="Q59" s="7">
        <f t="shared" si="3"/>
        <v>101.89999999999999</v>
      </c>
      <c r="R59" s="6">
        <f t="shared" si="2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>
        <f t="shared" si="0"/>
        <v>41932.745046296295</v>
      </c>
      <c r="O60" s="11">
        <f t="shared" si="1"/>
        <v>41962.786712962959</v>
      </c>
      <c r="P60" t="s">
        <v>8265</v>
      </c>
      <c r="Q60" s="7">
        <f t="shared" si="3"/>
        <v>102.91</v>
      </c>
      <c r="R60" s="6">
        <f t="shared" si="2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>
        <f t="shared" si="0"/>
        <v>42230.23583333334</v>
      </c>
      <c r="O61" s="11">
        <f t="shared" si="1"/>
        <v>42261.875</v>
      </c>
      <c r="P61" t="s">
        <v>8265</v>
      </c>
      <c r="Q61" s="7">
        <f t="shared" si="3"/>
        <v>100.12570000000001</v>
      </c>
      <c r="R61" s="6">
        <f t="shared" si="2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>
        <f t="shared" si="0"/>
        <v>41701.901817129627</v>
      </c>
      <c r="O62" s="11">
        <f t="shared" si="1"/>
        <v>41721</v>
      </c>
      <c r="P62" t="s">
        <v>8266</v>
      </c>
      <c r="Q62" s="7">
        <f t="shared" si="3"/>
        <v>103.29622222222221</v>
      </c>
      <c r="R62" s="6">
        <f t="shared" si="2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>
        <f t="shared" si="0"/>
        <v>41409.814317129632</v>
      </c>
      <c r="O63" s="11">
        <f t="shared" si="1"/>
        <v>41431.814317129632</v>
      </c>
      <c r="P63" t="s">
        <v>8266</v>
      </c>
      <c r="Q63" s="7">
        <f t="shared" si="3"/>
        <v>148.30000000000001</v>
      </c>
      <c r="R63" s="6">
        <f t="shared" si="2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>
        <f t="shared" si="0"/>
        <v>41311.799513888887</v>
      </c>
      <c r="O64" s="11">
        <f t="shared" si="1"/>
        <v>41336.799513888887</v>
      </c>
      <c r="P64" t="s">
        <v>8266</v>
      </c>
      <c r="Q64" s="7">
        <f t="shared" si="3"/>
        <v>154.73333333333332</v>
      </c>
      <c r="R64" s="6">
        <f t="shared" si="2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>
        <f t="shared" si="0"/>
        <v>41612.912187499998</v>
      </c>
      <c r="O65" s="11">
        <f t="shared" si="1"/>
        <v>41636.207638888889</v>
      </c>
      <c r="P65" t="s">
        <v>8266</v>
      </c>
      <c r="Q65" s="7">
        <f t="shared" si="3"/>
        <v>113.51849999999999</v>
      </c>
      <c r="R65" s="6">
        <f t="shared" si="2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>
        <f t="shared" ref="N66:N129" si="6">(((J66/60)/60)/24)+DATE(1970,1,1)</f>
        <v>41433.01829861111</v>
      </c>
      <c r="O66" s="11">
        <f t="shared" ref="O66:O129" si="7">(((I66/60)/60)/24)+DATE(1970,1,1)</f>
        <v>41463.01829861111</v>
      </c>
      <c r="P66" t="s">
        <v>8266</v>
      </c>
      <c r="Q66" s="7">
        <f t="shared" ref="Q66:Q129" si="8">(E66/D66)*100</f>
        <v>173.33333333333334</v>
      </c>
      <c r="R66" s="6">
        <f t="shared" ref="R66:R129" si="9">E66/L66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>
        <f t="shared" si="6"/>
        <v>41835.821226851855</v>
      </c>
      <c r="O67" s="11">
        <f t="shared" si="7"/>
        <v>41862.249305555553</v>
      </c>
      <c r="P67" t="s">
        <v>8266</v>
      </c>
      <c r="Q67" s="7">
        <f t="shared" si="8"/>
        <v>107.52857142857141</v>
      </c>
      <c r="R67" s="6">
        <f t="shared" si="9"/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>
        <f t="shared" si="6"/>
        <v>42539.849768518514</v>
      </c>
      <c r="O68" s="11">
        <f t="shared" si="7"/>
        <v>42569.849768518514</v>
      </c>
      <c r="P68" t="s">
        <v>8266</v>
      </c>
      <c r="Q68" s="7">
        <f t="shared" si="8"/>
        <v>118.6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>
        <f t="shared" si="6"/>
        <v>41075.583379629628</v>
      </c>
      <c r="O69" s="11">
        <f t="shared" si="7"/>
        <v>41105.583379629628</v>
      </c>
      <c r="P69" t="s">
        <v>8266</v>
      </c>
      <c r="Q69" s="7">
        <f t="shared" si="8"/>
        <v>116.25000000000001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>
        <f t="shared" si="6"/>
        <v>41663.569340277776</v>
      </c>
      <c r="O70" s="11">
        <f t="shared" si="7"/>
        <v>41693.569340277776</v>
      </c>
      <c r="P70" t="s">
        <v>8266</v>
      </c>
      <c r="Q70" s="7">
        <f t="shared" si="8"/>
        <v>127.16666666666667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>
        <f t="shared" si="6"/>
        <v>40786.187789351854</v>
      </c>
      <c r="O71" s="11">
        <f t="shared" si="7"/>
        <v>40818.290972222225</v>
      </c>
      <c r="P71" t="s">
        <v>8266</v>
      </c>
      <c r="Q71" s="7">
        <f t="shared" si="8"/>
        <v>110.9423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>
        <f t="shared" si="6"/>
        <v>40730.896354166667</v>
      </c>
      <c r="O72" s="11">
        <f t="shared" si="7"/>
        <v>40790.896354166667</v>
      </c>
      <c r="P72" t="s">
        <v>8266</v>
      </c>
      <c r="Q72" s="7">
        <f t="shared" si="8"/>
        <v>127.2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>
        <f t="shared" si="6"/>
        <v>40997.271493055552</v>
      </c>
      <c r="O73" s="11">
        <f t="shared" si="7"/>
        <v>41057.271493055552</v>
      </c>
      <c r="P73" t="s">
        <v>8266</v>
      </c>
      <c r="Q73" s="7">
        <f t="shared" si="8"/>
        <v>123.94444444444443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>
        <f t="shared" si="6"/>
        <v>41208.010196759256</v>
      </c>
      <c r="O74" s="11">
        <f t="shared" si="7"/>
        <v>41228</v>
      </c>
      <c r="P74" t="s">
        <v>8266</v>
      </c>
      <c r="Q74" s="7">
        <f t="shared" si="8"/>
        <v>108.40909090909091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>
        <f t="shared" si="6"/>
        <v>40587.75675925926</v>
      </c>
      <c r="O75" s="11">
        <f t="shared" si="7"/>
        <v>40666.165972222225</v>
      </c>
      <c r="P75" t="s">
        <v>8266</v>
      </c>
      <c r="Q75" s="7">
        <f t="shared" si="8"/>
        <v>100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>
        <f t="shared" si="6"/>
        <v>42360.487210648149</v>
      </c>
      <c r="O76" s="11">
        <f t="shared" si="7"/>
        <v>42390.487210648149</v>
      </c>
      <c r="P76" t="s">
        <v>8266</v>
      </c>
      <c r="Q76" s="7">
        <f t="shared" si="8"/>
        <v>112.93199999999999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>
        <f t="shared" si="6"/>
        <v>41357.209166666667</v>
      </c>
      <c r="O77" s="11">
        <f t="shared" si="7"/>
        <v>41387.209166666667</v>
      </c>
      <c r="P77" t="s">
        <v>8266</v>
      </c>
      <c r="Q77" s="7">
        <f t="shared" si="8"/>
        <v>115.42857142857143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>
        <f t="shared" si="6"/>
        <v>40844.691643518519</v>
      </c>
      <c r="O78" s="11">
        <f t="shared" si="7"/>
        <v>40904.733310185184</v>
      </c>
      <c r="P78" t="s">
        <v>8266</v>
      </c>
      <c r="Q78" s="7">
        <f t="shared" si="8"/>
        <v>153.33333333333334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>
        <f t="shared" si="6"/>
        <v>40997.144872685189</v>
      </c>
      <c r="O79" s="11">
        <f t="shared" si="7"/>
        <v>41050.124305555553</v>
      </c>
      <c r="P79" t="s">
        <v>8266</v>
      </c>
      <c r="Q79" s="7">
        <f t="shared" si="8"/>
        <v>392.5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>
        <f t="shared" si="6"/>
        <v>42604.730567129634</v>
      </c>
      <c r="O80" s="11">
        <f t="shared" si="7"/>
        <v>42614.730567129634</v>
      </c>
      <c r="P80" t="s">
        <v>8266</v>
      </c>
      <c r="Q80" s="7">
        <f t="shared" si="8"/>
        <v>2702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>
        <f t="shared" si="6"/>
        <v>41724.776539351849</v>
      </c>
      <c r="O81" s="11">
        <f t="shared" si="7"/>
        <v>41754.776539351849</v>
      </c>
      <c r="P81" t="s">
        <v>8266</v>
      </c>
      <c r="Q81" s="7">
        <f t="shared" si="8"/>
        <v>127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>
        <f t="shared" si="6"/>
        <v>41583.083981481483</v>
      </c>
      <c r="O82" s="11">
        <f t="shared" si="7"/>
        <v>41618.083981481483</v>
      </c>
      <c r="P82" t="s">
        <v>8266</v>
      </c>
      <c r="Q82" s="7">
        <f t="shared" si="8"/>
        <v>107.25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>
        <f t="shared" si="6"/>
        <v>41100.158877314818</v>
      </c>
      <c r="O83" s="11">
        <f t="shared" si="7"/>
        <v>41104.126388888886</v>
      </c>
      <c r="P83" t="s">
        <v>8266</v>
      </c>
      <c r="Q83" s="7">
        <f t="shared" si="8"/>
        <v>198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>
        <f t="shared" si="6"/>
        <v>40795.820150462961</v>
      </c>
      <c r="O84" s="11">
        <f t="shared" si="7"/>
        <v>40825.820150462961</v>
      </c>
      <c r="P84" t="s">
        <v>8266</v>
      </c>
      <c r="Q84" s="7">
        <f t="shared" si="8"/>
        <v>100.01249999999999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>
        <f t="shared" si="6"/>
        <v>42042.615613425922</v>
      </c>
      <c r="O85" s="11">
        <f t="shared" si="7"/>
        <v>42057.479166666672</v>
      </c>
      <c r="P85" t="s">
        <v>8266</v>
      </c>
      <c r="Q85" s="7">
        <f t="shared" si="8"/>
        <v>102.49999999999999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>
        <f t="shared" si="6"/>
        <v>40648.757939814815</v>
      </c>
      <c r="O86" s="11">
        <f t="shared" si="7"/>
        <v>40678.757939814815</v>
      </c>
      <c r="P86" t="s">
        <v>8266</v>
      </c>
      <c r="Q86" s="7">
        <f t="shared" si="8"/>
        <v>100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>
        <f t="shared" si="6"/>
        <v>40779.125428240739</v>
      </c>
      <c r="O87" s="11">
        <f t="shared" si="7"/>
        <v>40809.125428240739</v>
      </c>
      <c r="P87" t="s">
        <v>8266</v>
      </c>
      <c r="Q87" s="7">
        <f t="shared" si="8"/>
        <v>125.49999999999999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>
        <f t="shared" si="6"/>
        <v>42291.556076388893</v>
      </c>
      <c r="O88" s="11">
        <f t="shared" si="7"/>
        <v>42365.59774305555</v>
      </c>
      <c r="P88" t="s">
        <v>8266</v>
      </c>
      <c r="Q88" s="7">
        <f t="shared" si="8"/>
        <v>106.46666666666667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>
        <f t="shared" si="6"/>
        <v>40322.53938657407</v>
      </c>
      <c r="O89" s="11">
        <f t="shared" si="7"/>
        <v>40332.070138888892</v>
      </c>
      <c r="P89" t="s">
        <v>8266</v>
      </c>
      <c r="Q89" s="7">
        <f t="shared" si="8"/>
        <v>104.60000000000001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>
        <f t="shared" si="6"/>
        <v>41786.65892361111</v>
      </c>
      <c r="O90" s="11">
        <f t="shared" si="7"/>
        <v>41812.65892361111</v>
      </c>
      <c r="P90" t="s">
        <v>8266</v>
      </c>
      <c r="Q90" s="7">
        <f t="shared" si="8"/>
        <v>102.85714285714285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>
        <f t="shared" si="6"/>
        <v>41402.752222222225</v>
      </c>
      <c r="O91" s="11">
        <f t="shared" si="7"/>
        <v>41427.752222222225</v>
      </c>
      <c r="P91" t="s">
        <v>8266</v>
      </c>
      <c r="Q91" s="7">
        <f t="shared" si="8"/>
        <v>115.06666666666668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>
        <f t="shared" si="6"/>
        <v>40706.297442129631</v>
      </c>
      <c r="O92" s="11">
        <f t="shared" si="7"/>
        <v>40736.297442129631</v>
      </c>
      <c r="P92" t="s">
        <v>8266</v>
      </c>
      <c r="Q92" s="7">
        <f t="shared" si="8"/>
        <v>100.4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>
        <f t="shared" si="6"/>
        <v>40619.402361111112</v>
      </c>
      <c r="O93" s="11">
        <f t="shared" si="7"/>
        <v>40680.402361111112</v>
      </c>
      <c r="P93" t="s">
        <v>8266</v>
      </c>
      <c r="Q93" s="7">
        <f t="shared" si="8"/>
        <v>120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>
        <f t="shared" si="6"/>
        <v>42721.198877314819</v>
      </c>
      <c r="O94" s="11">
        <f t="shared" si="7"/>
        <v>42767.333333333328</v>
      </c>
      <c r="P94" t="s">
        <v>8266</v>
      </c>
      <c r="Q94" s="7">
        <f t="shared" si="8"/>
        <v>105.2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>
        <f t="shared" si="6"/>
        <v>41065.858067129629</v>
      </c>
      <c r="O95" s="11">
        <f t="shared" si="7"/>
        <v>41093.875</v>
      </c>
      <c r="P95" t="s">
        <v>8266</v>
      </c>
      <c r="Q95" s="7">
        <f t="shared" si="8"/>
        <v>110.60000000000001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>
        <f t="shared" si="6"/>
        <v>41716.717847222222</v>
      </c>
      <c r="O96" s="11">
        <f t="shared" si="7"/>
        <v>41736.717847222222</v>
      </c>
      <c r="P96" t="s">
        <v>8266</v>
      </c>
      <c r="Q96" s="7">
        <f t="shared" si="8"/>
        <v>104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>
        <f t="shared" si="6"/>
        <v>40935.005104166667</v>
      </c>
      <c r="O97" s="11">
        <f t="shared" si="7"/>
        <v>40965.005104166667</v>
      </c>
      <c r="P97" t="s">
        <v>8266</v>
      </c>
      <c r="Q97" s="7">
        <f t="shared" si="8"/>
        <v>131.42857142857142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>
        <f t="shared" si="6"/>
        <v>40324.662511574075</v>
      </c>
      <c r="O98" s="11">
        <f t="shared" si="7"/>
        <v>40391.125</v>
      </c>
      <c r="P98" t="s">
        <v>8266</v>
      </c>
      <c r="Q98" s="7">
        <f t="shared" si="8"/>
        <v>114.66666666666667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>
        <f t="shared" si="6"/>
        <v>40706.135208333333</v>
      </c>
      <c r="O99" s="11">
        <f t="shared" si="7"/>
        <v>40736.135208333333</v>
      </c>
      <c r="P99" t="s">
        <v>8266</v>
      </c>
      <c r="Q99" s="7">
        <f t="shared" si="8"/>
        <v>106.25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>
        <f t="shared" si="6"/>
        <v>41214.79483796296</v>
      </c>
      <c r="O100" s="11">
        <f t="shared" si="7"/>
        <v>41250.979166666664</v>
      </c>
      <c r="P100" t="s">
        <v>8266</v>
      </c>
      <c r="Q100" s="7">
        <f t="shared" si="8"/>
        <v>106.25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>
        <f t="shared" si="6"/>
        <v>41631.902766203704</v>
      </c>
      <c r="O101" s="11">
        <f t="shared" si="7"/>
        <v>41661.902766203704</v>
      </c>
      <c r="P101" t="s">
        <v>8266</v>
      </c>
      <c r="Q101" s="7">
        <f t="shared" si="8"/>
        <v>106.01933333333334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>
        <f t="shared" si="6"/>
        <v>41197.753310185188</v>
      </c>
      <c r="O102" s="11">
        <f t="shared" si="7"/>
        <v>41217.794976851852</v>
      </c>
      <c r="P102" t="s">
        <v>8266</v>
      </c>
      <c r="Q102" s="7">
        <f t="shared" si="8"/>
        <v>100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>
        <f t="shared" si="6"/>
        <v>41274.776736111111</v>
      </c>
      <c r="O103" s="11">
        <f t="shared" si="7"/>
        <v>41298.776736111111</v>
      </c>
      <c r="P103" t="s">
        <v>8266</v>
      </c>
      <c r="Q103" s="7">
        <f t="shared" si="8"/>
        <v>100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>
        <f t="shared" si="6"/>
        <v>40505.131168981483</v>
      </c>
      <c r="O104" s="11">
        <f t="shared" si="7"/>
        <v>40535.131168981483</v>
      </c>
      <c r="P104" t="s">
        <v>8266</v>
      </c>
      <c r="Q104" s="7">
        <f t="shared" si="8"/>
        <v>127.75000000000001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>
        <f t="shared" si="6"/>
        <v>41682.805902777778</v>
      </c>
      <c r="O105" s="11">
        <f t="shared" si="7"/>
        <v>41705.805902777778</v>
      </c>
      <c r="P105" t="s">
        <v>8266</v>
      </c>
      <c r="Q105" s="7">
        <f t="shared" si="8"/>
        <v>105.15384615384616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>
        <f t="shared" si="6"/>
        <v>40612.695208333331</v>
      </c>
      <c r="O106" s="11">
        <f t="shared" si="7"/>
        <v>40636.041666666664</v>
      </c>
      <c r="P106" t="s">
        <v>8266</v>
      </c>
      <c r="Q106" s="7">
        <f t="shared" si="8"/>
        <v>120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>
        <f t="shared" si="6"/>
        <v>42485.724768518514</v>
      </c>
      <c r="O107" s="11">
        <f t="shared" si="7"/>
        <v>42504</v>
      </c>
      <c r="P107" t="s">
        <v>8266</v>
      </c>
      <c r="Q107" s="7">
        <f t="shared" si="8"/>
        <v>107.40909090909089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>
        <f t="shared" si="6"/>
        <v>40987.776631944449</v>
      </c>
      <c r="O108" s="11">
        <f t="shared" si="7"/>
        <v>41001.776631944449</v>
      </c>
      <c r="P108" t="s">
        <v>8266</v>
      </c>
      <c r="Q108" s="7">
        <f t="shared" si="8"/>
        <v>100.49999999999999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>
        <f t="shared" si="6"/>
        <v>40635.982488425929</v>
      </c>
      <c r="O109" s="11">
        <f t="shared" si="7"/>
        <v>40657.982488425929</v>
      </c>
      <c r="P109" t="s">
        <v>8266</v>
      </c>
      <c r="Q109" s="7">
        <f t="shared" si="8"/>
        <v>102.46666666666667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>
        <f t="shared" si="6"/>
        <v>41365.613078703704</v>
      </c>
      <c r="O110" s="11">
        <f t="shared" si="7"/>
        <v>41425.613078703704</v>
      </c>
      <c r="P110" t="s">
        <v>8266</v>
      </c>
      <c r="Q110" s="7">
        <f t="shared" si="8"/>
        <v>246.66666666666669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>
        <f t="shared" si="6"/>
        <v>40570.025810185187</v>
      </c>
      <c r="O111" s="11">
        <f t="shared" si="7"/>
        <v>40600.025810185187</v>
      </c>
      <c r="P111" t="s">
        <v>8266</v>
      </c>
      <c r="Q111" s="7">
        <f t="shared" si="8"/>
        <v>219.49999999999997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>
        <f t="shared" si="6"/>
        <v>41557.949687500004</v>
      </c>
      <c r="O112" s="11">
        <f t="shared" si="7"/>
        <v>41592.249305555553</v>
      </c>
      <c r="P112" t="s">
        <v>8266</v>
      </c>
      <c r="Q112" s="7">
        <f t="shared" si="8"/>
        <v>130.76923076923077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>
        <f t="shared" si="6"/>
        <v>42125.333182870367</v>
      </c>
      <c r="O113" s="11">
        <f t="shared" si="7"/>
        <v>42155.333182870367</v>
      </c>
      <c r="P113" t="s">
        <v>8266</v>
      </c>
      <c r="Q113" s="7">
        <f t="shared" si="8"/>
        <v>154.57142857142858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>
        <f t="shared" si="6"/>
        <v>41718.043032407404</v>
      </c>
      <c r="O114" s="11">
        <f t="shared" si="7"/>
        <v>41742.083333333336</v>
      </c>
      <c r="P114" t="s">
        <v>8266</v>
      </c>
      <c r="Q114" s="7">
        <f t="shared" si="8"/>
        <v>104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>
        <f t="shared" si="6"/>
        <v>40753.758425925924</v>
      </c>
      <c r="O115" s="11">
        <f t="shared" si="7"/>
        <v>40761.625</v>
      </c>
      <c r="P115" t="s">
        <v>8266</v>
      </c>
      <c r="Q115" s="7">
        <f t="shared" si="8"/>
        <v>141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>
        <f t="shared" si="6"/>
        <v>40861.27416666667</v>
      </c>
      <c r="O116" s="11">
        <f t="shared" si="7"/>
        <v>40921.27416666667</v>
      </c>
      <c r="P116" t="s">
        <v>8266</v>
      </c>
      <c r="Q116" s="7">
        <f t="shared" si="8"/>
        <v>103.33333333333334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>
        <f t="shared" si="6"/>
        <v>40918.738935185182</v>
      </c>
      <c r="O117" s="11">
        <f t="shared" si="7"/>
        <v>40943.738935185182</v>
      </c>
      <c r="P117" t="s">
        <v>8266</v>
      </c>
      <c r="Q117" s="7">
        <f t="shared" si="8"/>
        <v>140.44444444444443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>
        <f t="shared" si="6"/>
        <v>40595.497164351851</v>
      </c>
      <c r="O118" s="11">
        <f t="shared" si="7"/>
        <v>40641.455497685187</v>
      </c>
      <c r="P118" t="s">
        <v>8266</v>
      </c>
      <c r="Q118" s="7">
        <f t="shared" si="8"/>
        <v>113.65714285714286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>
        <f t="shared" si="6"/>
        <v>40248.834999999999</v>
      </c>
      <c r="O119" s="11">
        <f t="shared" si="7"/>
        <v>40338.791666666664</v>
      </c>
      <c r="P119" t="s">
        <v>8266</v>
      </c>
      <c r="Q119" s="7">
        <f t="shared" si="8"/>
        <v>100.49377777777779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>
        <f t="shared" si="6"/>
        <v>40723.053657407407</v>
      </c>
      <c r="O120" s="11">
        <f t="shared" si="7"/>
        <v>40753.053657407407</v>
      </c>
      <c r="P120" t="s">
        <v>8266</v>
      </c>
      <c r="Q120" s="7">
        <f t="shared" si="8"/>
        <v>113.03159999999998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>
        <f t="shared" si="6"/>
        <v>40739.069282407407</v>
      </c>
      <c r="O121" s="11">
        <f t="shared" si="7"/>
        <v>40768.958333333336</v>
      </c>
      <c r="P121" t="s">
        <v>8266</v>
      </c>
      <c r="Q121" s="7">
        <f t="shared" si="8"/>
        <v>104.55692307692308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>
        <f t="shared" si="6"/>
        <v>42616.049849537041</v>
      </c>
      <c r="O122" s="11">
        <f t="shared" si="7"/>
        <v>42646.049849537041</v>
      </c>
      <c r="P122" t="s">
        <v>8267</v>
      </c>
      <c r="Q122" s="7">
        <f t="shared" si="8"/>
        <v>1.4285714285714287E-2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>
        <f t="shared" si="6"/>
        <v>42096.704976851848</v>
      </c>
      <c r="O123" s="11">
        <f t="shared" si="7"/>
        <v>42112.427777777775</v>
      </c>
      <c r="P123" t="s">
        <v>8267</v>
      </c>
      <c r="Q123" s="7">
        <f t="shared" si="8"/>
        <v>3.3333333333333333E-2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>
        <f t="shared" si="6"/>
        <v>42593.431793981479</v>
      </c>
      <c r="O124" s="11">
        <f t="shared" si="7"/>
        <v>42653.431793981479</v>
      </c>
      <c r="P124" t="s">
        <v>8267</v>
      </c>
      <c r="Q124" s="7">
        <f t="shared" si="8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>
        <f t="shared" si="6"/>
        <v>41904.781990740739</v>
      </c>
      <c r="O125" s="11">
        <f t="shared" si="7"/>
        <v>41940.916666666664</v>
      </c>
      <c r="P125" t="s">
        <v>8267</v>
      </c>
      <c r="Q125" s="7">
        <f t="shared" si="8"/>
        <v>0.27454545454545454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>
        <f t="shared" si="6"/>
        <v>42114.928726851853</v>
      </c>
      <c r="O126" s="11">
        <f t="shared" si="7"/>
        <v>42139.928726851853</v>
      </c>
      <c r="P126" t="s">
        <v>8267</v>
      </c>
      <c r="Q126" s="7">
        <f t="shared" si="8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>
        <f t="shared" si="6"/>
        <v>42709.993981481486</v>
      </c>
      <c r="O127" s="11">
        <f t="shared" si="7"/>
        <v>42769.993981481486</v>
      </c>
      <c r="P127" t="s">
        <v>8267</v>
      </c>
      <c r="Q127" s="7">
        <f t="shared" si="8"/>
        <v>14.000000000000002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>
        <f t="shared" si="6"/>
        <v>42135.589548611111</v>
      </c>
      <c r="O128" s="11">
        <f t="shared" si="7"/>
        <v>42166.083333333328</v>
      </c>
      <c r="P128" t="s">
        <v>8267</v>
      </c>
      <c r="Q128" s="7">
        <f t="shared" si="8"/>
        <v>5.548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>
        <f t="shared" si="6"/>
        <v>42067.62431712963</v>
      </c>
      <c r="O129" s="11">
        <f t="shared" si="7"/>
        <v>42097.582650462966</v>
      </c>
      <c r="P129" t="s">
        <v>8267</v>
      </c>
      <c r="Q129" s="7">
        <f t="shared" si="8"/>
        <v>2.375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>
        <f t="shared" ref="N130:N193" si="12">(((J130/60)/60)/24)+DATE(1970,1,1)</f>
        <v>42628.22792824074</v>
      </c>
      <c r="O130" s="11">
        <f t="shared" ref="O130:O193" si="13">(((I130/60)/60)/24)+DATE(1970,1,1)</f>
        <v>42663.22792824074</v>
      </c>
      <c r="P130" t="s">
        <v>8267</v>
      </c>
      <c r="Q130" s="7">
        <f t="shared" ref="Q130:Q193" si="14">(E130/D130)*100</f>
        <v>1.867</v>
      </c>
      <c r="R130" s="6">
        <f t="shared" ref="R130:R193" si="15">E130/L130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>
        <f t="shared" si="12"/>
        <v>41882.937303240738</v>
      </c>
      <c r="O131" s="11">
        <f t="shared" si="13"/>
        <v>41942.937303240738</v>
      </c>
      <c r="P131" t="s">
        <v>8267</v>
      </c>
      <c r="Q131" s="7">
        <f t="shared" si="14"/>
        <v>0</v>
      </c>
      <c r="R131" s="6" t="e">
        <f t="shared" si="15"/>
        <v>#DIV/0!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>
        <f t="shared" si="12"/>
        <v>41778.915416666663</v>
      </c>
      <c r="O132" s="11">
        <f t="shared" si="13"/>
        <v>41806.844444444447</v>
      </c>
      <c r="P132" t="s">
        <v>8267</v>
      </c>
      <c r="Q132" s="7">
        <f t="shared" si="14"/>
        <v>0</v>
      </c>
      <c r="R132" s="6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>
        <f t="shared" si="12"/>
        <v>42541.837511574078</v>
      </c>
      <c r="O133" s="11">
        <f t="shared" si="13"/>
        <v>42557</v>
      </c>
      <c r="P133" t="s">
        <v>8267</v>
      </c>
      <c r="Q133" s="7">
        <f t="shared" si="14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>
        <f t="shared" si="12"/>
        <v>41905.812581018516</v>
      </c>
      <c r="O134" s="11">
        <f t="shared" si="13"/>
        <v>41950.854247685187</v>
      </c>
      <c r="P134" t="s">
        <v>8267</v>
      </c>
      <c r="Q134" s="7">
        <f t="shared" si="14"/>
        <v>9.5687499999999996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>
        <f t="shared" si="12"/>
        <v>42491.80768518518</v>
      </c>
      <c r="O135" s="11">
        <f t="shared" si="13"/>
        <v>42521.729861111111</v>
      </c>
      <c r="P135" t="s">
        <v>8267</v>
      </c>
      <c r="Q135" s="7">
        <f t="shared" si="14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>
        <f t="shared" si="12"/>
        <v>42221.909930555557</v>
      </c>
      <c r="O136" s="11">
        <f t="shared" si="13"/>
        <v>42251.708333333328</v>
      </c>
      <c r="P136" t="s">
        <v>8267</v>
      </c>
      <c r="Q136" s="7">
        <f t="shared" si="14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>
        <f t="shared" si="12"/>
        <v>41788.381909722222</v>
      </c>
      <c r="O137" s="11">
        <f t="shared" si="13"/>
        <v>41821.791666666664</v>
      </c>
      <c r="P137" t="s">
        <v>8267</v>
      </c>
      <c r="Q137" s="7">
        <f t="shared" si="14"/>
        <v>13.433333333333334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>
        <f t="shared" si="12"/>
        <v>42096.410115740742</v>
      </c>
      <c r="O138" s="11">
        <f t="shared" si="13"/>
        <v>42140.427777777775</v>
      </c>
      <c r="P138" t="s">
        <v>8267</v>
      </c>
      <c r="Q138" s="7">
        <f t="shared" si="14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>
        <f t="shared" si="12"/>
        <v>42239.573993055557</v>
      </c>
      <c r="O139" s="11">
        <f t="shared" si="13"/>
        <v>42289.573993055557</v>
      </c>
      <c r="P139" t="s">
        <v>8267</v>
      </c>
      <c r="Q139" s="7">
        <f t="shared" si="14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>
        <f t="shared" si="12"/>
        <v>42186.257418981477</v>
      </c>
      <c r="O140" s="11">
        <f t="shared" si="13"/>
        <v>42217.207638888889</v>
      </c>
      <c r="P140" t="s">
        <v>8267</v>
      </c>
      <c r="Q140" s="7">
        <f t="shared" si="14"/>
        <v>3.1413333333333333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>
        <f t="shared" si="12"/>
        <v>42187.920972222222</v>
      </c>
      <c r="O141" s="11">
        <f t="shared" si="13"/>
        <v>42197.920972222222</v>
      </c>
      <c r="P141" t="s">
        <v>8267</v>
      </c>
      <c r="Q141" s="7">
        <f t="shared" si="14"/>
        <v>100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>
        <f t="shared" si="12"/>
        <v>42053.198287037041</v>
      </c>
      <c r="O142" s="11">
        <f t="shared" si="13"/>
        <v>42083.15662037037</v>
      </c>
      <c r="P142" t="s">
        <v>8267</v>
      </c>
      <c r="Q142" s="7">
        <f t="shared" si="14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>
        <f t="shared" si="12"/>
        <v>42110.153043981481</v>
      </c>
      <c r="O143" s="11">
        <f t="shared" si="13"/>
        <v>42155.153043981481</v>
      </c>
      <c r="P143" t="s">
        <v>8267</v>
      </c>
      <c r="Q143" s="7">
        <f t="shared" si="14"/>
        <v>10.775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>
        <f t="shared" si="12"/>
        <v>41938.893263888887</v>
      </c>
      <c r="O144" s="11">
        <f t="shared" si="13"/>
        <v>41959.934930555552</v>
      </c>
      <c r="P144" t="s">
        <v>8267</v>
      </c>
      <c r="Q144" s="7">
        <f t="shared" si="14"/>
        <v>0.33333333333333337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>
        <f t="shared" si="12"/>
        <v>42559.064143518524</v>
      </c>
      <c r="O145" s="11">
        <f t="shared" si="13"/>
        <v>42616.246527777781</v>
      </c>
      <c r="P145" t="s">
        <v>8267</v>
      </c>
      <c r="Q145" s="7">
        <f t="shared" si="14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>
        <f t="shared" si="12"/>
        <v>42047.762407407412</v>
      </c>
      <c r="O146" s="11">
        <f t="shared" si="13"/>
        <v>42107.72074074074</v>
      </c>
      <c r="P146" t="s">
        <v>8267</v>
      </c>
      <c r="Q146" s="7">
        <f t="shared" si="14"/>
        <v>27.6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>
        <f t="shared" si="12"/>
        <v>42200.542268518519</v>
      </c>
      <c r="O147" s="11">
        <f t="shared" si="13"/>
        <v>42227.542268518519</v>
      </c>
      <c r="P147" t="s">
        <v>8267</v>
      </c>
      <c r="Q147" s="7">
        <f t="shared" si="14"/>
        <v>7.5111111111111111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>
        <f t="shared" si="12"/>
        <v>42693.016180555554</v>
      </c>
      <c r="O148" s="11">
        <f t="shared" si="13"/>
        <v>42753.016180555554</v>
      </c>
      <c r="P148" t="s">
        <v>8267</v>
      </c>
      <c r="Q148" s="7">
        <f t="shared" si="14"/>
        <v>0.57499999999999996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>
        <f t="shared" si="12"/>
        <v>41969.767824074079</v>
      </c>
      <c r="O149" s="11">
        <f t="shared" si="13"/>
        <v>42012.762499999997</v>
      </c>
      <c r="P149" t="s">
        <v>8267</v>
      </c>
      <c r="Q149" s="7">
        <f t="shared" si="14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>
        <f t="shared" si="12"/>
        <v>42397.281666666662</v>
      </c>
      <c r="O150" s="11">
        <f t="shared" si="13"/>
        <v>42427.281666666662</v>
      </c>
      <c r="P150" t="s">
        <v>8267</v>
      </c>
      <c r="Q150" s="7">
        <f t="shared" si="14"/>
        <v>0.08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>
        <f t="shared" si="12"/>
        <v>41968.172106481477</v>
      </c>
      <c r="O151" s="11">
        <f t="shared" si="13"/>
        <v>41998.333333333328</v>
      </c>
      <c r="P151" t="s">
        <v>8267</v>
      </c>
      <c r="Q151" s="7">
        <f t="shared" si="14"/>
        <v>0.91999999999999993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>
        <f t="shared" si="12"/>
        <v>42090.161828703705</v>
      </c>
      <c r="O152" s="11">
        <f t="shared" si="13"/>
        <v>42150.161828703705</v>
      </c>
      <c r="P152" t="s">
        <v>8267</v>
      </c>
      <c r="Q152" s="7">
        <f t="shared" si="14"/>
        <v>23.163076923076922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>
        <f t="shared" si="12"/>
        <v>42113.550821759258</v>
      </c>
      <c r="O153" s="11">
        <f t="shared" si="13"/>
        <v>42173.550821759258</v>
      </c>
      <c r="P153" t="s">
        <v>8267</v>
      </c>
      <c r="Q153" s="7">
        <f t="shared" si="14"/>
        <v>5.5999999999999994E-2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>
        <f t="shared" si="12"/>
        <v>41875.077546296299</v>
      </c>
      <c r="O154" s="11">
        <f t="shared" si="13"/>
        <v>41905.077546296299</v>
      </c>
      <c r="P154" t="s">
        <v>8267</v>
      </c>
      <c r="Q154" s="7">
        <f t="shared" si="14"/>
        <v>7.8947368421052634E-3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>
        <f t="shared" si="12"/>
        <v>41933.586157407408</v>
      </c>
      <c r="O155" s="11">
        <f t="shared" si="13"/>
        <v>41975.627824074079</v>
      </c>
      <c r="P155" t="s">
        <v>8267</v>
      </c>
      <c r="Q155" s="7">
        <f t="shared" si="14"/>
        <v>0.71799999999999997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>
        <f t="shared" si="12"/>
        <v>42115.547395833331</v>
      </c>
      <c r="O156" s="11">
        <f t="shared" si="13"/>
        <v>42158.547395833331</v>
      </c>
      <c r="P156" t="s">
        <v>8267</v>
      </c>
      <c r="Q156" s="7">
        <f t="shared" si="14"/>
        <v>2.666666666666667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>
        <f t="shared" si="12"/>
        <v>42168.559432870374</v>
      </c>
      <c r="O157" s="11">
        <f t="shared" si="13"/>
        <v>42208.559432870374</v>
      </c>
      <c r="P157" t="s">
        <v>8267</v>
      </c>
      <c r="Q157" s="7">
        <f t="shared" si="14"/>
        <v>6.0000000000000001E-3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>
        <f t="shared" si="12"/>
        <v>41794.124953703707</v>
      </c>
      <c r="O158" s="11">
        <f t="shared" si="13"/>
        <v>41854.124953703707</v>
      </c>
      <c r="P158" t="s">
        <v>8267</v>
      </c>
      <c r="Q158" s="7">
        <f t="shared" si="14"/>
        <v>5.0999999999999996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>
        <f t="shared" si="12"/>
        <v>42396.911712962959</v>
      </c>
      <c r="O159" s="11">
        <f t="shared" si="13"/>
        <v>42426.911712962959</v>
      </c>
      <c r="P159" t="s">
        <v>8267</v>
      </c>
      <c r="Q159" s="7">
        <f t="shared" si="14"/>
        <v>0.26711185308848079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>
        <f t="shared" si="12"/>
        <v>41904.07671296296</v>
      </c>
      <c r="O160" s="11">
        <f t="shared" si="13"/>
        <v>41934.07671296296</v>
      </c>
      <c r="P160" t="s">
        <v>8267</v>
      </c>
      <c r="Q160" s="7">
        <f t="shared" si="14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>
        <f t="shared" si="12"/>
        <v>42514.434548611112</v>
      </c>
      <c r="O161" s="11">
        <f t="shared" si="13"/>
        <v>42554.434548611112</v>
      </c>
      <c r="P161" t="s">
        <v>8267</v>
      </c>
      <c r="Q161" s="7">
        <f t="shared" si="14"/>
        <v>2E-3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>
        <f t="shared" si="12"/>
        <v>42171.913090277783</v>
      </c>
      <c r="O162" s="11">
        <f t="shared" si="13"/>
        <v>42231.913090277783</v>
      </c>
      <c r="P162" t="s">
        <v>8268</v>
      </c>
      <c r="Q162" s="7">
        <f t="shared" si="14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>
        <f t="shared" si="12"/>
        <v>41792.687442129631</v>
      </c>
      <c r="O163" s="11">
        <f t="shared" si="13"/>
        <v>41822.687442129631</v>
      </c>
      <c r="P163" t="s">
        <v>8268</v>
      </c>
      <c r="Q163" s="7">
        <f t="shared" si="14"/>
        <v>0.01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>
        <f t="shared" si="12"/>
        <v>41835.126805555556</v>
      </c>
      <c r="O164" s="11">
        <f t="shared" si="13"/>
        <v>41867.987500000003</v>
      </c>
      <c r="P164" t="s">
        <v>8268</v>
      </c>
      <c r="Q164" s="7">
        <f t="shared" si="14"/>
        <v>15.535714285714286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>
        <f t="shared" si="12"/>
        <v>42243.961273148147</v>
      </c>
      <c r="O165" s="11">
        <f t="shared" si="13"/>
        <v>42278</v>
      </c>
      <c r="P165" t="s">
        <v>8268</v>
      </c>
      <c r="Q165" s="7">
        <f t="shared" si="14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>
        <f t="shared" si="12"/>
        <v>41841.762743055559</v>
      </c>
      <c r="O166" s="11">
        <f t="shared" si="13"/>
        <v>41901.762743055559</v>
      </c>
      <c r="P166" t="s">
        <v>8268</v>
      </c>
      <c r="Q166" s="7">
        <f t="shared" si="14"/>
        <v>0.53333333333333333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>
        <f t="shared" si="12"/>
        <v>42351.658842592587</v>
      </c>
      <c r="O167" s="11">
        <f t="shared" si="13"/>
        <v>42381.658842592587</v>
      </c>
      <c r="P167" t="s">
        <v>8268</v>
      </c>
      <c r="Q167" s="7">
        <f t="shared" si="14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>
        <f t="shared" si="12"/>
        <v>42721.075949074075</v>
      </c>
      <c r="O168" s="11">
        <f t="shared" si="13"/>
        <v>42751.075949074075</v>
      </c>
      <c r="P168" t="s">
        <v>8268</v>
      </c>
      <c r="Q168" s="7">
        <f t="shared" si="14"/>
        <v>60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>
        <f t="shared" si="12"/>
        <v>42160.927488425921</v>
      </c>
      <c r="O169" s="11">
        <f t="shared" si="13"/>
        <v>42220.927488425921</v>
      </c>
      <c r="P169" t="s">
        <v>8268</v>
      </c>
      <c r="Q169" s="7">
        <f t="shared" si="14"/>
        <v>0.01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>
        <f t="shared" si="12"/>
        <v>42052.83530092593</v>
      </c>
      <c r="O170" s="11">
        <f t="shared" si="13"/>
        <v>42082.793634259258</v>
      </c>
      <c r="P170" t="s">
        <v>8268</v>
      </c>
      <c r="Q170" s="7">
        <f t="shared" si="14"/>
        <v>4.0625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>
        <f t="shared" si="12"/>
        <v>41900.505312499998</v>
      </c>
      <c r="O171" s="11">
        <f t="shared" si="13"/>
        <v>41930.505312499998</v>
      </c>
      <c r="P171" t="s">
        <v>8268</v>
      </c>
      <c r="Q171" s="7">
        <f t="shared" si="14"/>
        <v>22.400000000000002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>
        <f t="shared" si="12"/>
        <v>42216.977812500001</v>
      </c>
      <c r="O172" s="11">
        <f t="shared" si="13"/>
        <v>42246.227777777778</v>
      </c>
      <c r="P172" t="s">
        <v>8268</v>
      </c>
      <c r="Q172" s="7">
        <f t="shared" si="14"/>
        <v>3.25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>
        <f t="shared" si="12"/>
        <v>42534.180717592593</v>
      </c>
      <c r="O173" s="11">
        <f t="shared" si="13"/>
        <v>42594.180717592593</v>
      </c>
      <c r="P173" t="s">
        <v>8268</v>
      </c>
      <c r="Q173" s="7">
        <f t="shared" si="14"/>
        <v>2E-3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>
        <f t="shared" si="12"/>
        <v>42047.394942129627</v>
      </c>
      <c r="O174" s="11">
        <f t="shared" si="13"/>
        <v>42082.353275462956</v>
      </c>
      <c r="P174" t="s">
        <v>8268</v>
      </c>
      <c r="Q174" s="7">
        <f t="shared" si="14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>
        <f t="shared" si="12"/>
        <v>42033.573009259257</v>
      </c>
      <c r="O175" s="11">
        <f t="shared" si="13"/>
        <v>42063.573009259257</v>
      </c>
      <c r="P175" t="s">
        <v>8268</v>
      </c>
      <c r="Q175" s="7">
        <f t="shared" si="14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>
        <f t="shared" si="12"/>
        <v>42072.758981481486</v>
      </c>
      <c r="O176" s="11">
        <f t="shared" si="13"/>
        <v>42132.758981481486</v>
      </c>
      <c r="P176" t="s">
        <v>8268</v>
      </c>
      <c r="Q176" s="7">
        <f t="shared" si="14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>
        <f t="shared" si="12"/>
        <v>41855.777905092589</v>
      </c>
      <c r="O177" s="11">
        <f t="shared" si="13"/>
        <v>41880.777905092589</v>
      </c>
      <c r="P177" t="s">
        <v>8268</v>
      </c>
      <c r="Q177" s="7">
        <f t="shared" si="14"/>
        <v>6.4850000000000003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>
        <f t="shared" si="12"/>
        <v>42191.824062500003</v>
      </c>
      <c r="O178" s="11">
        <f t="shared" si="13"/>
        <v>42221.824062500003</v>
      </c>
      <c r="P178" t="s">
        <v>8268</v>
      </c>
      <c r="Q178" s="7">
        <f t="shared" si="14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>
        <f t="shared" si="12"/>
        <v>42070.047754629632</v>
      </c>
      <c r="O179" s="11">
        <f t="shared" si="13"/>
        <v>42087.00608796296</v>
      </c>
      <c r="P179" t="s">
        <v>8268</v>
      </c>
      <c r="Q179" s="7">
        <f t="shared" si="14"/>
        <v>40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>
        <f t="shared" si="12"/>
        <v>42304.955381944441</v>
      </c>
      <c r="O180" s="11">
        <f t="shared" si="13"/>
        <v>42334.997048611112</v>
      </c>
      <c r="P180" t="s">
        <v>8268</v>
      </c>
      <c r="Q180" s="7">
        <f t="shared" si="14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>
        <f t="shared" si="12"/>
        <v>42403.080497685187</v>
      </c>
      <c r="O181" s="11">
        <f t="shared" si="13"/>
        <v>42433.080497685187</v>
      </c>
      <c r="P181" t="s">
        <v>8268</v>
      </c>
      <c r="Q181" s="7">
        <f t="shared" si="14"/>
        <v>20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>
        <f t="shared" si="12"/>
        <v>42067.991238425922</v>
      </c>
      <c r="O182" s="11">
        <f t="shared" si="13"/>
        <v>42107.791666666672</v>
      </c>
      <c r="P182" t="s">
        <v>8268</v>
      </c>
      <c r="Q182" s="7">
        <f t="shared" si="14"/>
        <v>33.416666666666664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>
        <f t="shared" si="12"/>
        <v>42147.741840277777</v>
      </c>
      <c r="O183" s="11">
        <f t="shared" si="13"/>
        <v>42177.741840277777</v>
      </c>
      <c r="P183" t="s">
        <v>8268</v>
      </c>
      <c r="Q183" s="7">
        <f t="shared" si="14"/>
        <v>21.092608822670172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>
        <f t="shared" si="12"/>
        <v>42712.011944444443</v>
      </c>
      <c r="O184" s="11">
        <f t="shared" si="13"/>
        <v>42742.011944444443</v>
      </c>
      <c r="P184" t="s">
        <v>8268</v>
      </c>
      <c r="Q184" s="7">
        <f t="shared" si="14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>
        <f t="shared" si="12"/>
        <v>41939.810300925928</v>
      </c>
      <c r="O185" s="11">
        <f t="shared" si="13"/>
        <v>41969.851967592593</v>
      </c>
      <c r="P185" t="s">
        <v>8268</v>
      </c>
      <c r="Q185" s="7">
        <f t="shared" si="14"/>
        <v>35.856000000000002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>
        <f t="shared" si="12"/>
        <v>41825.791226851856</v>
      </c>
      <c r="O186" s="11">
        <f t="shared" si="13"/>
        <v>41883.165972222225</v>
      </c>
      <c r="P186" t="s">
        <v>8268</v>
      </c>
      <c r="Q186" s="7">
        <f t="shared" si="14"/>
        <v>3.4000000000000004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>
        <f t="shared" si="12"/>
        <v>42570.91133101852</v>
      </c>
      <c r="O187" s="11">
        <f t="shared" si="13"/>
        <v>42600.91133101852</v>
      </c>
      <c r="P187" t="s">
        <v>8268</v>
      </c>
      <c r="Q187" s="7">
        <f t="shared" si="14"/>
        <v>5.5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>
        <f t="shared" si="12"/>
        <v>42767.812893518523</v>
      </c>
      <c r="O188" s="11">
        <f t="shared" si="13"/>
        <v>42797.833333333328</v>
      </c>
      <c r="P188" t="s">
        <v>8268</v>
      </c>
      <c r="Q188" s="7">
        <f t="shared" si="14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>
        <f t="shared" si="12"/>
        <v>42182.234456018516</v>
      </c>
      <c r="O189" s="11">
        <f t="shared" si="13"/>
        <v>42206.290972222225</v>
      </c>
      <c r="P189" t="s">
        <v>8268</v>
      </c>
      <c r="Q189" s="7">
        <f t="shared" si="14"/>
        <v>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>
        <f t="shared" si="12"/>
        <v>41857.18304398148</v>
      </c>
      <c r="O190" s="11">
        <f t="shared" si="13"/>
        <v>41887.18304398148</v>
      </c>
      <c r="P190" t="s">
        <v>8268</v>
      </c>
      <c r="Q190" s="7">
        <f t="shared" si="14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>
        <f t="shared" si="12"/>
        <v>42556.690706018519</v>
      </c>
      <c r="O191" s="11">
        <f t="shared" si="13"/>
        <v>42616.690706018519</v>
      </c>
      <c r="P191" t="s">
        <v>8268</v>
      </c>
      <c r="Q191" s="7">
        <f t="shared" si="14"/>
        <v>6.8999999999999992E-2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>
        <f t="shared" si="12"/>
        <v>42527.650995370372</v>
      </c>
      <c r="O192" s="11">
        <f t="shared" si="13"/>
        <v>42537.650995370372</v>
      </c>
      <c r="P192" t="s">
        <v>8268</v>
      </c>
      <c r="Q192" s="7">
        <f t="shared" si="14"/>
        <v>0.41666666666666669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>
        <f t="shared" si="12"/>
        <v>42239.441412037035</v>
      </c>
      <c r="O193" s="11">
        <f t="shared" si="13"/>
        <v>42279.441412037035</v>
      </c>
      <c r="P193" t="s">
        <v>8268</v>
      </c>
      <c r="Q193" s="7">
        <f t="shared" si="14"/>
        <v>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>
        <f t="shared" ref="N194:N257" si="18">(((J194/60)/60)/24)+DATE(1970,1,1)</f>
        <v>41899.792037037041</v>
      </c>
      <c r="O194" s="11">
        <f t="shared" ref="O194:O257" si="19">(((I194/60)/60)/24)+DATE(1970,1,1)</f>
        <v>41929.792037037041</v>
      </c>
      <c r="P194" t="s">
        <v>8268</v>
      </c>
      <c r="Q194" s="7">
        <f t="shared" ref="Q194:Q257" si="20">(E194/D194)*100</f>
        <v>1.6999999999999999E-3</v>
      </c>
      <c r="R194" s="6">
        <f t="shared" ref="R194:R257" si="21">E194/L194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>
        <f t="shared" si="18"/>
        <v>41911.934791666667</v>
      </c>
      <c r="O195" s="11">
        <f t="shared" si="19"/>
        <v>41971.976458333331</v>
      </c>
      <c r="P195" t="s">
        <v>8268</v>
      </c>
      <c r="Q195" s="7">
        <f t="shared" si="20"/>
        <v>0</v>
      </c>
      <c r="R195" s="6" t="e">
        <f t="shared" si="21"/>
        <v>#DIV/0!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>
        <f t="shared" si="18"/>
        <v>42375.996886574074</v>
      </c>
      <c r="O196" s="11">
        <f t="shared" si="19"/>
        <v>42435.996886574074</v>
      </c>
      <c r="P196" t="s">
        <v>8268</v>
      </c>
      <c r="Q196" s="7">
        <f t="shared" si="20"/>
        <v>0.12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>
        <f t="shared" si="18"/>
        <v>42135.67050925926</v>
      </c>
      <c r="O197" s="11">
        <f t="shared" si="19"/>
        <v>42195.67050925926</v>
      </c>
      <c r="P197" t="s">
        <v>8268</v>
      </c>
      <c r="Q197" s="7">
        <f t="shared" si="20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>
        <f t="shared" si="18"/>
        <v>42259.542800925927</v>
      </c>
      <c r="O198" s="11">
        <f t="shared" si="19"/>
        <v>42287.875</v>
      </c>
      <c r="P198" t="s">
        <v>8268</v>
      </c>
      <c r="Q198" s="7">
        <f t="shared" si="20"/>
        <v>41.857142857142861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>
        <f t="shared" si="18"/>
        <v>42741.848379629635</v>
      </c>
      <c r="O199" s="11">
        <f t="shared" si="19"/>
        <v>42783.875</v>
      </c>
      <c r="P199" t="s">
        <v>8268</v>
      </c>
      <c r="Q199" s="7">
        <f t="shared" si="20"/>
        <v>10.48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>
        <f t="shared" si="18"/>
        <v>41887.383356481485</v>
      </c>
      <c r="O200" s="11">
        <f t="shared" si="19"/>
        <v>41917.383356481485</v>
      </c>
      <c r="P200" t="s">
        <v>8268</v>
      </c>
      <c r="Q200" s="7">
        <f t="shared" si="20"/>
        <v>1.1159999999999999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>
        <f t="shared" si="18"/>
        <v>42584.123865740738</v>
      </c>
      <c r="O201" s="11">
        <f t="shared" si="19"/>
        <v>42614.123865740738</v>
      </c>
      <c r="P201" t="s">
        <v>8268</v>
      </c>
      <c r="Q201" s="7">
        <f t="shared" si="20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>
        <f t="shared" si="18"/>
        <v>41867.083368055559</v>
      </c>
      <c r="O202" s="11">
        <f t="shared" si="19"/>
        <v>41897.083368055559</v>
      </c>
      <c r="P202" t="s">
        <v>8268</v>
      </c>
      <c r="Q202" s="7">
        <f t="shared" si="20"/>
        <v>26.192500000000003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>
        <f t="shared" si="18"/>
        <v>42023.818622685183</v>
      </c>
      <c r="O203" s="11">
        <f t="shared" si="19"/>
        <v>42043.818622685183</v>
      </c>
      <c r="P203" t="s">
        <v>8268</v>
      </c>
      <c r="Q203" s="7">
        <f t="shared" si="20"/>
        <v>58.461538461538467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>
        <f t="shared" si="18"/>
        <v>42255.927824074075</v>
      </c>
      <c r="O204" s="11">
        <f t="shared" si="19"/>
        <v>42285.874305555553</v>
      </c>
      <c r="P204" t="s">
        <v>8268</v>
      </c>
      <c r="Q204" s="7">
        <f t="shared" si="20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>
        <f t="shared" si="18"/>
        <v>41973.847962962958</v>
      </c>
      <c r="O205" s="11">
        <f t="shared" si="19"/>
        <v>42033.847962962958</v>
      </c>
      <c r="P205" t="s">
        <v>8268</v>
      </c>
      <c r="Q205" s="7">
        <f t="shared" si="20"/>
        <v>29.84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>
        <f t="shared" si="18"/>
        <v>42556.583368055552</v>
      </c>
      <c r="O206" s="11">
        <f t="shared" si="19"/>
        <v>42586.583368055552</v>
      </c>
      <c r="P206" t="s">
        <v>8268</v>
      </c>
      <c r="Q206" s="7">
        <f t="shared" si="20"/>
        <v>50.721666666666664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>
        <f t="shared" si="18"/>
        <v>42248.632199074069</v>
      </c>
      <c r="O207" s="11">
        <f t="shared" si="19"/>
        <v>42283.632199074069</v>
      </c>
      <c r="P207" t="s">
        <v>8268</v>
      </c>
      <c r="Q207" s="7">
        <f t="shared" si="20"/>
        <v>16.25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>
        <f t="shared" si="18"/>
        <v>42567.004432870366</v>
      </c>
      <c r="O208" s="11">
        <f t="shared" si="19"/>
        <v>42588.004432870366</v>
      </c>
      <c r="P208" t="s">
        <v>8268</v>
      </c>
      <c r="Q208" s="7">
        <f t="shared" si="20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>
        <f t="shared" si="18"/>
        <v>41978.197199074071</v>
      </c>
      <c r="O209" s="11">
        <f t="shared" si="19"/>
        <v>42008.197199074071</v>
      </c>
      <c r="P209" t="s">
        <v>8268</v>
      </c>
      <c r="Q209" s="7">
        <f t="shared" si="20"/>
        <v>15.214285714285714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>
        <f t="shared" si="18"/>
        <v>41959.369988425926</v>
      </c>
      <c r="O210" s="11">
        <f t="shared" si="19"/>
        <v>41989.369988425926</v>
      </c>
      <c r="P210" t="s">
        <v>8268</v>
      </c>
      <c r="Q210" s="7">
        <f t="shared" si="20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>
        <f t="shared" si="18"/>
        <v>42165.922858796301</v>
      </c>
      <c r="O211" s="11">
        <f t="shared" si="19"/>
        <v>42195.922858796301</v>
      </c>
      <c r="P211" t="s">
        <v>8268</v>
      </c>
      <c r="Q211" s="7">
        <f t="shared" si="20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>
        <f t="shared" si="18"/>
        <v>42249.064722222218</v>
      </c>
      <c r="O212" s="11">
        <f t="shared" si="19"/>
        <v>42278.208333333328</v>
      </c>
      <c r="P212" t="s">
        <v>8268</v>
      </c>
      <c r="Q212" s="7">
        <f t="shared" si="20"/>
        <v>25.25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>
        <f t="shared" si="18"/>
        <v>42236.159918981488</v>
      </c>
      <c r="O213" s="11">
        <f t="shared" si="19"/>
        <v>42266.159918981488</v>
      </c>
      <c r="P213" t="s">
        <v>8268</v>
      </c>
      <c r="Q213" s="7">
        <f t="shared" si="20"/>
        <v>44.6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>
        <f t="shared" si="18"/>
        <v>42416.881018518514</v>
      </c>
      <c r="O214" s="11">
        <f t="shared" si="19"/>
        <v>42476.839351851857</v>
      </c>
      <c r="P214" t="s">
        <v>8268</v>
      </c>
      <c r="Q214" s="7">
        <f t="shared" si="20"/>
        <v>1.5873015873015872E-2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>
        <f t="shared" si="18"/>
        <v>42202.594293981485</v>
      </c>
      <c r="O215" s="11">
        <f t="shared" si="19"/>
        <v>42232.587974537033</v>
      </c>
      <c r="P215" t="s">
        <v>8268</v>
      </c>
      <c r="Q215" s="7">
        <f t="shared" si="20"/>
        <v>0.04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>
        <f t="shared" si="18"/>
        <v>42009.64061342593</v>
      </c>
      <c r="O216" s="11">
        <f t="shared" si="19"/>
        <v>42069.64061342593</v>
      </c>
      <c r="P216" t="s">
        <v>8268</v>
      </c>
      <c r="Q216" s="7">
        <f t="shared" si="20"/>
        <v>8.0000000000000002E-3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>
        <f t="shared" si="18"/>
        <v>42375.230115740742</v>
      </c>
      <c r="O217" s="11">
        <f t="shared" si="19"/>
        <v>42417.999305555553</v>
      </c>
      <c r="P217" t="s">
        <v>8268</v>
      </c>
      <c r="Q217" s="7">
        <f t="shared" si="20"/>
        <v>0.22727272727272727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>
        <f t="shared" si="18"/>
        <v>42066.958761574075</v>
      </c>
      <c r="O218" s="11">
        <f t="shared" si="19"/>
        <v>42116.917094907403</v>
      </c>
      <c r="P218" t="s">
        <v>8268</v>
      </c>
      <c r="Q218" s="7">
        <f t="shared" si="20"/>
        <v>55.698440000000005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>
        <f t="shared" si="18"/>
        <v>41970.64061342593</v>
      </c>
      <c r="O219" s="11">
        <f t="shared" si="19"/>
        <v>42001.64061342593</v>
      </c>
      <c r="P219" t="s">
        <v>8268</v>
      </c>
      <c r="Q219" s="7">
        <f t="shared" si="20"/>
        <v>11.943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>
        <f t="shared" si="18"/>
        <v>42079.628344907411</v>
      </c>
      <c r="O220" s="11">
        <f t="shared" si="19"/>
        <v>42139.628344907411</v>
      </c>
      <c r="P220" t="s">
        <v>8268</v>
      </c>
      <c r="Q220" s="7">
        <f t="shared" si="20"/>
        <v>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>
        <f t="shared" si="18"/>
        <v>42429.326678240745</v>
      </c>
      <c r="O221" s="11">
        <f t="shared" si="19"/>
        <v>42461.290972222225</v>
      </c>
      <c r="P221" t="s">
        <v>8268</v>
      </c>
      <c r="Q221" s="7">
        <f t="shared" si="20"/>
        <v>17.630000000000003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>
        <f t="shared" si="18"/>
        <v>42195.643865740742</v>
      </c>
      <c r="O222" s="11">
        <f t="shared" si="19"/>
        <v>42236.837499999994</v>
      </c>
      <c r="P222" t="s">
        <v>8268</v>
      </c>
      <c r="Q222" s="7">
        <f t="shared" si="20"/>
        <v>0.72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>
        <f t="shared" si="18"/>
        <v>42031.837546296301</v>
      </c>
      <c r="O223" s="11">
        <f t="shared" si="19"/>
        <v>42091.79587962963</v>
      </c>
      <c r="P223" t="s">
        <v>8268</v>
      </c>
      <c r="Q223" s="7">
        <f t="shared" si="20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>
        <f t="shared" si="18"/>
        <v>42031.769884259258</v>
      </c>
      <c r="O224" s="11">
        <f t="shared" si="19"/>
        <v>42090.110416666663</v>
      </c>
      <c r="P224" t="s">
        <v>8268</v>
      </c>
      <c r="Q224" s="7">
        <f t="shared" si="20"/>
        <v>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>
        <f t="shared" si="18"/>
        <v>42482.048032407409</v>
      </c>
      <c r="O225" s="11">
        <f t="shared" si="19"/>
        <v>42512.045138888891</v>
      </c>
      <c r="P225" t="s">
        <v>8268</v>
      </c>
      <c r="Q225" s="7">
        <f t="shared" si="20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>
        <f t="shared" si="18"/>
        <v>42135.235254629632</v>
      </c>
      <c r="O226" s="11">
        <f t="shared" si="19"/>
        <v>42195.235254629632</v>
      </c>
      <c r="P226" t="s">
        <v>8268</v>
      </c>
      <c r="Q226" s="7">
        <f t="shared" si="20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>
        <f t="shared" si="18"/>
        <v>42438.961273148147</v>
      </c>
      <c r="O227" s="11">
        <f t="shared" si="19"/>
        <v>42468.919606481482</v>
      </c>
      <c r="P227" t="s">
        <v>8268</v>
      </c>
      <c r="Q227" s="7">
        <f t="shared" si="20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>
        <f t="shared" si="18"/>
        <v>42106.666018518517</v>
      </c>
      <c r="O228" s="11">
        <f t="shared" si="19"/>
        <v>42155.395138888889</v>
      </c>
      <c r="P228" t="s">
        <v>8268</v>
      </c>
      <c r="Q228" s="7">
        <f t="shared" si="20"/>
        <v>0.86206896551724133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>
        <f t="shared" si="18"/>
        <v>42164.893993055557</v>
      </c>
      <c r="O229" s="11">
        <f t="shared" si="19"/>
        <v>42194.893993055557</v>
      </c>
      <c r="P229" t="s">
        <v>8268</v>
      </c>
      <c r="Q229" s="7">
        <f t="shared" si="20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>
        <f t="shared" si="18"/>
        <v>42096.686400462961</v>
      </c>
      <c r="O230" s="11">
        <f t="shared" si="19"/>
        <v>42156.686400462961</v>
      </c>
      <c r="P230" t="s">
        <v>8268</v>
      </c>
      <c r="Q230" s="7">
        <f t="shared" si="20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>
        <f t="shared" si="18"/>
        <v>42383.933993055558</v>
      </c>
      <c r="O231" s="11">
        <f t="shared" si="19"/>
        <v>42413.933993055558</v>
      </c>
      <c r="P231" t="s">
        <v>8268</v>
      </c>
      <c r="Q231" s="7">
        <f t="shared" si="20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>
        <f t="shared" si="18"/>
        <v>42129.777210648142</v>
      </c>
      <c r="O232" s="11">
        <f t="shared" si="19"/>
        <v>42159.777210648142</v>
      </c>
      <c r="P232" t="s">
        <v>8268</v>
      </c>
      <c r="Q232" s="7">
        <f t="shared" si="20"/>
        <v>0.4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>
        <f t="shared" si="18"/>
        <v>42341.958923611113</v>
      </c>
      <c r="O233" s="11">
        <f t="shared" si="19"/>
        <v>42371.958923611113</v>
      </c>
      <c r="P233" t="s">
        <v>8268</v>
      </c>
      <c r="Q233" s="7">
        <f t="shared" si="20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>
        <f t="shared" si="18"/>
        <v>42032.82576388889</v>
      </c>
      <c r="O234" s="11">
        <f t="shared" si="19"/>
        <v>42062.82576388889</v>
      </c>
      <c r="P234" t="s">
        <v>8268</v>
      </c>
      <c r="Q234" s="7">
        <f t="shared" si="20"/>
        <v>2.75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>
        <f t="shared" si="18"/>
        <v>42612.911712962959</v>
      </c>
      <c r="O235" s="11">
        <f t="shared" si="19"/>
        <v>42642.911712962959</v>
      </c>
      <c r="P235" t="s">
        <v>8268</v>
      </c>
      <c r="Q235" s="7">
        <f t="shared" si="20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>
        <f t="shared" si="18"/>
        <v>42136.035405092596</v>
      </c>
      <c r="O236" s="11">
        <f t="shared" si="19"/>
        <v>42176.035405092596</v>
      </c>
      <c r="P236" t="s">
        <v>8268</v>
      </c>
      <c r="Q236" s="7">
        <f t="shared" si="20"/>
        <v>40.1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>
        <f t="shared" si="18"/>
        <v>42164.908530092594</v>
      </c>
      <c r="O237" s="11">
        <f t="shared" si="19"/>
        <v>42194.908530092594</v>
      </c>
      <c r="P237" t="s">
        <v>8268</v>
      </c>
      <c r="Q237" s="7">
        <f t="shared" si="20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>
        <f t="shared" si="18"/>
        <v>42321.08447916666</v>
      </c>
      <c r="O238" s="11">
        <f t="shared" si="19"/>
        <v>42374</v>
      </c>
      <c r="P238" t="s">
        <v>8268</v>
      </c>
      <c r="Q238" s="7">
        <f t="shared" si="20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>
        <f t="shared" si="18"/>
        <v>42377.577187499999</v>
      </c>
      <c r="O239" s="11">
        <f t="shared" si="19"/>
        <v>42437.577187499999</v>
      </c>
      <c r="P239" t="s">
        <v>8268</v>
      </c>
      <c r="Q239" s="7">
        <f t="shared" si="20"/>
        <v>0.33333333333333337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>
        <f t="shared" si="18"/>
        <v>42713.962499999994</v>
      </c>
      <c r="O240" s="11">
        <f t="shared" si="19"/>
        <v>42734.375</v>
      </c>
      <c r="P240" t="s">
        <v>8268</v>
      </c>
      <c r="Q240" s="7">
        <f t="shared" si="20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>
        <f t="shared" si="18"/>
        <v>42297.110300925924</v>
      </c>
      <c r="O241" s="11">
        <f t="shared" si="19"/>
        <v>42316.5</v>
      </c>
      <c r="P241" t="s">
        <v>8268</v>
      </c>
      <c r="Q241" s="7">
        <f t="shared" si="20"/>
        <v>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>
        <f t="shared" si="18"/>
        <v>41354.708460648151</v>
      </c>
      <c r="O242" s="11">
        <f t="shared" si="19"/>
        <v>41399.708460648151</v>
      </c>
      <c r="P242" t="s">
        <v>8269</v>
      </c>
      <c r="Q242" s="7">
        <f t="shared" si="20"/>
        <v>107.63413333333334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>
        <f t="shared" si="18"/>
        <v>41949.697962962964</v>
      </c>
      <c r="O243" s="11">
        <f t="shared" si="19"/>
        <v>41994.697962962964</v>
      </c>
      <c r="P243" t="s">
        <v>8269</v>
      </c>
      <c r="Q243" s="7">
        <f t="shared" si="20"/>
        <v>112.63736263736264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>
        <f t="shared" si="18"/>
        <v>40862.492939814816</v>
      </c>
      <c r="O244" s="11">
        <f t="shared" si="19"/>
        <v>40897.492939814816</v>
      </c>
      <c r="P244" t="s">
        <v>8269</v>
      </c>
      <c r="Q244" s="7">
        <f t="shared" si="20"/>
        <v>113.46153846153845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>
        <f t="shared" si="18"/>
        <v>41662.047500000001</v>
      </c>
      <c r="O245" s="11">
        <f t="shared" si="19"/>
        <v>41692.047500000001</v>
      </c>
      <c r="P245" t="s">
        <v>8269</v>
      </c>
      <c r="Q245" s="7">
        <f t="shared" si="20"/>
        <v>102.592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>
        <f t="shared" si="18"/>
        <v>40213.323599537034</v>
      </c>
      <c r="O246" s="11">
        <f t="shared" si="19"/>
        <v>40253.29583333333</v>
      </c>
      <c r="P246" t="s">
        <v>8269</v>
      </c>
      <c r="Q246" s="7">
        <f t="shared" si="20"/>
        <v>113.75714285714287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>
        <f t="shared" si="18"/>
        <v>41107.053067129629</v>
      </c>
      <c r="O247" s="11">
        <f t="shared" si="19"/>
        <v>41137.053067129629</v>
      </c>
      <c r="P247" t="s">
        <v>8269</v>
      </c>
      <c r="Q247" s="7">
        <f t="shared" si="20"/>
        <v>103.71999999999998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>
        <f t="shared" si="18"/>
        <v>40480.363483796296</v>
      </c>
      <c r="O248" s="11">
        <f t="shared" si="19"/>
        <v>40530.405150462961</v>
      </c>
      <c r="P248" t="s">
        <v>8269</v>
      </c>
      <c r="Q248" s="7">
        <f t="shared" si="20"/>
        <v>305.46000000000004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>
        <f t="shared" si="18"/>
        <v>40430.604328703703</v>
      </c>
      <c r="O249" s="11">
        <f t="shared" si="19"/>
        <v>40467.152083333334</v>
      </c>
      <c r="P249" t="s">
        <v>8269</v>
      </c>
      <c r="Q249" s="7">
        <f t="shared" si="20"/>
        <v>134.1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>
        <f t="shared" si="18"/>
        <v>40870.774409722224</v>
      </c>
      <c r="O250" s="11">
        <f t="shared" si="19"/>
        <v>40915.774409722224</v>
      </c>
      <c r="P250" t="s">
        <v>8269</v>
      </c>
      <c r="Q250" s="7">
        <f t="shared" si="20"/>
        <v>101.33294117647058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>
        <f t="shared" si="18"/>
        <v>40332.923842592594</v>
      </c>
      <c r="O251" s="11">
        <f t="shared" si="19"/>
        <v>40412.736111111109</v>
      </c>
      <c r="P251" t="s">
        <v>8269</v>
      </c>
      <c r="Q251" s="7">
        <f t="shared" si="20"/>
        <v>112.92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>
        <f t="shared" si="18"/>
        <v>41401.565868055557</v>
      </c>
      <c r="O252" s="11">
        <f t="shared" si="19"/>
        <v>41431.565868055557</v>
      </c>
      <c r="P252" t="s">
        <v>8269</v>
      </c>
      <c r="Q252" s="7">
        <f t="shared" si="20"/>
        <v>105.58333333333334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>
        <f t="shared" si="18"/>
        <v>41013.787569444445</v>
      </c>
      <c r="O253" s="11">
        <f t="shared" si="19"/>
        <v>41045.791666666664</v>
      </c>
      <c r="P253" t="s">
        <v>8269</v>
      </c>
      <c r="Q253" s="7">
        <f t="shared" si="20"/>
        <v>125.57142857142858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>
        <f t="shared" si="18"/>
        <v>40266.662708333337</v>
      </c>
      <c r="O254" s="11">
        <f t="shared" si="19"/>
        <v>40330.165972222225</v>
      </c>
      <c r="P254" t="s">
        <v>8269</v>
      </c>
      <c r="Q254" s="7">
        <f t="shared" si="20"/>
        <v>184.56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>
        <f t="shared" si="18"/>
        <v>40924.650868055556</v>
      </c>
      <c r="O255" s="11">
        <f t="shared" si="19"/>
        <v>40954.650868055556</v>
      </c>
      <c r="P255" t="s">
        <v>8269</v>
      </c>
      <c r="Q255" s="7">
        <f t="shared" si="20"/>
        <v>100.73333333333335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>
        <f t="shared" si="18"/>
        <v>42263.952662037031</v>
      </c>
      <c r="O256" s="11">
        <f t="shared" si="19"/>
        <v>42294.083333333328</v>
      </c>
      <c r="P256" t="s">
        <v>8269</v>
      </c>
      <c r="Q256" s="7">
        <f t="shared" si="20"/>
        <v>116.94725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>
        <f t="shared" si="18"/>
        <v>40588.526412037041</v>
      </c>
      <c r="O257" s="11">
        <f t="shared" si="19"/>
        <v>40618.48474537037</v>
      </c>
      <c r="P257" t="s">
        <v>8269</v>
      </c>
      <c r="Q257" s="7">
        <f t="shared" si="20"/>
        <v>106.73325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>
        <f t="shared" ref="N258:N321" si="24">(((J258/60)/60)/24)+DATE(1970,1,1)</f>
        <v>41319.769293981481</v>
      </c>
      <c r="O258" s="11">
        <f t="shared" ref="O258:O321" si="25">(((I258/60)/60)/24)+DATE(1970,1,1)</f>
        <v>41349.769293981481</v>
      </c>
      <c r="P258" t="s">
        <v>8269</v>
      </c>
      <c r="Q258" s="7">
        <f t="shared" ref="Q258:Q321" si="26">(E258/D258)*100</f>
        <v>139.1</v>
      </c>
      <c r="R258" s="6">
        <f t="shared" ref="R258:R321" si="27">E258/L258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>
        <f t="shared" si="24"/>
        <v>42479.626875000002</v>
      </c>
      <c r="O259" s="11">
        <f t="shared" si="25"/>
        <v>42509.626875000002</v>
      </c>
      <c r="P259" t="s">
        <v>8269</v>
      </c>
      <c r="Q259" s="7">
        <f t="shared" si="26"/>
        <v>106.72648571428572</v>
      </c>
      <c r="R259" s="6">
        <f t="shared" si="27"/>
        <v>66.70405357142856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>
        <f t="shared" si="24"/>
        <v>40682.051689814813</v>
      </c>
      <c r="O260" s="11">
        <f t="shared" si="25"/>
        <v>40712.051689814813</v>
      </c>
      <c r="P260" t="s">
        <v>8269</v>
      </c>
      <c r="Q260" s="7">
        <f t="shared" si="26"/>
        <v>191.14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>
        <f t="shared" si="24"/>
        <v>42072.738067129627</v>
      </c>
      <c r="O261" s="11">
        <f t="shared" si="25"/>
        <v>42102.738067129627</v>
      </c>
      <c r="P261" t="s">
        <v>8269</v>
      </c>
      <c r="Q261" s="7">
        <f t="shared" si="26"/>
        <v>131.93789333333334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>
        <f t="shared" si="24"/>
        <v>40330.755543981482</v>
      </c>
      <c r="O262" s="11">
        <f t="shared" si="25"/>
        <v>40376.415972222225</v>
      </c>
      <c r="P262" t="s">
        <v>8269</v>
      </c>
      <c r="Q262" s="7">
        <f t="shared" si="26"/>
        <v>106.4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>
        <f t="shared" si="24"/>
        <v>41017.885462962964</v>
      </c>
      <c r="O263" s="11">
        <f t="shared" si="25"/>
        <v>41067.621527777781</v>
      </c>
      <c r="P263" t="s">
        <v>8269</v>
      </c>
      <c r="Q263" s="7">
        <f t="shared" si="26"/>
        <v>107.4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>
        <f t="shared" si="24"/>
        <v>40555.24800925926</v>
      </c>
      <c r="O264" s="11">
        <f t="shared" si="25"/>
        <v>40600.24800925926</v>
      </c>
      <c r="P264" t="s">
        <v>8269</v>
      </c>
      <c r="Q264" s="7">
        <f t="shared" si="26"/>
        <v>240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>
        <f t="shared" si="24"/>
        <v>41149.954791666663</v>
      </c>
      <c r="O265" s="11">
        <f t="shared" si="25"/>
        <v>41179.954791666663</v>
      </c>
      <c r="P265" t="s">
        <v>8269</v>
      </c>
      <c r="Q265" s="7">
        <f t="shared" si="26"/>
        <v>118.08108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>
        <f t="shared" si="24"/>
        <v>41010.620312500003</v>
      </c>
      <c r="O266" s="11">
        <f t="shared" si="25"/>
        <v>41040.620312500003</v>
      </c>
      <c r="P266" t="s">
        <v>8269</v>
      </c>
      <c r="Q266" s="7">
        <f t="shared" si="26"/>
        <v>118.19999999999999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>
        <f t="shared" si="24"/>
        <v>40267.245717592588</v>
      </c>
      <c r="O267" s="11">
        <f t="shared" si="25"/>
        <v>40308.844444444447</v>
      </c>
      <c r="P267" t="s">
        <v>8269</v>
      </c>
      <c r="Q267" s="7">
        <f t="shared" si="26"/>
        <v>111.1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>
        <f t="shared" si="24"/>
        <v>40205.174849537041</v>
      </c>
      <c r="O268" s="11">
        <f t="shared" si="25"/>
        <v>40291.160416666666</v>
      </c>
      <c r="P268" t="s">
        <v>8269</v>
      </c>
      <c r="Q268" s="7">
        <f t="shared" si="26"/>
        <v>145.5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>
        <f t="shared" si="24"/>
        <v>41785.452534722222</v>
      </c>
      <c r="O269" s="11">
        <f t="shared" si="25"/>
        <v>41815.452534722222</v>
      </c>
      <c r="P269" t="s">
        <v>8269</v>
      </c>
      <c r="Q269" s="7">
        <f t="shared" si="26"/>
        <v>131.62883248730967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>
        <f t="shared" si="24"/>
        <v>40809.15252314815</v>
      </c>
      <c r="O270" s="11">
        <f t="shared" si="25"/>
        <v>40854.194189814814</v>
      </c>
      <c r="P270" t="s">
        <v>8269</v>
      </c>
      <c r="Q270" s="7">
        <f t="shared" si="26"/>
        <v>111.4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>
        <f t="shared" si="24"/>
        <v>42758.197013888886</v>
      </c>
      <c r="O271" s="11">
        <f t="shared" si="25"/>
        <v>42788.197013888886</v>
      </c>
      <c r="P271" t="s">
        <v>8269</v>
      </c>
      <c r="Q271" s="7">
        <f t="shared" si="26"/>
        <v>147.23376999999999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>
        <f t="shared" si="24"/>
        <v>40637.866550925923</v>
      </c>
      <c r="O272" s="11">
        <f t="shared" si="25"/>
        <v>40688.166666666664</v>
      </c>
      <c r="P272" t="s">
        <v>8269</v>
      </c>
      <c r="Q272" s="7">
        <f t="shared" si="26"/>
        <v>152.60869565217391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>
        <f t="shared" si="24"/>
        <v>41612.10024305556</v>
      </c>
      <c r="O273" s="11">
        <f t="shared" si="25"/>
        <v>41641.333333333336</v>
      </c>
      <c r="P273" t="s">
        <v>8269</v>
      </c>
      <c r="Q273" s="7">
        <f t="shared" si="26"/>
        <v>104.67999999999999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>
        <f t="shared" si="24"/>
        <v>40235.900358796294</v>
      </c>
      <c r="O274" s="11">
        <f t="shared" si="25"/>
        <v>40296.78402777778</v>
      </c>
      <c r="P274" t="s">
        <v>8269</v>
      </c>
      <c r="Q274" s="7">
        <f t="shared" si="26"/>
        <v>177.43366666666668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>
        <f t="shared" si="24"/>
        <v>40697.498449074075</v>
      </c>
      <c r="O275" s="11">
        <f t="shared" si="25"/>
        <v>40727.498449074075</v>
      </c>
      <c r="P275" t="s">
        <v>8269</v>
      </c>
      <c r="Q275" s="7">
        <f t="shared" si="26"/>
        <v>107.7758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>
        <f t="shared" si="24"/>
        <v>40969.912372685183</v>
      </c>
      <c r="O276" s="11">
        <f t="shared" si="25"/>
        <v>41004.290972222225</v>
      </c>
      <c r="P276" t="s">
        <v>8269</v>
      </c>
      <c r="Q276" s="7">
        <f t="shared" si="26"/>
        <v>156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>
        <f t="shared" si="24"/>
        <v>41193.032013888893</v>
      </c>
      <c r="O277" s="11">
        <f t="shared" si="25"/>
        <v>41223.073680555557</v>
      </c>
      <c r="P277" t="s">
        <v>8269</v>
      </c>
      <c r="Q277" s="7">
        <f t="shared" si="26"/>
        <v>108.395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>
        <f t="shared" si="24"/>
        <v>40967.081874999996</v>
      </c>
      <c r="O278" s="11">
        <f t="shared" si="25"/>
        <v>41027.040208333332</v>
      </c>
      <c r="P278" t="s">
        <v>8269</v>
      </c>
      <c r="Q278" s="7">
        <f t="shared" si="26"/>
        <v>147.6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>
        <f t="shared" si="24"/>
        <v>42117.891423611116</v>
      </c>
      <c r="O279" s="11">
        <f t="shared" si="25"/>
        <v>42147.891423611116</v>
      </c>
      <c r="P279" t="s">
        <v>8269</v>
      </c>
      <c r="Q279" s="7">
        <f t="shared" si="26"/>
        <v>110.38153846153847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>
        <f t="shared" si="24"/>
        <v>41164.040960648148</v>
      </c>
      <c r="O280" s="11">
        <f t="shared" si="25"/>
        <v>41194.040960648148</v>
      </c>
      <c r="P280" t="s">
        <v>8269</v>
      </c>
      <c r="Q280" s="7">
        <f t="shared" si="26"/>
        <v>150.34814814814814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>
        <f t="shared" si="24"/>
        <v>42759.244166666671</v>
      </c>
      <c r="O281" s="11">
        <f t="shared" si="25"/>
        <v>42793.084027777775</v>
      </c>
      <c r="P281" t="s">
        <v>8269</v>
      </c>
      <c r="Q281" s="7">
        <f t="shared" si="26"/>
        <v>157.31829411764707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>
        <f t="shared" si="24"/>
        <v>41744.590682870366</v>
      </c>
      <c r="O282" s="11">
        <f t="shared" si="25"/>
        <v>41789.590682870366</v>
      </c>
      <c r="P282" t="s">
        <v>8269</v>
      </c>
      <c r="Q282" s="7">
        <f t="shared" si="26"/>
        <v>156.14400000000001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>
        <f t="shared" si="24"/>
        <v>39950.163344907407</v>
      </c>
      <c r="O283" s="11">
        <f t="shared" si="25"/>
        <v>40035.80972222222</v>
      </c>
      <c r="P283" t="s">
        <v>8269</v>
      </c>
      <c r="Q283" s="7">
        <f t="shared" si="26"/>
        <v>120.58763636363636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>
        <f t="shared" si="24"/>
        <v>40194.920046296298</v>
      </c>
      <c r="O284" s="11">
        <f t="shared" si="25"/>
        <v>40231.916666666664</v>
      </c>
      <c r="P284" t="s">
        <v>8269</v>
      </c>
      <c r="Q284" s="7">
        <f t="shared" si="26"/>
        <v>101.18888888888888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>
        <f t="shared" si="24"/>
        <v>40675.71</v>
      </c>
      <c r="O285" s="11">
        <f t="shared" si="25"/>
        <v>40695.207638888889</v>
      </c>
      <c r="P285" t="s">
        <v>8269</v>
      </c>
      <c r="Q285" s="7">
        <f t="shared" si="26"/>
        <v>114.27249999999999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>
        <f t="shared" si="24"/>
        <v>40904.738194444442</v>
      </c>
      <c r="O286" s="11">
        <f t="shared" si="25"/>
        <v>40929.738194444442</v>
      </c>
      <c r="P286" t="s">
        <v>8269</v>
      </c>
      <c r="Q286" s="7">
        <f t="shared" si="26"/>
        <v>104.62615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>
        <f t="shared" si="24"/>
        <v>41506.756111111114</v>
      </c>
      <c r="O287" s="11">
        <f t="shared" si="25"/>
        <v>41536.756111111114</v>
      </c>
      <c r="P287" t="s">
        <v>8269</v>
      </c>
      <c r="Q287" s="7">
        <f t="shared" si="26"/>
        <v>228.82507142857142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>
        <f t="shared" si="24"/>
        <v>41313.816249999996</v>
      </c>
      <c r="O288" s="11">
        <f t="shared" si="25"/>
        <v>41358.774583333332</v>
      </c>
      <c r="P288" t="s">
        <v>8269</v>
      </c>
      <c r="Q288" s="7">
        <f t="shared" si="26"/>
        <v>109.15333333333332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>
        <f t="shared" si="24"/>
        <v>41184.277986111112</v>
      </c>
      <c r="O289" s="11">
        <f t="shared" si="25"/>
        <v>41215.166666666664</v>
      </c>
      <c r="P289" t="s">
        <v>8269</v>
      </c>
      <c r="Q289" s="7">
        <f t="shared" si="26"/>
        <v>176.29999999999998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>
        <f t="shared" si="24"/>
        <v>41051.168900462959</v>
      </c>
      <c r="O290" s="11">
        <f t="shared" si="25"/>
        <v>41086.168900462959</v>
      </c>
      <c r="P290" t="s">
        <v>8269</v>
      </c>
      <c r="Q290" s="7">
        <f t="shared" si="26"/>
        <v>103.21061999999999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>
        <f t="shared" si="24"/>
        <v>41550.456412037034</v>
      </c>
      <c r="O291" s="11">
        <f t="shared" si="25"/>
        <v>41580.456412037034</v>
      </c>
      <c r="P291" t="s">
        <v>8269</v>
      </c>
      <c r="Q291" s="7">
        <f t="shared" si="26"/>
        <v>104.82000000000001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>
        <f t="shared" si="24"/>
        <v>40526.36917824074</v>
      </c>
      <c r="O292" s="11">
        <f t="shared" si="25"/>
        <v>40576.332638888889</v>
      </c>
      <c r="P292" t="s">
        <v>8269</v>
      </c>
      <c r="Q292" s="7">
        <f t="shared" si="26"/>
        <v>106.68444444444445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>
        <f t="shared" si="24"/>
        <v>41376.769050925926</v>
      </c>
      <c r="O293" s="11">
        <f t="shared" si="25"/>
        <v>41395.000694444447</v>
      </c>
      <c r="P293" t="s">
        <v>8269</v>
      </c>
      <c r="Q293" s="7">
        <f t="shared" si="26"/>
        <v>120.02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>
        <f t="shared" si="24"/>
        <v>40812.803229166668</v>
      </c>
      <c r="O294" s="11">
        <f t="shared" si="25"/>
        <v>40845.165972222225</v>
      </c>
      <c r="P294" t="s">
        <v>8269</v>
      </c>
      <c r="Q294" s="7">
        <f t="shared" si="26"/>
        <v>101.50693333333334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>
        <f t="shared" si="24"/>
        <v>41719.667986111112</v>
      </c>
      <c r="O295" s="11">
        <f t="shared" si="25"/>
        <v>41749.667986111112</v>
      </c>
      <c r="P295" t="s">
        <v>8269</v>
      </c>
      <c r="Q295" s="7">
        <f t="shared" si="26"/>
        <v>101.38461538461539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>
        <f t="shared" si="24"/>
        <v>40343.084421296298</v>
      </c>
      <c r="O296" s="11">
        <f t="shared" si="25"/>
        <v>40378.666666666664</v>
      </c>
      <c r="P296" t="s">
        <v>8269</v>
      </c>
      <c r="Q296" s="7">
        <f t="shared" si="26"/>
        <v>100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>
        <f t="shared" si="24"/>
        <v>41519.004733796297</v>
      </c>
      <c r="O297" s="11">
        <f t="shared" si="25"/>
        <v>41579</v>
      </c>
      <c r="P297" t="s">
        <v>8269</v>
      </c>
      <c r="Q297" s="7">
        <f t="shared" si="26"/>
        <v>133.10911999999999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>
        <f t="shared" si="24"/>
        <v>41134.475497685184</v>
      </c>
      <c r="O298" s="11">
        <f t="shared" si="25"/>
        <v>41159.475497685184</v>
      </c>
      <c r="P298" t="s">
        <v>8269</v>
      </c>
      <c r="Q298" s="7">
        <f t="shared" si="26"/>
        <v>118.72620000000001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>
        <f t="shared" si="24"/>
        <v>42089.72802083334</v>
      </c>
      <c r="O299" s="11">
        <f t="shared" si="25"/>
        <v>42125.165972222225</v>
      </c>
      <c r="P299" t="s">
        <v>8269</v>
      </c>
      <c r="Q299" s="7">
        <f t="shared" si="26"/>
        <v>100.64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>
        <f t="shared" si="24"/>
        <v>41709.463518518518</v>
      </c>
      <c r="O300" s="11">
        <f t="shared" si="25"/>
        <v>41768.875</v>
      </c>
      <c r="P300" t="s">
        <v>8269</v>
      </c>
      <c r="Q300" s="7">
        <f t="shared" si="26"/>
        <v>108.93241269841269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>
        <f t="shared" si="24"/>
        <v>40469.225231481483</v>
      </c>
      <c r="O301" s="11">
        <f t="shared" si="25"/>
        <v>40499.266898148147</v>
      </c>
      <c r="P301" t="s">
        <v>8269</v>
      </c>
      <c r="Q301" s="7">
        <f t="shared" si="26"/>
        <v>178.95250000000001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>
        <f t="shared" si="24"/>
        <v>40626.959930555553</v>
      </c>
      <c r="O302" s="11">
        <f t="shared" si="25"/>
        <v>40657.959930555553</v>
      </c>
      <c r="P302" t="s">
        <v>8269</v>
      </c>
      <c r="Q302" s="7">
        <f t="shared" si="26"/>
        <v>101.72264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>
        <f t="shared" si="24"/>
        <v>41312.737673611111</v>
      </c>
      <c r="O303" s="11">
        <f t="shared" si="25"/>
        <v>41352.696006944447</v>
      </c>
      <c r="P303" t="s">
        <v>8269</v>
      </c>
      <c r="Q303" s="7">
        <f t="shared" si="26"/>
        <v>118.73499999999999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>
        <f t="shared" si="24"/>
        <v>40933.856921296298</v>
      </c>
      <c r="O304" s="11">
        <f t="shared" si="25"/>
        <v>40963.856921296298</v>
      </c>
      <c r="P304" t="s">
        <v>8269</v>
      </c>
      <c r="Q304" s="7">
        <f t="shared" si="26"/>
        <v>100.46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>
        <f t="shared" si="24"/>
        <v>41032.071134259262</v>
      </c>
      <c r="O305" s="11">
        <f t="shared" si="25"/>
        <v>41062.071134259262</v>
      </c>
      <c r="P305" t="s">
        <v>8269</v>
      </c>
      <c r="Q305" s="7">
        <f t="shared" si="26"/>
        <v>137.46666666666667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>
        <f t="shared" si="24"/>
        <v>41114.094872685186</v>
      </c>
      <c r="O306" s="11">
        <f t="shared" si="25"/>
        <v>41153.083333333336</v>
      </c>
      <c r="P306" t="s">
        <v>8269</v>
      </c>
      <c r="Q306" s="7">
        <f t="shared" si="26"/>
        <v>231.64705882352939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>
        <f t="shared" si="24"/>
        <v>40948.630196759259</v>
      </c>
      <c r="O307" s="11">
        <f t="shared" si="25"/>
        <v>40978.630196759259</v>
      </c>
      <c r="P307" t="s">
        <v>8269</v>
      </c>
      <c r="Q307" s="7">
        <f t="shared" si="26"/>
        <v>130.33333333333331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>
        <f t="shared" si="24"/>
        <v>41333.837187500001</v>
      </c>
      <c r="O308" s="11">
        <f t="shared" si="25"/>
        <v>41353.795520833337</v>
      </c>
      <c r="P308" t="s">
        <v>8269</v>
      </c>
      <c r="Q308" s="7">
        <f t="shared" si="26"/>
        <v>292.89999999999998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>
        <f t="shared" si="24"/>
        <v>41282.944456018515</v>
      </c>
      <c r="O309" s="11">
        <f t="shared" si="25"/>
        <v>41312.944456018515</v>
      </c>
      <c r="P309" t="s">
        <v>8269</v>
      </c>
      <c r="Q309" s="7">
        <f t="shared" si="26"/>
        <v>111.31818181818183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>
        <f t="shared" si="24"/>
        <v>40567.694560185184</v>
      </c>
      <c r="O310" s="11">
        <f t="shared" si="25"/>
        <v>40612.694560185184</v>
      </c>
      <c r="P310" t="s">
        <v>8269</v>
      </c>
      <c r="Q310" s="7">
        <f t="shared" si="26"/>
        <v>105.56666666666668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>
        <f t="shared" si="24"/>
        <v>41134.751550925925</v>
      </c>
      <c r="O311" s="11">
        <f t="shared" si="25"/>
        <v>41155.751550925925</v>
      </c>
      <c r="P311" t="s">
        <v>8269</v>
      </c>
      <c r="Q311" s="7">
        <f t="shared" si="26"/>
        <v>118.94444444444446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>
        <f t="shared" si="24"/>
        <v>40821.183136574073</v>
      </c>
      <c r="O312" s="11">
        <f t="shared" si="25"/>
        <v>40836.083333333336</v>
      </c>
      <c r="P312" t="s">
        <v>8269</v>
      </c>
      <c r="Q312" s="7">
        <f t="shared" si="26"/>
        <v>104.129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>
        <f t="shared" si="24"/>
        <v>40868.219814814816</v>
      </c>
      <c r="O313" s="11">
        <f t="shared" si="25"/>
        <v>40909.332638888889</v>
      </c>
      <c r="P313" t="s">
        <v>8269</v>
      </c>
      <c r="Q313" s="7">
        <f t="shared" si="26"/>
        <v>104.10165000000001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>
        <f t="shared" si="24"/>
        <v>41348.877685185187</v>
      </c>
      <c r="O314" s="11">
        <f t="shared" si="25"/>
        <v>41378.877685185187</v>
      </c>
      <c r="P314" t="s">
        <v>8269</v>
      </c>
      <c r="Q314" s="7">
        <f t="shared" si="26"/>
        <v>111.87499999999999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>
        <f t="shared" si="24"/>
        <v>40357.227939814817</v>
      </c>
      <c r="O315" s="11">
        <f t="shared" si="25"/>
        <v>40401.665972222225</v>
      </c>
      <c r="P315" t="s">
        <v>8269</v>
      </c>
      <c r="Q315" s="7">
        <f t="shared" si="26"/>
        <v>104.73529411764706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>
        <f t="shared" si="24"/>
        <v>41304.833194444444</v>
      </c>
      <c r="O316" s="11">
        <f t="shared" si="25"/>
        <v>41334.833194444444</v>
      </c>
      <c r="P316" t="s">
        <v>8269</v>
      </c>
      <c r="Q316" s="7">
        <f t="shared" si="26"/>
        <v>385.15000000000003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>
        <f t="shared" si="24"/>
        <v>41113.77238425926</v>
      </c>
      <c r="O317" s="11">
        <f t="shared" si="25"/>
        <v>41143.77238425926</v>
      </c>
      <c r="P317" t="s">
        <v>8269</v>
      </c>
      <c r="Q317" s="7">
        <f t="shared" si="26"/>
        <v>101.248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>
        <f t="shared" si="24"/>
        <v>41950.923576388886</v>
      </c>
      <c r="O318" s="11">
        <f t="shared" si="25"/>
        <v>41984.207638888889</v>
      </c>
      <c r="P318" t="s">
        <v>8269</v>
      </c>
      <c r="Q318" s="7">
        <f t="shared" si="26"/>
        <v>113.77333333333333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>
        <f t="shared" si="24"/>
        <v>41589.676886574074</v>
      </c>
      <c r="O319" s="11">
        <f t="shared" si="25"/>
        <v>41619.676886574074</v>
      </c>
      <c r="P319" t="s">
        <v>8269</v>
      </c>
      <c r="Q319" s="7">
        <f t="shared" si="26"/>
        <v>100.80333333333333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>
        <f t="shared" si="24"/>
        <v>41330.038784722223</v>
      </c>
      <c r="O320" s="11">
        <f t="shared" si="25"/>
        <v>41359.997118055559</v>
      </c>
      <c r="P320" t="s">
        <v>8269</v>
      </c>
      <c r="Q320" s="7">
        <f t="shared" si="26"/>
        <v>283.32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>
        <f t="shared" si="24"/>
        <v>40123.83829861111</v>
      </c>
      <c r="O321" s="11">
        <f t="shared" si="25"/>
        <v>40211.332638888889</v>
      </c>
      <c r="P321" t="s">
        <v>8269</v>
      </c>
      <c r="Q321" s="7">
        <f t="shared" si="26"/>
        <v>112.68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>
        <f t="shared" ref="N322:N385" si="30">(((J322/60)/60)/24)+DATE(1970,1,1)</f>
        <v>42331.551307870366</v>
      </c>
      <c r="O322" s="11">
        <f t="shared" ref="O322:O385" si="31">(((I322/60)/60)/24)+DATE(1970,1,1)</f>
        <v>42360.958333333328</v>
      </c>
      <c r="P322" t="s">
        <v>8269</v>
      </c>
      <c r="Q322" s="7">
        <f t="shared" ref="Q322:Q385" si="32">(E322/D322)*100</f>
        <v>106.58000000000001</v>
      </c>
      <c r="R322" s="6">
        <f t="shared" ref="R322:R385" si="33">E322/L322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>
        <f t="shared" si="30"/>
        <v>42647.446597222224</v>
      </c>
      <c r="O323" s="11">
        <f t="shared" si="31"/>
        <v>42682.488263888896</v>
      </c>
      <c r="P323" t="s">
        <v>8269</v>
      </c>
      <c r="Q323" s="7">
        <f t="shared" si="32"/>
        <v>102.66285714285715</v>
      </c>
      <c r="R323" s="6">
        <f t="shared" si="33"/>
        <v>106.62314540059347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>
        <f t="shared" si="30"/>
        <v>42473.57</v>
      </c>
      <c r="O324" s="11">
        <f t="shared" si="31"/>
        <v>42503.57</v>
      </c>
      <c r="P324" t="s">
        <v>8269</v>
      </c>
      <c r="Q324" s="7">
        <f t="shared" si="32"/>
        <v>107.91200000000001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>
        <f t="shared" si="30"/>
        <v>42697.32136574074</v>
      </c>
      <c r="O325" s="11">
        <f t="shared" si="31"/>
        <v>42725.332638888889</v>
      </c>
      <c r="P325" t="s">
        <v>8269</v>
      </c>
      <c r="Q325" s="7">
        <f t="shared" si="32"/>
        <v>123.07407407407408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>
        <f t="shared" si="30"/>
        <v>42184.626250000001</v>
      </c>
      <c r="O326" s="11">
        <f t="shared" si="31"/>
        <v>42217.626250000001</v>
      </c>
      <c r="P326" t="s">
        <v>8269</v>
      </c>
      <c r="Q326" s="7">
        <f t="shared" si="32"/>
        <v>101.6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>
        <f t="shared" si="30"/>
        <v>42689.187881944439</v>
      </c>
      <c r="O327" s="11">
        <f t="shared" si="31"/>
        <v>42724.187881944439</v>
      </c>
      <c r="P327" t="s">
        <v>8269</v>
      </c>
      <c r="Q327" s="7">
        <f t="shared" si="32"/>
        <v>104.396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>
        <f t="shared" si="30"/>
        <v>42775.314884259264</v>
      </c>
      <c r="O328" s="11">
        <f t="shared" si="31"/>
        <v>42808.956250000003</v>
      </c>
      <c r="P328" t="s">
        <v>8269</v>
      </c>
      <c r="Q328" s="7">
        <f t="shared" si="32"/>
        <v>112.92973333333333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>
        <f t="shared" si="30"/>
        <v>42058.235289351855</v>
      </c>
      <c r="O329" s="11">
        <f t="shared" si="31"/>
        <v>42085.333333333328</v>
      </c>
      <c r="P329" t="s">
        <v>8269</v>
      </c>
      <c r="Q329" s="7">
        <f t="shared" si="32"/>
        <v>136.4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>
        <f t="shared" si="30"/>
        <v>42278.946620370371</v>
      </c>
      <c r="O330" s="11">
        <f t="shared" si="31"/>
        <v>42309.166666666672</v>
      </c>
      <c r="P330" t="s">
        <v>8269</v>
      </c>
      <c r="Q330" s="7">
        <f t="shared" si="32"/>
        <v>103.61439999999999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>
        <f t="shared" si="30"/>
        <v>42291.46674768519</v>
      </c>
      <c r="O331" s="11">
        <f t="shared" si="31"/>
        <v>42315.166666666672</v>
      </c>
      <c r="P331" t="s">
        <v>8269</v>
      </c>
      <c r="Q331" s="7">
        <f t="shared" si="32"/>
        <v>105.5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>
        <f t="shared" si="30"/>
        <v>41379.515775462962</v>
      </c>
      <c r="O332" s="11">
        <f t="shared" si="31"/>
        <v>41411.165972222225</v>
      </c>
      <c r="P332" t="s">
        <v>8269</v>
      </c>
      <c r="Q332" s="7">
        <f t="shared" si="32"/>
        <v>101.82857142857142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>
        <f t="shared" si="30"/>
        <v>42507.581412037034</v>
      </c>
      <c r="O333" s="11">
        <f t="shared" si="31"/>
        <v>42538.581412037034</v>
      </c>
      <c r="P333" t="s">
        <v>8269</v>
      </c>
      <c r="Q333" s="7">
        <f t="shared" si="32"/>
        <v>106.60499999999999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>
        <f t="shared" si="30"/>
        <v>42263.680289351847</v>
      </c>
      <c r="O334" s="11">
        <f t="shared" si="31"/>
        <v>42305.333333333328</v>
      </c>
      <c r="P334" t="s">
        <v>8269</v>
      </c>
      <c r="Q334" s="7">
        <f t="shared" si="32"/>
        <v>113.015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>
        <f t="shared" si="30"/>
        <v>42437.636469907404</v>
      </c>
      <c r="O335" s="11">
        <f t="shared" si="31"/>
        <v>42467.59480324074</v>
      </c>
      <c r="P335" t="s">
        <v>8269</v>
      </c>
      <c r="Q335" s="7">
        <f t="shared" si="32"/>
        <v>125.22750000000001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>
        <f t="shared" si="30"/>
        <v>42101.682372685187</v>
      </c>
      <c r="O336" s="11">
        <f t="shared" si="31"/>
        <v>42139.791666666672</v>
      </c>
      <c r="P336" t="s">
        <v>8269</v>
      </c>
      <c r="Q336" s="7">
        <f t="shared" si="32"/>
        <v>101.19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>
        <f t="shared" si="30"/>
        <v>42101.737442129626</v>
      </c>
      <c r="O337" s="11">
        <f t="shared" si="31"/>
        <v>42132.916666666672</v>
      </c>
      <c r="P337" t="s">
        <v>8269</v>
      </c>
      <c r="Q337" s="7">
        <f t="shared" si="32"/>
        <v>102.76470588235294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>
        <f t="shared" si="30"/>
        <v>42291.596273148149</v>
      </c>
      <c r="O338" s="11">
        <f t="shared" si="31"/>
        <v>42321.637939814813</v>
      </c>
      <c r="P338" t="s">
        <v>8269</v>
      </c>
      <c r="Q338" s="7">
        <f t="shared" si="32"/>
        <v>116.83911999999998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>
        <f t="shared" si="30"/>
        <v>42047.128564814819</v>
      </c>
      <c r="O339" s="11">
        <f t="shared" si="31"/>
        <v>42077.086898148147</v>
      </c>
      <c r="P339" t="s">
        <v>8269</v>
      </c>
      <c r="Q339" s="7">
        <f t="shared" si="32"/>
        <v>101.16833333333335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>
        <f t="shared" si="30"/>
        <v>42559.755671296298</v>
      </c>
      <c r="O340" s="11">
        <f t="shared" si="31"/>
        <v>42616.041666666672</v>
      </c>
      <c r="P340" t="s">
        <v>8269</v>
      </c>
      <c r="Q340" s="7">
        <f t="shared" si="32"/>
        <v>110.13360000000002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>
        <f t="shared" si="30"/>
        <v>42093.760046296295</v>
      </c>
      <c r="O341" s="11">
        <f t="shared" si="31"/>
        <v>42123.760046296295</v>
      </c>
      <c r="P341" t="s">
        <v>8269</v>
      </c>
      <c r="Q341" s="7">
        <f t="shared" si="32"/>
        <v>108.08333333333333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>
        <f t="shared" si="30"/>
        <v>42772.669062500005</v>
      </c>
      <c r="O342" s="11">
        <f t="shared" si="31"/>
        <v>42802.875</v>
      </c>
      <c r="P342" t="s">
        <v>8269</v>
      </c>
      <c r="Q342" s="7">
        <f t="shared" si="32"/>
        <v>125.02285714285715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>
        <f t="shared" si="30"/>
        <v>41894.879606481481</v>
      </c>
      <c r="O343" s="11">
        <f t="shared" si="31"/>
        <v>41913.165972222225</v>
      </c>
      <c r="P343" t="s">
        <v>8269</v>
      </c>
      <c r="Q343" s="7">
        <f t="shared" si="32"/>
        <v>106.71428571428572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>
        <f t="shared" si="30"/>
        <v>42459.780844907407</v>
      </c>
      <c r="O344" s="11">
        <f t="shared" si="31"/>
        <v>42489.780844907407</v>
      </c>
      <c r="P344" t="s">
        <v>8269</v>
      </c>
      <c r="Q344" s="7">
        <f t="shared" si="32"/>
        <v>100.36639999999998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>
        <f t="shared" si="30"/>
        <v>41926.73778935185</v>
      </c>
      <c r="O345" s="11">
        <f t="shared" si="31"/>
        <v>41957.125</v>
      </c>
      <c r="P345" t="s">
        <v>8269</v>
      </c>
      <c r="Q345" s="7">
        <f t="shared" si="32"/>
        <v>102.02863333333335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>
        <f t="shared" si="30"/>
        <v>42111.970995370371</v>
      </c>
      <c r="O346" s="11">
        <f t="shared" si="31"/>
        <v>42156.097222222219</v>
      </c>
      <c r="P346" t="s">
        <v>8269</v>
      </c>
      <c r="Q346" s="7">
        <f t="shared" si="32"/>
        <v>102.08358208955224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>
        <f t="shared" si="30"/>
        <v>42114.944328703699</v>
      </c>
      <c r="O347" s="11">
        <f t="shared" si="31"/>
        <v>42144.944328703699</v>
      </c>
      <c r="P347" t="s">
        <v>8269</v>
      </c>
      <c r="Q347" s="7">
        <f t="shared" si="32"/>
        <v>123.27586206896552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>
        <f t="shared" si="30"/>
        <v>42261.500243055561</v>
      </c>
      <c r="O348" s="11">
        <f t="shared" si="31"/>
        <v>42291.500243055561</v>
      </c>
      <c r="P348" t="s">
        <v>8269</v>
      </c>
      <c r="Q348" s="7">
        <f t="shared" si="32"/>
        <v>170.28880000000001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>
        <f t="shared" si="30"/>
        <v>42292.495474537034</v>
      </c>
      <c r="O349" s="11">
        <f t="shared" si="31"/>
        <v>42322.537141203706</v>
      </c>
      <c r="P349" t="s">
        <v>8269</v>
      </c>
      <c r="Q349" s="7">
        <f t="shared" si="32"/>
        <v>111.59049999999999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>
        <f t="shared" si="30"/>
        <v>42207.58699074074</v>
      </c>
      <c r="O350" s="11">
        <f t="shared" si="31"/>
        <v>42237.58699074074</v>
      </c>
      <c r="P350" t="s">
        <v>8269</v>
      </c>
      <c r="Q350" s="7">
        <f t="shared" si="32"/>
        <v>103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>
        <f t="shared" si="30"/>
        <v>42760.498935185184</v>
      </c>
      <c r="O351" s="11">
        <f t="shared" si="31"/>
        <v>42790.498935185184</v>
      </c>
      <c r="P351" t="s">
        <v>8269</v>
      </c>
      <c r="Q351" s="7">
        <f t="shared" si="32"/>
        <v>106.63570159857905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>
        <f t="shared" si="30"/>
        <v>42586.066076388888</v>
      </c>
      <c r="O352" s="11">
        <f t="shared" si="31"/>
        <v>42624.165972222225</v>
      </c>
      <c r="P352" t="s">
        <v>8269</v>
      </c>
      <c r="Q352" s="7">
        <f t="shared" si="32"/>
        <v>114.75999999999999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>
        <f t="shared" si="30"/>
        <v>42427.964745370366</v>
      </c>
      <c r="O353" s="11">
        <f t="shared" si="31"/>
        <v>42467.923078703709</v>
      </c>
      <c r="P353" t="s">
        <v>8269</v>
      </c>
      <c r="Q353" s="7">
        <f t="shared" si="32"/>
        <v>127.34117647058822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>
        <f t="shared" si="30"/>
        <v>41890.167453703703</v>
      </c>
      <c r="O354" s="11">
        <f t="shared" si="31"/>
        <v>41920.167453703703</v>
      </c>
      <c r="P354" t="s">
        <v>8269</v>
      </c>
      <c r="Q354" s="7">
        <f t="shared" si="32"/>
        <v>116.56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>
        <f t="shared" si="30"/>
        <v>42297.791886574079</v>
      </c>
      <c r="O355" s="11">
        <f t="shared" si="31"/>
        <v>42327.833553240736</v>
      </c>
      <c r="P355" t="s">
        <v>8269</v>
      </c>
      <c r="Q355" s="7">
        <f t="shared" si="32"/>
        <v>108.61819426615318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>
        <f t="shared" si="30"/>
        <v>42438.827789351853</v>
      </c>
      <c r="O356" s="11">
        <f t="shared" si="31"/>
        <v>42468.786122685182</v>
      </c>
      <c r="P356" t="s">
        <v>8269</v>
      </c>
      <c r="Q356" s="7">
        <f t="shared" si="32"/>
        <v>103.94285714285714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>
        <f t="shared" si="30"/>
        <v>41943.293912037036</v>
      </c>
      <c r="O357" s="11">
        <f t="shared" si="31"/>
        <v>41974.3355787037</v>
      </c>
      <c r="P357" t="s">
        <v>8269</v>
      </c>
      <c r="Q357" s="7">
        <f t="shared" si="32"/>
        <v>116.25714285714285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>
        <f t="shared" si="30"/>
        <v>42415.803159722222</v>
      </c>
      <c r="O358" s="11">
        <f t="shared" si="31"/>
        <v>42445.761493055557</v>
      </c>
      <c r="P358" t="s">
        <v>8269</v>
      </c>
      <c r="Q358" s="7">
        <f t="shared" si="32"/>
        <v>102.69239999999999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>
        <f t="shared" si="30"/>
        <v>42078.222187499996</v>
      </c>
      <c r="O359" s="11">
        <f t="shared" si="31"/>
        <v>42118.222187499996</v>
      </c>
      <c r="P359" t="s">
        <v>8269</v>
      </c>
      <c r="Q359" s="7">
        <f t="shared" si="32"/>
        <v>174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>
        <f t="shared" si="30"/>
        <v>42507.860196759255</v>
      </c>
      <c r="O360" s="11">
        <f t="shared" si="31"/>
        <v>42536.625</v>
      </c>
      <c r="P360" t="s">
        <v>8269</v>
      </c>
      <c r="Q360" s="7">
        <f t="shared" si="32"/>
        <v>103.08800000000001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>
        <f t="shared" si="30"/>
        <v>41935.070486111108</v>
      </c>
      <c r="O361" s="11">
        <f t="shared" si="31"/>
        <v>41957.216666666667</v>
      </c>
      <c r="P361" t="s">
        <v>8269</v>
      </c>
      <c r="Q361" s="7">
        <f t="shared" si="32"/>
        <v>104.85537190082646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>
        <f t="shared" si="30"/>
        <v>42163.897916666669</v>
      </c>
      <c r="O362" s="11">
        <f t="shared" si="31"/>
        <v>42208.132638888885</v>
      </c>
      <c r="P362" t="s">
        <v>8269</v>
      </c>
      <c r="Q362" s="7">
        <f t="shared" si="32"/>
        <v>101.375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>
        <f t="shared" si="30"/>
        <v>41936.001226851848</v>
      </c>
      <c r="O363" s="11">
        <f t="shared" si="31"/>
        <v>41966.042893518519</v>
      </c>
      <c r="P363" t="s">
        <v>8269</v>
      </c>
      <c r="Q363" s="7">
        <f t="shared" si="32"/>
        <v>111.07699999999998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>
        <f t="shared" si="30"/>
        <v>41837.210543981484</v>
      </c>
      <c r="O364" s="11">
        <f t="shared" si="31"/>
        <v>41859</v>
      </c>
      <c r="P364" t="s">
        <v>8269</v>
      </c>
      <c r="Q364" s="7">
        <f t="shared" si="32"/>
        <v>124.15933781686496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>
        <f t="shared" si="30"/>
        <v>40255.744629629626</v>
      </c>
      <c r="O365" s="11">
        <f t="shared" si="31"/>
        <v>40300.806944444441</v>
      </c>
      <c r="P365" t="s">
        <v>8269</v>
      </c>
      <c r="Q365" s="7">
        <f t="shared" si="32"/>
        <v>101.33333333333334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>
        <f t="shared" si="30"/>
        <v>41780.859629629631</v>
      </c>
      <c r="O366" s="11">
        <f t="shared" si="31"/>
        <v>41811.165972222225</v>
      </c>
      <c r="P366" t="s">
        <v>8269</v>
      </c>
      <c r="Q366" s="7">
        <f t="shared" si="32"/>
        <v>110.16142857142856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>
        <f t="shared" si="30"/>
        <v>41668.606469907405</v>
      </c>
      <c r="O367" s="11">
        <f t="shared" si="31"/>
        <v>41698.606469907405</v>
      </c>
      <c r="P367" t="s">
        <v>8269</v>
      </c>
      <c r="Q367" s="7">
        <f t="shared" si="32"/>
        <v>103.97333333333334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>
        <f t="shared" si="30"/>
        <v>41019.793032407404</v>
      </c>
      <c r="O368" s="11">
        <f t="shared" si="31"/>
        <v>41049.793032407404</v>
      </c>
      <c r="P368" t="s">
        <v>8269</v>
      </c>
      <c r="Q368" s="7">
        <f t="shared" si="32"/>
        <v>101.31578947368421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>
        <f t="shared" si="30"/>
        <v>41355.577291666668</v>
      </c>
      <c r="O369" s="11">
        <f t="shared" si="31"/>
        <v>41395.207638888889</v>
      </c>
      <c r="P369" t="s">
        <v>8269</v>
      </c>
      <c r="Q369" s="7">
        <f t="shared" si="32"/>
        <v>103.3501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>
        <f t="shared" si="30"/>
        <v>42043.605578703704</v>
      </c>
      <c r="O370" s="11">
        <f t="shared" si="31"/>
        <v>42078.563912037032</v>
      </c>
      <c r="P370" t="s">
        <v>8269</v>
      </c>
      <c r="Q370" s="7">
        <f t="shared" si="32"/>
        <v>104.11200000000001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>
        <f t="shared" si="30"/>
        <v>40893.551724537036</v>
      </c>
      <c r="O371" s="11">
        <f t="shared" si="31"/>
        <v>40923.551724537036</v>
      </c>
      <c r="P371" t="s">
        <v>8269</v>
      </c>
      <c r="Q371" s="7">
        <f t="shared" si="32"/>
        <v>110.15569230769231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>
        <f t="shared" si="30"/>
        <v>42711.795138888891</v>
      </c>
      <c r="O372" s="11">
        <f t="shared" si="31"/>
        <v>42741.795138888891</v>
      </c>
      <c r="P372" t="s">
        <v>8269</v>
      </c>
      <c r="Q372" s="7">
        <f t="shared" si="32"/>
        <v>122.02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>
        <f t="shared" si="30"/>
        <v>41261.767812500002</v>
      </c>
      <c r="O373" s="11">
        <f t="shared" si="31"/>
        <v>41306.767812500002</v>
      </c>
      <c r="P373" t="s">
        <v>8269</v>
      </c>
      <c r="Q373" s="7">
        <f t="shared" si="32"/>
        <v>114.16866666666667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>
        <f t="shared" si="30"/>
        <v>42425.576898148152</v>
      </c>
      <c r="O374" s="11">
        <f t="shared" si="31"/>
        <v>42465.666666666672</v>
      </c>
      <c r="P374" t="s">
        <v>8269</v>
      </c>
      <c r="Q374" s="7">
        <f t="shared" si="32"/>
        <v>125.33333333333334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>
        <f t="shared" si="30"/>
        <v>41078.91201388889</v>
      </c>
      <c r="O375" s="11">
        <f t="shared" si="31"/>
        <v>41108.91201388889</v>
      </c>
      <c r="P375" t="s">
        <v>8269</v>
      </c>
      <c r="Q375" s="7">
        <f t="shared" si="32"/>
        <v>106.66666666666667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>
        <f t="shared" si="30"/>
        <v>40757.889247685183</v>
      </c>
      <c r="O376" s="11">
        <f t="shared" si="31"/>
        <v>40802.889247685183</v>
      </c>
      <c r="P376" t="s">
        <v>8269</v>
      </c>
      <c r="Q376" s="7">
        <f t="shared" si="32"/>
        <v>130.65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>
        <f t="shared" si="30"/>
        <v>41657.985081018516</v>
      </c>
      <c r="O377" s="11">
        <f t="shared" si="31"/>
        <v>41699.720833333333</v>
      </c>
      <c r="P377" t="s">
        <v>8269</v>
      </c>
      <c r="Q377" s="7">
        <f t="shared" si="32"/>
        <v>120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>
        <f t="shared" si="30"/>
        <v>42576.452731481477</v>
      </c>
      <c r="O378" s="11">
        <f t="shared" si="31"/>
        <v>42607.452731481477</v>
      </c>
      <c r="P378" t="s">
        <v>8269</v>
      </c>
      <c r="Q378" s="7">
        <f t="shared" si="32"/>
        <v>105.9591836734694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>
        <f t="shared" si="30"/>
        <v>42292.250787037032</v>
      </c>
      <c r="O379" s="11">
        <f t="shared" si="31"/>
        <v>42322.292361111111</v>
      </c>
      <c r="P379" t="s">
        <v>8269</v>
      </c>
      <c r="Q379" s="7">
        <f t="shared" si="32"/>
        <v>114.39999999999999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>
        <f t="shared" si="30"/>
        <v>42370.571851851855</v>
      </c>
      <c r="O380" s="11">
        <f t="shared" si="31"/>
        <v>42394.994444444441</v>
      </c>
      <c r="P380" t="s">
        <v>8269</v>
      </c>
      <c r="Q380" s="7">
        <f t="shared" si="32"/>
        <v>111.76666666666665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>
        <f t="shared" si="30"/>
        <v>40987.688333333332</v>
      </c>
      <c r="O381" s="11">
        <f t="shared" si="31"/>
        <v>41032.688333333332</v>
      </c>
      <c r="P381" t="s">
        <v>8269</v>
      </c>
      <c r="Q381" s="7">
        <f t="shared" si="32"/>
        <v>116.08000000000001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>
        <f t="shared" si="30"/>
        <v>42367.719814814816</v>
      </c>
      <c r="O382" s="11">
        <f t="shared" si="31"/>
        <v>42392.719814814816</v>
      </c>
      <c r="P382" t="s">
        <v>8269</v>
      </c>
      <c r="Q382" s="7">
        <f t="shared" si="32"/>
        <v>141.5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>
        <f t="shared" si="30"/>
        <v>41085.698113425926</v>
      </c>
      <c r="O383" s="11">
        <f t="shared" si="31"/>
        <v>41120.208333333336</v>
      </c>
      <c r="P383" t="s">
        <v>8269</v>
      </c>
      <c r="Q383" s="7">
        <f t="shared" si="32"/>
        <v>104.72999999999999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>
        <f t="shared" si="30"/>
        <v>41144.709490740745</v>
      </c>
      <c r="O384" s="11">
        <f t="shared" si="31"/>
        <v>41158.709490740745</v>
      </c>
      <c r="P384" t="s">
        <v>8269</v>
      </c>
      <c r="Q384" s="7">
        <f t="shared" si="32"/>
        <v>255.83333333333331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>
        <f t="shared" si="30"/>
        <v>41755.117581018516</v>
      </c>
      <c r="O385" s="11">
        <f t="shared" si="31"/>
        <v>41778.117581018516</v>
      </c>
      <c r="P385" t="s">
        <v>8269</v>
      </c>
      <c r="Q385" s="7">
        <f t="shared" si="32"/>
        <v>206.70670670670671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>
        <f t="shared" ref="N386:N449" si="36">(((J386/60)/60)/24)+DATE(1970,1,1)</f>
        <v>41980.781793981485</v>
      </c>
      <c r="O386" s="11">
        <f t="shared" ref="O386:O449" si="37">(((I386/60)/60)/24)+DATE(1970,1,1)</f>
        <v>42010.781793981485</v>
      </c>
      <c r="P386" t="s">
        <v>8269</v>
      </c>
      <c r="Q386" s="7">
        <f t="shared" ref="Q386:Q449" si="38">(E386/D386)*100</f>
        <v>112.105</v>
      </c>
      <c r="R386" s="6">
        <f t="shared" ref="R386:R449" si="39">E386/L386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>
        <f t="shared" si="36"/>
        <v>41934.584502314814</v>
      </c>
      <c r="O387" s="11">
        <f t="shared" si="37"/>
        <v>41964.626168981486</v>
      </c>
      <c r="P387" t="s">
        <v>8269</v>
      </c>
      <c r="Q387" s="7">
        <f t="shared" si="38"/>
        <v>105.982</v>
      </c>
      <c r="R387" s="6">
        <f t="shared" si="39"/>
        <v>111.79535864978902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>
        <f t="shared" si="36"/>
        <v>42211.951284722221</v>
      </c>
      <c r="O388" s="11">
        <f t="shared" si="37"/>
        <v>42226.951284722221</v>
      </c>
      <c r="P388" t="s">
        <v>8269</v>
      </c>
      <c r="Q388" s="7">
        <f t="shared" si="38"/>
        <v>100.16666666666667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>
        <f t="shared" si="36"/>
        <v>42200.67659722222</v>
      </c>
      <c r="O389" s="11">
        <f t="shared" si="37"/>
        <v>42231.25</v>
      </c>
      <c r="P389" t="s">
        <v>8269</v>
      </c>
      <c r="Q389" s="7">
        <f t="shared" si="38"/>
        <v>213.98947368421051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>
        <f t="shared" si="36"/>
        <v>42549.076157407413</v>
      </c>
      <c r="O390" s="11">
        <f t="shared" si="37"/>
        <v>42579.076157407413</v>
      </c>
      <c r="P390" t="s">
        <v>8269</v>
      </c>
      <c r="Q390" s="7">
        <f t="shared" si="38"/>
        <v>126.16000000000001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>
        <f t="shared" si="36"/>
        <v>41674.063078703701</v>
      </c>
      <c r="O391" s="11">
        <f t="shared" si="37"/>
        <v>41705.957638888889</v>
      </c>
      <c r="P391" t="s">
        <v>8269</v>
      </c>
      <c r="Q391" s="7">
        <f t="shared" si="38"/>
        <v>181.53547058823528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>
        <f t="shared" si="36"/>
        <v>42112.036712962959</v>
      </c>
      <c r="O392" s="11">
        <f t="shared" si="37"/>
        <v>42132.036712962959</v>
      </c>
      <c r="P392" t="s">
        <v>8269</v>
      </c>
      <c r="Q392" s="7">
        <f t="shared" si="38"/>
        <v>100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>
        <f t="shared" si="36"/>
        <v>40865.042256944449</v>
      </c>
      <c r="O393" s="11">
        <f t="shared" si="37"/>
        <v>40895.040972222225</v>
      </c>
      <c r="P393" t="s">
        <v>8269</v>
      </c>
      <c r="Q393" s="7">
        <f t="shared" si="38"/>
        <v>100.61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>
        <f t="shared" si="36"/>
        <v>40763.717256944445</v>
      </c>
      <c r="O394" s="11">
        <f t="shared" si="37"/>
        <v>40794.125</v>
      </c>
      <c r="P394" t="s">
        <v>8269</v>
      </c>
      <c r="Q394" s="7">
        <f t="shared" si="38"/>
        <v>100.9027027027027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>
        <f t="shared" si="36"/>
        <v>41526.708935185183</v>
      </c>
      <c r="O395" s="11">
        <f t="shared" si="37"/>
        <v>41557.708935185183</v>
      </c>
      <c r="P395" t="s">
        <v>8269</v>
      </c>
      <c r="Q395" s="7">
        <f t="shared" si="38"/>
        <v>110.446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>
        <f t="shared" si="36"/>
        <v>42417.818078703705</v>
      </c>
      <c r="O396" s="11">
        <f t="shared" si="37"/>
        <v>42477.776412037041</v>
      </c>
      <c r="P396" t="s">
        <v>8269</v>
      </c>
      <c r="Q396" s="7">
        <f t="shared" si="38"/>
        <v>111.8936170212766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>
        <f t="shared" si="36"/>
        <v>40990.909259259257</v>
      </c>
      <c r="O397" s="11">
        <f t="shared" si="37"/>
        <v>41026.897222222222</v>
      </c>
      <c r="P397" t="s">
        <v>8269</v>
      </c>
      <c r="Q397" s="7">
        <f t="shared" si="38"/>
        <v>108.04450000000001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>
        <f t="shared" si="36"/>
        <v>41082.564884259256</v>
      </c>
      <c r="O398" s="11">
        <f t="shared" si="37"/>
        <v>41097.564884259256</v>
      </c>
      <c r="P398" t="s">
        <v>8269</v>
      </c>
      <c r="Q398" s="7">
        <f t="shared" si="38"/>
        <v>106.66666666666667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>
        <f t="shared" si="36"/>
        <v>40379.776435185187</v>
      </c>
      <c r="O399" s="11">
        <f t="shared" si="37"/>
        <v>40422.155555555553</v>
      </c>
      <c r="P399" t="s">
        <v>8269</v>
      </c>
      <c r="Q399" s="7">
        <f t="shared" si="38"/>
        <v>103.90027322404372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>
        <f t="shared" si="36"/>
        <v>42078.793124999997</v>
      </c>
      <c r="O400" s="11">
        <f t="shared" si="37"/>
        <v>42123.793124999997</v>
      </c>
      <c r="P400" t="s">
        <v>8269</v>
      </c>
      <c r="Q400" s="7">
        <f t="shared" si="38"/>
        <v>125.16000000000001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>
        <f t="shared" si="36"/>
        <v>42687.875775462962</v>
      </c>
      <c r="O401" s="11">
        <f t="shared" si="37"/>
        <v>42718.5</v>
      </c>
      <c r="P401" t="s">
        <v>8269</v>
      </c>
      <c r="Q401" s="7">
        <f t="shared" si="38"/>
        <v>106.80499999999999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>
        <f t="shared" si="36"/>
        <v>41745.635960648149</v>
      </c>
      <c r="O402" s="11">
        <f t="shared" si="37"/>
        <v>41776.145833333336</v>
      </c>
      <c r="P402" t="s">
        <v>8269</v>
      </c>
      <c r="Q402" s="7">
        <f t="shared" si="38"/>
        <v>112.30249999999999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>
        <f t="shared" si="36"/>
        <v>40732.842245370368</v>
      </c>
      <c r="O403" s="11">
        <f t="shared" si="37"/>
        <v>40762.842245370368</v>
      </c>
      <c r="P403" t="s">
        <v>8269</v>
      </c>
      <c r="Q403" s="7">
        <f t="shared" si="38"/>
        <v>103.812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>
        <f t="shared" si="36"/>
        <v>42292.539548611108</v>
      </c>
      <c r="O404" s="11">
        <f t="shared" si="37"/>
        <v>42313.58121527778</v>
      </c>
      <c r="P404" t="s">
        <v>8269</v>
      </c>
      <c r="Q404" s="7">
        <f t="shared" si="38"/>
        <v>141.65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>
        <f t="shared" si="36"/>
        <v>40718.310659722221</v>
      </c>
      <c r="O405" s="11">
        <f t="shared" si="37"/>
        <v>40765.297222222223</v>
      </c>
      <c r="P405" t="s">
        <v>8269</v>
      </c>
      <c r="Q405" s="7">
        <f t="shared" si="38"/>
        <v>105.25999999999999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>
        <f t="shared" si="36"/>
        <v>41646.628032407411</v>
      </c>
      <c r="O406" s="11">
        <f t="shared" si="37"/>
        <v>41675.961111111108</v>
      </c>
      <c r="P406" t="s">
        <v>8269</v>
      </c>
      <c r="Q406" s="7">
        <f t="shared" si="38"/>
        <v>103.09142857142857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>
        <f t="shared" si="36"/>
        <v>41674.08494212963</v>
      </c>
      <c r="O407" s="11">
        <f t="shared" si="37"/>
        <v>41704.08494212963</v>
      </c>
      <c r="P407" t="s">
        <v>8269</v>
      </c>
      <c r="Q407" s="7">
        <f t="shared" si="38"/>
        <v>107.65957446808511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>
        <f t="shared" si="36"/>
        <v>40638.162465277775</v>
      </c>
      <c r="O408" s="11">
        <f t="shared" si="37"/>
        <v>40672.249305555553</v>
      </c>
      <c r="P408" t="s">
        <v>8269</v>
      </c>
      <c r="Q408" s="7">
        <f t="shared" si="38"/>
        <v>107.70464285714286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>
        <f t="shared" si="36"/>
        <v>40806.870949074073</v>
      </c>
      <c r="O409" s="11">
        <f t="shared" si="37"/>
        <v>40866.912615740745</v>
      </c>
      <c r="P409" t="s">
        <v>8269</v>
      </c>
      <c r="Q409" s="7">
        <f t="shared" si="38"/>
        <v>101.55000000000001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>
        <f t="shared" si="36"/>
        <v>41543.735995370371</v>
      </c>
      <c r="O410" s="11">
        <f t="shared" si="37"/>
        <v>41583.777662037035</v>
      </c>
      <c r="P410" t="s">
        <v>8269</v>
      </c>
      <c r="Q410" s="7">
        <f t="shared" si="38"/>
        <v>101.43766666666667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>
        <f t="shared" si="36"/>
        <v>42543.862777777773</v>
      </c>
      <c r="O411" s="11">
        <f t="shared" si="37"/>
        <v>42573.862777777773</v>
      </c>
      <c r="P411" t="s">
        <v>8269</v>
      </c>
      <c r="Q411" s="7">
        <f t="shared" si="38"/>
        <v>136.80000000000001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>
        <f t="shared" si="36"/>
        <v>42113.981446759266</v>
      </c>
      <c r="O412" s="11">
        <f t="shared" si="37"/>
        <v>42173.981446759266</v>
      </c>
      <c r="P412" t="s">
        <v>8269</v>
      </c>
      <c r="Q412" s="7">
        <f t="shared" si="38"/>
        <v>128.29999999999998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>
        <f t="shared" si="36"/>
        <v>41598.17597222222</v>
      </c>
      <c r="O413" s="11">
        <f t="shared" si="37"/>
        <v>41630.208333333336</v>
      </c>
      <c r="P413" t="s">
        <v>8269</v>
      </c>
      <c r="Q413" s="7">
        <f t="shared" si="38"/>
        <v>101.05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>
        <f t="shared" si="36"/>
        <v>41099.742800925924</v>
      </c>
      <c r="O414" s="11">
        <f t="shared" si="37"/>
        <v>41115.742800925924</v>
      </c>
      <c r="P414" t="s">
        <v>8269</v>
      </c>
      <c r="Q414" s="7">
        <f t="shared" si="38"/>
        <v>126.84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>
        <f t="shared" si="36"/>
        <v>41079.877442129626</v>
      </c>
      <c r="O415" s="11">
        <f t="shared" si="37"/>
        <v>41109.877442129626</v>
      </c>
      <c r="P415" t="s">
        <v>8269</v>
      </c>
      <c r="Q415" s="7">
        <f t="shared" si="38"/>
        <v>105.0859375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>
        <f t="shared" si="36"/>
        <v>41529.063252314816</v>
      </c>
      <c r="O416" s="11">
        <f t="shared" si="37"/>
        <v>41559.063252314816</v>
      </c>
      <c r="P416" t="s">
        <v>8269</v>
      </c>
      <c r="Q416" s="7">
        <f t="shared" si="38"/>
        <v>102.85405405405406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>
        <f t="shared" si="36"/>
        <v>41904.851875</v>
      </c>
      <c r="O417" s="11">
        <f t="shared" si="37"/>
        <v>41929.5</v>
      </c>
      <c r="P417" t="s">
        <v>8269</v>
      </c>
      <c r="Q417" s="7">
        <f t="shared" si="38"/>
        <v>102.14714285714285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>
        <f t="shared" si="36"/>
        <v>41648.396192129629</v>
      </c>
      <c r="O418" s="11">
        <f t="shared" si="37"/>
        <v>41678.396192129629</v>
      </c>
      <c r="P418" t="s">
        <v>8269</v>
      </c>
      <c r="Q418" s="7">
        <f t="shared" si="38"/>
        <v>120.21700000000001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>
        <f t="shared" si="36"/>
        <v>41360.970601851855</v>
      </c>
      <c r="O419" s="11">
        <f t="shared" si="37"/>
        <v>41372.189583333333</v>
      </c>
      <c r="P419" t="s">
        <v>8269</v>
      </c>
      <c r="Q419" s="7">
        <f t="shared" si="38"/>
        <v>100.24761904761905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>
        <f t="shared" si="36"/>
        <v>42178.282372685186</v>
      </c>
      <c r="O420" s="11">
        <f t="shared" si="37"/>
        <v>42208.282372685186</v>
      </c>
      <c r="P420" t="s">
        <v>8269</v>
      </c>
      <c r="Q420" s="7">
        <f t="shared" si="38"/>
        <v>100.63392857142857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>
        <f t="shared" si="36"/>
        <v>41394.842442129629</v>
      </c>
      <c r="O421" s="11">
        <f t="shared" si="37"/>
        <v>41454.842442129629</v>
      </c>
      <c r="P421" t="s">
        <v>8269</v>
      </c>
      <c r="Q421" s="7">
        <f t="shared" si="38"/>
        <v>100.4375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>
        <f t="shared" si="36"/>
        <v>41682.23646990741</v>
      </c>
      <c r="O422" s="11">
        <f t="shared" si="37"/>
        <v>41712.194803240738</v>
      </c>
      <c r="P422" t="s">
        <v>8270</v>
      </c>
      <c r="Q422" s="7">
        <f t="shared" si="38"/>
        <v>0.43939393939393934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>
        <f t="shared" si="36"/>
        <v>42177.491388888884</v>
      </c>
      <c r="O423" s="11">
        <f t="shared" si="37"/>
        <v>42237.491388888884</v>
      </c>
      <c r="P423" t="s">
        <v>8270</v>
      </c>
      <c r="Q423" s="7">
        <f t="shared" si="38"/>
        <v>2.0066666666666668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>
        <f t="shared" si="36"/>
        <v>41863.260381944441</v>
      </c>
      <c r="O424" s="11">
        <f t="shared" si="37"/>
        <v>41893.260381944441</v>
      </c>
      <c r="P424" t="s">
        <v>8270</v>
      </c>
      <c r="Q424" s="7">
        <f t="shared" si="38"/>
        <v>1.075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>
        <f t="shared" si="36"/>
        <v>41400.92627314815</v>
      </c>
      <c r="O425" s="11">
        <f t="shared" si="37"/>
        <v>41430.92627314815</v>
      </c>
      <c r="P425" t="s">
        <v>8270</v>
      </c>
      <c r="Q425" s="7">
        <f t="shared" si="38"/>
        <v>0.76500000000000001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>
        <f t="shared" si="36"/>
        <v>40934.376145833332</v>
      </c>
      <c r="O426" s="11">
        <f t="shared" si="37"/>
        <v>40994.334479166668</v>
      </c>
      <c r="P426" t="s">
        <v>8270</v>
      </c>
      <c r="Q426" s="7">
        <f t="shared" si="38"/>
        <v>6.7966666666666677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>
        <f t="shared" si="36"/>
        <v>42275.861157407402</v>
      </c>
      <c r="O427" s="11">
        <f t="shared" si="37"/>
        <v>42335.902824074074</v>
      </c>
      <c r="P427" t="s">
        <v>8270</v>
      </c>
      <c r="Q427" s="7">
        <f t="shared" si="38"/>
        <v>1.2E-2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>
        <f t="shared" si="36"/>
        <v>42400.711967592593</v>
      </c>
      <c r="O428" s="11">
        <f t="shared" si="37"/>
        <v>42430.711967592593</v>
      </c>
      <c r="P428" t="s">
        <v>8270</v>
      </c>
      <c r="Q428" s="7">
        <f t="shared" si="38"/>
        <v>1.3299999999999998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>
        <f t="shared" si="36"/>
        <v>42285.909027777772</v>
      </c>
      <c r="O429" s="11">
        <f t="shared" si="37"/>
        <v>42299.790972222225</v>
      </c>
      <c r="P429" t="s">
        <v>8270</v>
      </c>
      <c r="Q429" s="7">
        <f t="shared" si="38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>
        <f t="shared" si="36"/>
        <v>41778.766724537039</v>
      </c>
      <c r="O430" s="11">
        <f t="shared" si="37"/>
        <v>41806.916666666664</v>
      </c>
      <c r="P430" t="s">
        <v>8270</v>
      </c>
      <c r="Q430" s="7">
        <f t="shared" si="38"/>
        <v>5.6333333333333329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>
        <f t="shared" si="36"/>
        <v>40070.901412037041</v>
      </c>
      <c r="O431" s="11">
        <f t="shared" si="37"/>
        <v>40144.207638888889</v>
      </c>
      <c r="P431" t="s">
        <v>8270</v>
      </c>
      <c r="Q431" s="7">
        <f t="shared" si="38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>
        <f t="shared" si="36"/>
        <v>41513.107256944444</v>
      </c>
      <c r="O432" s="11">
        <f t="shared" si="37"/>
        <v>41528.107256944444</v>
      </c>
      <c r="P432" t="s">
        <v>8270</v>
      </c>
      <c r="Q432" s="7">
        <f t="shared" si="38"/>
        <v>2.4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>
        <f t="shared" si="36"/>
        <v>42526.871331018512</v>
      </c>
      <c r="O433" s="11">
        <f t="shared" si="37"/>
        <v>42556.871331018512</v>
      </c>
      <c r="P433" t="s">
        <v>8270</v>
      </c>
      <c r="Q433" s="7">
        <f t="shared" si="38"/>
        <v>13.833333333333334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>
        <f t="shared" si="36"/>
        <v>42238.726631944446</v>
      </c>
      <c r="O434" s="11">
        <f t="shared" si="37"/>
        <v>42298.726631944446</v>
      </c>
      <c r="P434" t="s">
        <v>8270</v>
      </c>
      <c r="Q434" s="7">
        <f t="shared" si="38"/>
        <v>9.5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>
        <f t="shared" si="36"/>
        <v>42228.629884259266</v>
      </c>
      <c r="O435" s="11">
        <f t="shared" si="37"/>
        <v>42288.629884259266</v>
      </c>
      <c r="P435" t="s">
        <v>8270</v>
      </c>
      <c r="Q435" s="7">
        <f t="shared" si="38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>
        <f t="shared" si="36"/>
        <v>41576.834513888891</v>
      </c>
      <c r="O436" s="11">
        <f t="shared" si="37"/>
        <v>41609.876180555555</v>
      </c>
      <c r="P436" t="s">
        <v>8270</v>
      </c>
      <c r="Q436" s="7">
        <f t="shared" si="38"/>
        <v>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>
        <f t="shared" si="36"/>
        <v>41500.747453703705</v>
      </c>
      <c r="O437" s="11">
        <f t="shared" si="37"/>
        <v>41530.747453703705</v>
      </c>
      <c r="P437" t="s">
        <v>8270</v>
      </c>
      <c r="Q437" s="7">
        <f t="shared" si="38"/>
        <v>2.7272727272727275E-3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>
        <f t="shared" si="36"/>
        <v>41456.36241898148</v>
      </c>
      <c r="O438" s="11">
        <f t="shared" si="37"/>
        <v>41486.36241898148</v>
      </c>
      <c r="P438" t="s">
        <v>8270</v>
      </c>
      <c r="Q438" s="7">
        <f t="shared" si="38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>
        <f t="shared" si="36"/>
        <v>42591.31858796296</v>
      </c>
      <c r="O439" s="11">
        <f t="shared" si="37"/>
        <v>42651.31858796296</v>
      </c>
      <c r="P439" t="s">
        <v>8270</v>
      </c>
      <c r="Q439" s="7">
        <f t="shared" si="38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>
        <f t="shared" si="36"/>
        <v>42296.261087962965</v>
      </c>
      <c r="O440" s="11">
        <f t="shared" si="37"/>
        <v>42326.302754629629</v>
      </c>
      <c r="P440" t="s">
        <v>8270</v>
      </c>
      <c r="Q440" s="7">
        <f t="shared" si="38"/>
        <v>9.379999999999999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>
        <f t="shared" si="36"/>
        <v>41919.761782407404</v>
      </c>
      <c r="O441" s="11">
        <f t="shared" si="37"/>
        <v>41929.761782407404</v>
      </c>
      <c r="P441" t="s">
        <v>8270</v>
      </c>
      <c r="Q441" s="7">
        <f t="shared" si="38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>
        <f t="shared" si="36"/>
        <v>42423.985567129625</v>
      </c>
      <c r="O442" s="11">
        <f t="shared" si="37"/>
        <v>42453.943900462968</v>
      </c>
      <c r="P442" t="s">
        <v>8270</v>
      </c>
      <c r="Q442" s="7">
        <f t="shared" si="38"/>
        <v>0.1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>
        <f t="shared" si="36"/>
        <v>41550.793935185182</v>
      </c>
      <c r="O443" s="11">
        <f t="shared" si="37"/>
        <v>41580.793935185182</v>
      </c>
      <c r="P443" t="s">
        <v>8270</v>
      </c>
      <c r="Q443" s="7">
        <f t="shared" si="38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>
        <f t="shared" si="36"/>
        <v>42024.888692129629</v>
      </c>
      <c r="O444" s="11">
        <f t="shared" si="37"/>
        <v>42054.888692129629</v>
      </c>
      <c r="P444" t="s">
        <v>8270</v>
      </c>
      <c r="Q444" s="7">
        <f t="shared" si="38"/>
        <v>39.358823529411765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>
        <f t="shared" si="36"/>
        <v>41650.015057870369</v>
      </c>
      <c r="O445" s="11">
        <f t="shared" si="37"/>
        <v>41680.015057870369</v>
      </c>
      <c r="P445" t="s">
        <v>8270</v>
      </c>
      <c r="Q445" s="7">
        <f t="shared" si="38"/>
        <v>0.1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>
        <f t="shared" si="36"/>
        <v>40894.906956018516</v>
      </c>
      <c r="O446" s="11">
        <f t="shared" si="37"/>
        <v>40954.906956018516</v>
      </c>
      <c r="P446" t="s">
        <v>8270</v>
      </c>
      <c r="Q446" s="7">
        <f t="shared" si="38"/>
        <v>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>
        <f t="shared" si="36"/>
        <v>42130.335358796292</v>
      </c>
      <c r="O447" s="11">
        <f t="shared" si="37"/>
        <v>42145.335358796292</v>
      </c>
      <c r="P447" t="s">
        <v>8270</v>
      </c>
      <c r="Q447" s="7">
        <f t="shared" si="38"/>
        <v>3.3333333333333335E-3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>
        <f t="shared" si="36"/>
        <v>42037.083564814813</v>
      </c>
      <c r="O448" s="11">
        <f t="shared" si="37"/>
        <v>42067.083564814813</v>
      </c>
      <c r="P448" t="s">
        <v>8270</v>
      </c>
      <c r="Q448" s="7">
        <f t="shared" si="38"/>
        <v>7.2952380952380951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>
        <f t="shared" si="36"/>
        <v>41331.555127314816</v>
      </c>
      <c r="O449" s="11">
        <f t="shared" si="37"/>
        <v>41356.513460648144</v>
      </c>
      <c r="P449" t="s">
        <v>8270</v>
      </c>
      <c r="Q449" s="7">
        <f t="shared" si="38"/>
        <v>1.6666666666666666E-2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>
        <f t="shared" ref="N450:N513" si="42">(((J450/60)/60)/24)+DATE(1970,1,1)</f>
        <v>41753.758043981477</v>
      </c>
      <c r="O450" s="11">
        <f t="shared" ref="O450:O513" si="43">(((I450/60)/60)/24)+DATE(1970,1,1)</f>
        <v>41773.758043981477</v>
      </c>
      <c r="P450" t="s">
        <v>8270</v>
      </c>
      <c r="Q450" s="7">
        <f t="shared" ref="Q450:Q513" si="44">(E450/D450)*100</f>
        <v>3.2804000000000002</v>
      </c>
      <c r="R450" s="6">
        <f t="shared" ref="R450:R513" si="45">E450/L450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>
        <f t="shared" si="42"/>
        <v>41534.568113425928</v>
      </c>
      <c r="O451" s="11">
        <f t="shared" si="43"/>
        <v>41564.568113425928</v>
      </c>
      <c r="P451" t="s">
        <v>8270</v>
      </c>
      <c r="Q451" s="7">
        <f t="shared" si="44"/>
        <v>2.25</v>
      </c>
      <c r="R451" s="6">
        <f t="shared" si="45"/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>
        <f t="shared" si="42"/>
        <v>41654.946759259255</v>
      </c>
      <c r="O452" s="11">
        <f t="shared" si="43"/>
        <v>41684.946759259255</v>
      </c>
      <c r="P452" t="s">
        <v>8270</v>
      </c>
      <c r="Q452" s="7">
        <f t="shared" si="44"/>
        <v>0.79200000000000004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>
        <f t="shared" si="42"/>
        <v>41634.715173611112</v>
      </c>
      <c r="O453" s="11">
        <f t="shared" si="43"/>
        <v>41664.715173611112</v>
      </c>
      <c r="P453" t="s">
        <v>8270</v>
      </c>
      <c r="Q453" s="7">
        <f t="shared" si="44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>
        <f t="shared" si="42"/>
        <v>42107.703877314809</v>
      </c>
      <c r="O454" s="11">
        <f t="shared" si="43"/>
        <v>42137.703877314809</v>
      </c>
      <c r="P454" t="s">
        <v>8270</v>
      </c>
      <c r="Q454" s="7">
        <f t="shared" si="44"/>
        <v>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>
        <f t="shared" si="42"/>
        <v>42038.824988425928</v>
      </c>
      <c r="O455" s="11">
        <f t="shared" si="43"/>
        <v>42054.824988425928</v>
      </c>
      <c r="P455" t="s">
        <v>8270</v>
      </c>
      <c r="Q455" s="7">
        <f t="shared" si="44"/>
        <v>2.7404479578392621E-2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>
        <f t="shared" si="42"/>
        <v>41938.717256944445</v>
      </c>
      <c r="O456" s="11">
        <f t="shared" si="43"/>
        <v>41969.551388888889</v>
      </c>
      <c r="P456" t="s">
        <v>8270</v>
      </c>
      <c r="Q456" s="7">
        <f t="shared" si="44"/>
        <v>0.82000000000000006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>
        <f t="shared" si="42"/>
        <v>40971.002569444441</v>
      </c>
      <c r="O457" s="11">
        <f t="shared" si="43"/>
        <v>41016.021527777775</v>
      </c>
      <c r="P457" t="s">
        <v>8270</v>
      </c>
      <c r="Q457" s="7">
        <f t="shared" si="44"/>
        <v>6.9230769230769221E-2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>
        <f t="shared" si="42"/>
        <v>41547.694456018515</v>
      </c>
      <c r="O458" s="11">
        <f t="shared" si="43"/>
        <v>41569.165972222225</v>
      </c>
      <c r="P458" t="s">
        <v>8270</v>
      </c>
      <c r="Q458" s="7">
        <f t="shared" si="44"/>
        <v>0.68631863186318631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>
        <f t="shared" si="42"/>
        <v>41837.767500000002</v>
      </c>
      <c r="O459" s="11">
        <f t="shared" si="43"/>
        <v>41867.767500000002</v>
      </c>
      <c r="P459" t="s">
        <v>8270</v>
      </c>
      <c r="Q459" s="7">
        <f t="shared" si="44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>
        <f t="shared" si="42"/>
        <v>41378.69976851852</v>
      </c>
      <c r="O460" s="11">
        <f t="shared" si="43"/>
        <v>41408.69976851852</v>
      </c>
      <c r="P460" t="s">
        <v>8270</v>
      </c>
      <c r="Q460" s="7">
        <f t="shared" si="44"/>
        <v>8.2100000000000009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>
        <f t="shared" si="42"/>
        <v>40800.6403587963</v>
      </c>
      <c r="O461" s="11">
        <f t="shared" si="43"/>
        <v>40860.682025462964</v>
      </c>
      <c r="P461" t="s">
        <v>8270</v>
      </c>
      <c r="Q461" s="7">
        <f t="shared" si="44"/>
        <v>6.4102564102564097E-2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>
        <f t="shared" si="42"/>
        <v>41759.542534722219</v>
      </c>
      <c r="O462" s="11">
        <f t="shared" si="43"/>
        <v>41791.166666666664</v>
      </c>
      <c r="P462" t="s">
        <v>8270</v>
      </c>
      <c r="Q462" s="7">
        <f t="shared" si="44"/>
        <v>0.29411764705882354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>
        <f t="shared" si="42"/>
        <v>41407.84684027778</v>
      </c>
      <c r="O463" s="11">
        <f t="shared" si="43"/>
        <v>41427.84684027778</v>
      </c>
      <c r="P463" t="s">
        <v>8270</v>
      </c>
      <c r="Q463" s="7">
        <f t="shared" si="44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>
        <f t="shared" si="42"/>
        <v>40705.126631944448</v>
      </c>
      <c r="O464" s="11">
        <f t="shared" si="43"/>
        <v>40765.126631944448</v>
      </c>
      <c r="P464" t="s">
        <v>8270</v>
      </c>
      <c r="Q464" s="7">
        <f t="shared" si="44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>
        <f t="shared" si="42"/>
        <v>40750.710104166668</v>
      </c>
      <c r="O465" s="11">
        <f t="shared" si="43"/>
        <v>40810.710104166668</v>
      </c>
      <c r="P465" t="s">
        <v>8270</v>
      </c>
      <c r="Q465" s="7">
        <f t="shared" si="44"/>
        <v>2.2727272727272729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>
        <f t="shared" si="42"/>
        <v>42488.848784722228</v>
      </c>
      <c r="O466" s="11">
        <f t="shared" si="43"/>
        <v>42508.848784722228</v>
      </c>
      <c r="P466" t="s">
        <v>8270</v>
      </c>
      <c r="Q466" s="7">
        <f t="shared" si="44"/>
        <v>9.9009900990099015E-2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>
        <f t="shared" si="42"/>
        <v>41801.120069444441</v>
      </c>
      <c r="O467" s="11">
        <f t="shared" si="43"/>
        <v>41817.120069444441</v>
      </c>
      <c r="P467" t="s">
        <v>8270</v>
      </c>
      <c r="Q467" s="7">
        <f t="shared" si="44"/>
        <v>26.953125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>
        <f t="shared" si="42"/>
        <v>41129.942870370374</v>
      </c>
      <c r="O468" s="11">
        <f t="shared" si="43"/>
        <v>41159.942870370374</v>
      </c>
      <c r="P468" t="s">
        <v>8270</v>
      </c>
      <c r="Q468" s="7">
        <f t="shared" si="44"/>
        <v>0.76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>
        <f t="shared" si="42"/>
        <v>41135.679791666669</v>
      </c>
      <c r="O469" s="11">
        <f t="shared" si="43"/>
        <v>41180.679791666669</v>
      </c>
      <c r="P469" t="s">
        <v>8270</v>
      </c>
      <c r="Q469" s="7">
        <f t="shared" si="44"/>
        <v>21.574999999999999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>
        <f t="shared" si="42"/>
        <v>41041.167627314811</v>
      </c>
      <c r="O470" s="11">
        <f t="shared" si="43"/>
        <v>41101.160474537035</v>
      </c>
      <c r="P470" t="s">
        <v>8270</v>
      </c>
      <c r="Q470" s="7">
        <f t="shared" si="44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>
        <f t="shared" si="42"/>
        <v>41827.989861111113</v>
      </c>
      <c r="O471" s="11">
        <f t="shared" si="43"/>
        <v>41887.989861111113</v>
      </c>
      <c r="P471" t="s">
        <v>8270</v>
      </c>
      <c r="Q471" s="7">
        <f t="shared" si="44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>
        <f t="shared" si="42"/>
        <v>41605.167696759258</v>
      </c>
      <c r="O472" s="11">
        <f t="shared" si="43"/>
        <v>41655.166666666664</v>
      </c>
      <c r="P472" t="s">
        <v>8270</v>
      </c>
      <c r="Q472" s="7">
        <f t="shared" si="44"/>
        <v>1.02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>
        <f t="shared" si="42"/>
        <v>41703.721979166665</v>
      </c>
      <c r="O473" s="11">
        <f t="shared" si="43"/>
        <v>41748.680312500001</v>
      </c>
      <c r="P473" t="s">
        <v>8270</v>
      </c>
      <c r="Q473" s="7">
        <f t="shared" si="44"/>
        <v>11.892727272727273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>
        <f t="shared" si="42"/>
        <v>41844.922662037039</v>
      </c>
      <c r="O474" s="11">
        <f t="shared" si="43"/>
        <v>41874.922662037039</v>
      </c>
      <c r="P474" t="s">
        <v>8270</v>
      </c>
      <c r="Q474" s="7">
        <f t="shared" si="44"/>
        <v>17.625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>
        <f t="shared" si="42"/>
        <v>41869.698136574072</v>
      </c>
      <c r="O475" s="11">
        <f t="shared" si="43"/>
        <v>41899.698136574072</v>
      </c>
      <c r="P475" t="s">
        <v>8270</v>
      </c>
      <c r="Q475" s="7">
        <f t="shared" si="44"/>
        <v>2.87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>
        <f t="shared" si="42"/>
        <v>42753.329039351855</v>
      </c>
      <c r="O476" s="11">
        <f t="shared" si="43"/>
        <v>42783.329039351855</v>
      </c>
      <c r="P476" t="s">
        <v>8270</v>
      </c>
      <c r="Q476" s="7">
        <f t="shared" si="44"/>
        <v>3.0303030303030304E-2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>
        <f t="shared" si="42"/>
        <v>42100.086145833338</v>
      </c>
      <c r="O477" s="11">
        <f t="shared" si="43"/>
        <v>42130.086145833338</v>
      </c>
      <c r="P477" t="s">
        <v>8270</v>
      </c>
      <c r="Q477" s="7">
        <f t="shared" si="44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>
        <f t="shared" si="42"/>
        <v>41757.975011574075</v>
      </c>
      <c r="O478" s="11">
        <f t="shared" si="43"/>
        <v>41793.165972222225</v>
      </c>
      <c r="P478" t="s">
        <v>8270</v>
      </c>
      <c r="Q478" s="7">
        <f t="shared" si="44"/>
        <v>2.230268181818182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>
        <f t="shared" si="42"/>
        <v>40987.83488425926</v>
      </c>
      <c r="O479" s="11">
        <f t="shared" si="43"/>
        <v>41047.83488425926</v>
      </c>
      <c r="P479" t="s">
        <v>8270</v>
      </c>
      <c r="Q479" s="7">
        <f t="shared" si="44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>
        <f t="shared" si="42"/>
        <v>42065.910983796297</v>
      </c>
      <c r="O480" s="11">
        <f t="shared" si="43"/>
        <v>42095.869317129633</v>
      </c>
      <c r="P480" t="s">
        <v>8270</v>
      </c>
      <c r="Q480" s="7">
        <f t="shared" si="44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>
        <f t="shared" si="42"/>
        <v>41904.407812500001</v>
      </c>
      <c r="O481" s="11">
        <f t="shared" si="43"/>
        <v>41964.449479166666</v>
      </c>
      <c r="P481" t="s">
        <v>8270</v>
      </c>
      <c r="Q481" s="7">
        <f t="shared" si="44"/>
        <v>32.56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>
        <f t="shared" si="42"/>
        <v>41465.500173611108</v>
      </c>
      <c r="O482" s="11">
        <f t="shared" si="43"/>
        <v>41495.500173611108</v>
      </c>
      <c r="P482" t="s">
        <v>8270</v>
      </c>
      <c r="Q482" s="7">
        <f t="shared" si="44"/>
        <v>19.41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>
        <f t="shared" si="42"/>
        <v>41162.672326388885</v>
      </c>
      <c r="O483" s="11">
        <f t="shared" si="43"/>
        <v>41192.672326388885</v>
      </c>
      <c r="P483" t="s">
        <v>8270</v>
      </c>
      <c r="Q483" s="7">
        <f t="shared" si="44"/>
        <v>6.1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>
        <f t="shared" si="42"/>
        <v>42447.896875000006</v>
      </c>
      <c r="O484" s="11">
        <f t="shared" si="43"/>
        <v>42474.606944444444</v>
      </c>
      <c r="P484" t="s">
        <v>8270</v>
      </c>
      <c r="Q484" s="7">
        <f t="shared" si="44"/>
        <v>0.1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>
        <f t="shared" si="42"/>
        <v>41243.197592592594</v>
      </c>
      <c r="O485" s="11">
        <f t="shared" si="43"/>
        <v>41303.197592592594</v>
      </c>
      <c r="P485" t="s">
        <v>8270</v>
      </c>
      <c r="Q485" s="7">
        <f t="shared" si="44"/>
        <v>50.2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>
        <f t="shared" si="42"/>
        <v>42272.93949074074</v>
      </c>
      <c r="O486" s="11">
        <f t="shared" si="43"/>
        <v>42313.981157407412</v>
      </c>
      <c r="P486" t="s">
        <v>8270</v>
      </c>
      <c r="Q486" s="7">
        <f t="shared" si="44"/>
        <v>0.18625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>
        <f t="shared" si="42"/>
        <v>41381.50577546296</v>
      </c>
      <c r="O487" s="11">
        <f t="shared" si="43"/>
        <v>41411.50577546296</v>
      </c>
      <c r="P487" t="s">
        <v>8270</v>
      </c>
      <c r="Q487" s="7">
        <f t="shared" si="44"/>
        <v>21.906971229845084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>
        <f t="shared" si="42"/>
        <v>41761.94258101852</v>
      </c>
      <c r="O488" s="11">
        <f t="shared" si="43"/>
        <v>41791.94258101852</v>
      </c>
      <c r="P488" t="s">
        <v>8270</v>
      </c>
      <c r="Q488" s="7">
        <f t="shared" si="44"/>
        <v>9.0909090909090905E-3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>
        <f t="shared" si="42"/>
        <v>42669.594837962963</v>
      </c>
      <c r="O489" s="11">
        <f t="shared" si="43"/>
        <v>42729.636504629627</v>
      </c>
      <c r="P489" t="s">
        <v>8270</v>
      </c>
      <c r="Q489" s="7">
        <f t="shared" si="44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>
        <f t="shared" si="42"/>
        <v>42714.054398148146</v>
      </c>
      <c r="O490" s="11">
        <f t="shared" si="43"/>
        <v>42744.054398148146</v>
      </c>
      <c r="P490" t="s">
        <v>8270</v>
      </c>
      <c r="Q490" s="7">
        <f t="shared" si="44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>
        <f t="shared" si="42"/>
        <v>40882.481666666667</v>
      </c>
      <c r="O491" s="11">
        <f t="shared" si="43"/>
        <v>40913.481249999997</v>
      </c>
      <c r="P491" t="s">
        <v>8270</v>
      </c>
      <c r="Q491" s="7">
        <f t="shared" si="44"/>
        <v>0.28667813379201834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>
        <f t="shared" si="42"/>
        <v>41113.968576388892</v>
      </c>
      <c r="O492" s="11">
        <f t="shared" si="43"/>
        <v>41143.968576388892</v>
      </c>
      <c r="P492" t="s">
        <v>8270</v>
      </c>
      <c r="Q492" s="7">
        <f t="shared" si="44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>
        <f t="shared" si="42"/>
        <v>42366.982627314821</v>
      </c>
      <c r="O493" s="11">
        <f t="shared" si="43"/>
        <v>42396.982627314821</v>
      </c>
      <c r="P493" t="s">
        <v>8270</v>
      </c>
      <c r="Q493" s="7">
        <f t="shared" si="44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>
        <f t="shared" si="42"/>
        <v>42596.03506944445</v>
      </c>
      <c r="O494" s="11">
        <f t="shared" si="43"/>
        <v>42656.03506944445</v>
      </c>
      <c r="P494" t="s">
        <v>8270</v>
      </c>
      <c r="Q494" s="7">
        <f t="shared" si="44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>
        <f t="shared" si="42"/>
        <v>42114.726134259254</v>
      </c>
      <c r="O495" s="11">
        <f t="shared" si="43"/>
        <v>42144.726134259254</v>
      </c>
      <c r="P495" t="s">
        <v>8270</v>
      </c>
      <c r="Q495" s="7">
        <f t="shared" si="44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>
        <f t="shared" si="42"/>
        <v>41799.830613425926</v>
      </c>
      <c r="O496" s="11">
        <f t="shared" si="43"/>
        <v>41823.125</v>
      </c>
      <c r="P496" t="s">
        <v>8270</v>
      </c>
      <c r="Q496" s="7">
        <f t="shared" si="44"/>
        <v>0.155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>
        <f t="shared" si="42"/>
        <v>42171.827604166669</v>
      </c>
      <c r="O497" s="11">
        <f t="shared" si="43"/>
        <v>42201.827604166669</v>
      </c>
      <c r="P497" t="s">
        <v>8270</v>
      </c>
      <c r="Q497" s="7">
        <f t="shared" si="44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>
        <f t="shared" si="42"/>
        <v>41620.93141203704</v>
      </c>
      <c r="O498" s="11">
        <f t="shared" si="43"/>
        <v>41680.93141203704</v>
      </c>
      <c r="P498" t="s">
        <v>8270</v>
      </c>
      <c r="Q498" s="7">
        <f t="shared" si="44"/>
        <v>1.6666666666666668E-3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>
        <f t="shared" si="42"/>
        <v>41945.037789351853</v>
      </c>
      <c r="O499" s="11">
        <f t="shared" si="43"/>
        <v>41998.208333333328</v>
      </c>
      <c r="P499" t="s">
        <v>8270</v>
      </c>
      <c r="Q499" s="7">
        <f t="shared" si="44"/>
        <v>0.6696428571428571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>
        <f t="shared" si="42"/>
        <v>40858.762141203704</v>
      </c>
      <c r="O500" s="11">
        <f t="shared" si="43"/>
        <v>40900.762141203704</v>
      </c>
      <c r="P500" t="s">
        <v>8270</v>
      </c>
      <c r="Q500" s="7">
        <f t="shared" si="44"/>
        <v>4.5985132395404564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>
        <f t="shared" si="42"/>
        <v>40043.895462962959</v>
      </c>
      <c r="O501" s="11">
        <f t="shared" si="43"/>
        <v>40098.874305555553</v>
      </c>
      <c r="P501" t="s">
        <v>8270</v>
      </c>
      <c r="Q501" s="7">
        <f t="shared" si="44"/>
        <v>9.5500000000000007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>
        <f t="shared" si="42"/>
        <v>40247.886006944449</v>
      </c>
      <c r="O502" s="11">
        <f t="shared" si="43"/>
        <v>40306.927777777775</v>
      </c>
      <c r="P502" t="s">
        <v>8270</v>
      </c>
      <c r="Q502" s="7">
        <f t="shared" si="44"/>
        <v>3.3076923076923079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>
        <f t="shared" si="42"/>
        <v>40703.234386574077</v>
      </c>
      <c r="O503" s="11">
        <f t="shared" si="43"/>
        <v>40733.234386574077</v>
      </c>
      <c r="P503" t="s">
        <v>8270</v>
      </c>
      <c r="Q503" s="7">
        <f t="shared" si="44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>
        <f t="shared" si="42"/>
        <v>40956.553530092591</v>
      </c>
      <c r="O504" s="11">
        <f t="shared" si="43"/>
        <v>40986.511863425927</v>
      </c>
      <c r="P504" t="s">
        <v>8270</v>
      </c>
      <c r="Q504" s="7">
        <f t="shared" si="44"/>
        <v>1.1499999999999999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>
        <f t="shared" si="42"/>
        <v>41991.526655092588</v>
      </c>
      <c r="O505" s="11">
        <f t="shared" si="43"/>
        <v>42021.526655092588</v>
      </c>
      <c r="P505" t="s">
        <v>8270</v>
      </c>
      <c r="Q505" s="7">
        <f t="shared" si="44"/>
        <v>1.7538461538461538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>
        <f t="shared" si="42"/>
        <v>40949.98364583333</v>
      </c>
      <c r="O506" s="11">
        <f t="shared" si="43"/>
        <v>41009.941979166666</v>
      </c>
      <c r="P506" t="s">
        <v>8270</v>
      </c>
      <c r="Q506" s="7">
        <f t="shared" si="44"/>
        <v>1.3673469387755102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>
        <f t="shared" si="42"/>
        <v>42318.098217592589</v>
      </c>
      <c r="O507" s="11">
        <f t="shared" si="43"/>
        <v>42363.098217592589</v>
      </c>
      <c r="P507" t="s">
        <v>8270</v>
      </c>
      <c r="Q507" s="7">
        <f t="shared" si="44"/>
        <v>0.43333333333333329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>
        <f t="shared" si="42"/>
        <v>41466.552314814813</v>
      </c>
      <c r="O508" s="11">
        <f t="shared" si="43"/>
        <v>41496.552314814813</v>
      </c>
      <c r="P508" t="s">
        <v>8270</v>
      </c>
      <c r="Q508" s="7">
        <f t="shared" si="44"/>
        <v>0.125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>
        <f t="shared" si="42"/>
        <v>41156.958993055552</v>
      </c>
      <c r="O509" s="11">
        <f t="shared" si="43"/>
        <v>41201.958993055552</v>
      </c>
      <c r="P509" t="s">
        <v>8270</v>
      </c>
      <c r="Q509" s="7">
        <f t="shared" si="44"/>
        <v>3.2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>
        <f t="shared" si="42"/>
        <v>40995.024317129632</v>
      </c>
      <c r="O510" s="11">
        <f t="shared" si="43"/>
        <v>41054.593055555553</v>
      </c>
      <c r="P510" t="s">
        <v>8270</v>
      </c>
      <c r="Q510" s="7">
        <f t="shared" si="44"/>
        <v>0.8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>
        <f t="shared" si="42"/>
        <v>42153.631597222222</v>
      </c>
      <c r="O511" s="11">
        <f t="shared" si="43"/>
        <v>42183.631597222222</v>
      </c>
      <c r="P511" t="s">
        <v>8270</v>
      </c>
      <c r="Q511" s="7">
        <f t="shared" si="44"/>
        <v>0.2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>
        <f t="shared" si="42"/>
        <v>42400.176377314812</v>
      </c>
      <c r="O512" s="11">
        <f t="shared" si="43"/>
        <v>42430.176377314812</v>
      </c>
      <c r="P512" t="s">
        <v>8270</v>
      </c>
      <c r="Q512" s="7">
        <f t="shared" si="44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>
        <f t="shared" si="42"/>
        <v>41340.303032407406</v>
      </c>
      <c r="O513" s="11">
        <f t="shared" si="43"/>
        <v>41370.261365740742</v>
      </c>
      <c r="P513" t="s">
        <v>8270</v>
      </c>
      <c r="Q513" s="7">
        <f t="shared" si="44"/>
        <v>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>
        <f t="shared" ref="N514:N577" si="48">(((J514/60)/60)/24)+DATE(1970,1,1)</f>
        <v>42649.742210648154</v>
      </c>
      <c r="O514" s="11">
        <f t="shared" ref="O514:O577" si="49">(((I514/60)/60)/24)+DATE(1970,1,1)</f>
        <v>42694.783877314811</v>
      </c>
      <c r="P514" t="s">
        <v>8270</v>
      </c>
      <c r="Q514" s="7">
        <f t="shared" ref="Q514:Q577" si="50">(E514/D514)*100</f>
        <v>0.13749999999999998</v>
      </c>
      <c r="R514" s="6">
        <f t="shared" ref="R514:R577" si="51">E514/L514</f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>
        <f t="shared" si="48"/>
        <v>42552.653993055559</v>
      </c>
      <c r="O515" s="11">
        <f t="shared" si="49"/>
        <v>42597.291666666672</v>
      </c>
      <c r="P515" t="s">
        <v>8270</v>
      </c>
      <c r="Q515" s="7">
        <f t="shared" si="50"/>
        <v>13.923999999999999</v>
      </c>
      <c r="R515" s="6">
        <f t="shared" si="51"/>
        <v>102.38235294117646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>
        <f t="shared" si="48"/>
        <v>41830.613969907405</v>
      </c>
      <c r="O516" s="11">
        <f t="shared" si="49"/>
        <v>41860.613969907405</v>
      </c>
      <c r="P516" t="s">
        <v>8270</v>
      </c>
      <c r="Q516" s="7">
        <f t="shared" si="50"/>
        <v>3.3333333333333335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>
        <f t="shared" si="48"/>
        <v>42327.490752314814</v>
      </c>
      <c r="O517" s="11">
        <f t="shared" si="49"/>
        <v>42367.490752314814</v>
      </c>
      <c r="P517" t="s">
        <v>8270</v>
      </c>
      <c r="Q517" s="7">
        <f t="shared" si="50"/>
        <v>25.41340206185567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>
        <f t="shared" si="48"/>
        <v>42091.778703703705</v>
      </c>
      <c r="O518" s="11">
        <f t="shared" si="49"/>
        <v>42151.778703703705</v>
      </c>
      <c r="P518" t="s">
        <v>8270</v>
      </c>
      <c r="Q518" s="7">
        <f t="shared" si="50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>
        <f t="shared" si="48"/>
        <v>42738.615289351852</v>
      </c>
      <c r="O519" s="11">
        <f t="shared" si="49"/>
        <v>42768.615289351852</v>
      </c>
      <c r="P519" t="s">
        <v>8270</v>
      </c>
      <c r="Q519" s="7">
        <f t="shared" si="50"/>
        <v>1.3666666666666667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>
        <f t="shared" si="48"/>
        <v>42223.616018518514</v>
      </c>
      <c r="O520" s="11">
        <f t="shared" si="49"/>
        <v>42253.615277777775</v>
      </c>
      <c r="P520" t="s">
        <v>8270</v>
      </c>
      <c r="Q520" s="7">
        <f t="shared" si="50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>
        <f t="shared" si="48"/>
        <v>41218.391446759262</v>
      </c>
      <c r="O521" s="11">
        <f t="shared" si="49"/>
        <v>41248.391446759262</v>
      </c>
      <c r="P521" t="s">
        <v>8270</v>
      </c>
      <c r="Q521" s="7">
        <f t="shared" si="50"/>
        <v>22.881426547787683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>
        <f t="shared" si="48"/>
        <v>42318.702094907407</v>
      </c>
      <c r="O522" s="11">
        <f t="shared" si="49"/>
        <v>42348.702094907407</v>
      </c>
      <c r="P522" t="s">
        <v>8271</v>
      </c>
      <c r="Q522" s="7">
        <f t="shared" si="50"/>
        <v>102.1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>
        <f t="shared" si="48"/>
        <v>42646.092812499999</v>
      </c>
      <c r="O523" s="11">
        <f t="shared" si="49"/>
        <v>42675.207638888889</v>
      </c>
      <c r="P523" t="s">
        <v>8271</v>
      </c>
      <c r="Q523" s="7">
        <f t="shared" si="50"/>
        <v>104.64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>
        <f t="shared" si="48"/>
        <v>42430.040798611109</v>
      </c>
      <c r="O524" s="11">
        <f t="shared" si="49"/>
        <v>42449.999131944445</v>
      </c>
      <c r="P524" t="s">
        <v>8271</v>
      </c>
      <c r="Q524" s="7">
        <f t="shared" si="50"/>
        <v>114.66666666666667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>
        <f t="shared" si="48"/>
        <v>42238.13282407407</v>
      </c>
      <c r="O525" s="11">
        <f t="shared" si="49"/>
        <v>42268.13282407407</v>
      </c>
      <c r="P525" t="s">
        <v>8271</v>
      </c>
      <c r="Q525" s="7">
        <f t="shared" si="50"/>
        <v>120.6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>
        <f t="shared" si="48"/>
        <v>42492.717233796298</v>
      </c>
      <c r="O526" s="11">
        <f t="shared" si="49"/>
        <v>42522.717233796298</v>
      </c>
      <c r="P526" t="s">
        <v>8271</v>
      </c>
      <c r="Q526" s="7">
        <f t="shared" si="50"/>
        <v>108.67285714285715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>
        <f t="shared" si="48"/>
        <v>41850.400937500002</v>
      </c>
      <c r="O527" s="11">
        <f t="shared" si="49"/>
        <v>41895.400937500002</v>
      </c>
      <c r="P527" t="s">
        <v>8271</v>
      </c>
      <c r="Q527" s="7">
        <f t="shared" si="50"/>
        <v>100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>
        <f t="shared" si="48"/>
        <v>42192.591944444444</v>
      </c>
      <c r="O528" s="11">
        <f t="shared" si="49"/>
        <v>42223.708333333328</v>
      </c>
      <c r="P528" t="s">
        <v>8271</v>
      </c>
      <c r="Q528" s="7">
        <f t="shared" si="50"/>
        <v>113.99999999999999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>
        <f t="shared" si="48"/>
        <v>42753.205625000002</v>
      </c>
      <c r="O529" s="11">
        <f t="shared" si="49"/>
        <v>42783.670138888891</v>
      </c>
      <c r="P529" t="s">
        <v>8271</v>
      </c>
      <c r="Q529" s="7">
        <f t="shared" si="50"/>
        <v>100.85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>
        <f t="shared" si="48"/>
        <v>42155.920219907406</v>
      </c>
      <c r="O530" s="11">
        <f t="shared" si="49"/>
        <v>42176.888888888891</v>
      </c>
      <c r="P530" t="s">
        <v>8271</v>
      </c>
      <c r="Q530" s="7">
        <f t="shared" si="50"/>
        <v>115.65217391304347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>
        <f t="shared" si="48"/>
        <v>42725.031180555554</v>
      </c>
      <c r="O531" s="11">
        <f t="shared" si="49"/>
        <v>42746.208333333328</v>
      </c>
      <c r="P531" t="s">
        <v>8271</v>
      </c>
      <c r="Q531" s="7">
        <f t="shared" si="50"/>
        <v>130.41666666666666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>
        <f t="shared" si="48"/>
        <v>42157.591064814813</v>
      </c>
      <c r="O532" s="11">
        <f t="shared" si="49"/>
        <v>42179.083333333328</v>
      </c>
      <c r="P532" t="s">
        <v>8271</v>
      </c>
      <c r="Q532" s="7">
        <f t="shared" si="50"/>
        <v>107.78267254038178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>
        <f t="shared" si="48"/>
        <v>42676.065150462964</v>
      </c>
      <c r="O533" s="11">
        <f t="shared" si="49"/>
        <v>42721.290972222225</v>
      </c>
      <c r="P533" t="s">
        <v>8271</v>
      </c>
      <c r="Q533" s="7">
        <f t="shared" si="50"/>
        <v>100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>
        <f t="shared" si="48"/>
        <v>42473.007037037038</v>
      </c>
      <c r="O534" s="11">
        <f t="shared" si="49"/>
        <v>42503.007037037038</v>
      </c>
      <c r="P534" t="s">
        <v>8271</v>
      </c>
      <c r="Q534" s="7">
        <f t="shared" si="50"/>
        <v>123.25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>
        <f t="shared" si="48"/>
        <v>42482.43478009259</v>
      </c>
      <c r="O535" s="11">
        <f t="shared" si="49"/>
        <v>42506.43478009259</v>
      </c>
      <c r="P535" t="s">
        <v>8271</v>
      </c>
      <c r="Q535" s="7">
        <f t="shared" si="50"/>
        <v>100.2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>
        <f t="shared" si="48"/>
        <v>42270.810995370368</v>
      </c>
      <c r="O536" s="11">
        <f t="shared" si="49"/>
        <v>42309.958333333328</v>
      </c>
      <c r="P536" t="s">
        <v>8271</v>
      </c>
      <c r="Q536" s="7">
        <f t="shared" si="50"/>
        <v>104.66666666666666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>
        <f t="shared" si="48"/>
        <v>42711.545196759253</v>
      </c>
      <c r="O537" s="11">
        <f t="shared" si="49"/>
        <v>42741.545196759253</v>
      </c>
      <c r="P537" t="s">
        <v>8271</v>
      </c>
      <c r="Q537" s="7">
        <f t="shared" si="50"/>
        <v>102.49999999999999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>
        <f t="shared" si="48"/>
        <v>42179.344988425932</v>
      </c>
      <c r="O538" s="11">
        <f t="shared" si="49"/>
        <v>42219.75</v>
      </c>
      <c r="P538" t="s">
        <v>8271</v>
      </c>
      <c r="Q538" s="7">
        <f t="shared" si="50"/>
        <v>118.25757575757576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>
        <f t="shared" si="48"/>
        <v>42282.768414351856</v>
      </c>
      <c r="O539" s="11">
        <f t="shared" si="49"/>
        <v>42312.810081018513</v>
      </c>
      <c r="P539" t="s">
        <v>8271</v>
      </c>
      <c r="Q539" s="7">
        <f t="shared" si="50"/>
        <v>120.5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>
        <f t="shared" si="48"/>
        <v>42473.794710648144</v>
      </c>
      <c r="O540" s="11">
        <f t="shared" si="49"/>
        <v>42503.794710648144</v>
      </c>
      <c r="P540" t="s">
        <v>8271</v>
      </c>
      <c r="Q540" s="7">
        <f t="shared" si="50"/>
        <v>302.42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>
        <f t="shared" si="48"/>
        <v>42535.049849537041</v>
      </c>
      <c r="O541" s="11">
        <f t="shared" si="49"/>
        <v>42556.049849537041</v>
      </c>
      <c r="P541" t="s">
        <v>8271</v>
      </c>
      <c r="Q541" s="7">
        <f t="shared" si="50"/>
        <v>100.64400000000001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>
        <f t="shared" si="48"/>
        <v>42009.817199074074</v>
      </c>
      <c r="O542" s="11">
        <f t="shared" si="49"/>
        <v>42039.817199074074</v>
      </c>
      <c r="P542" t="s">
        <v>8272</v>
      </c>
      <c r="Q542" s="7">
        <f t="shared" si="50"/>
        <v>6.6666666666666671E-3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>
        <f t="shared" si="48"/>
        <v>42276.046689814815</v>
      </c>
      <c r="O543" s="11">
        <f t="shared" si="49"/>
        <v>42306.046689814815</v>
      </c>
      <c r="P543" t="s">
        <v>8272</v>
      </c>
      <c r="Q543" s="7">
        <f t="shared" si="50"/>
        <v>0.55555555555555558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>
        <f t="shared" si="48"/>
        <v>42433.737453703703</v>
      </c>
      <c r="O544" s="11">
        <f t="shared" si="49"/>
        <v>42493.695787037039</v>
      </c>
      <c r="P544" t="s">
        <v>8272</v>
      </c>
      <c r="Q544" s="7">
        <f t="shared" si="50"/>
        <v>3.9999999999999996E-4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>
        <f t="shared" si="48"/>
        <v>41914.092152777775</v>
      </c>
      <c r="O545" s="11">
        <f t="shared" si="49"/>
        <v>41944.092152777775</v>
      </c>
      <c r="P545" t="s">
        <v>8272</v>
      </c>
      <c r="Q545" s="7">
        <f t="shared" si="50"/>
        <v>0.31818181818181818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>
        <f t="shared" si="48"/>
        <v>42525.656944444447</v>
      </c>
      <c r="O546" s="11">
        <f t="shared" si="49"/>
        <v>42555.656944444447</v>
      </c>
      <c r="P546" t="s">
        <v>8272</v>
      </c>
      <c r="Q546" s="7">
        <f t="shared" si="50"/>
        <v>1.2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>
        <f t="shared" si="48"/>
        <v>42283.592465277776</v>
      </c>
      <c r="O547" s="11">
        <f t="shared" si="49"/>
        <v>42323.634131944447</v>
      </c>
      <c r="P547" t="s">
        <v>8272</v>
      </c>
      <c r="Q547" s="7">
        <f t="shared" si="50"/>
        <v>27.383999999999997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>
        <f t="shared" si="48"/>
        <v>42249.667997685188</v>
      </c>
      <c r="O548" s="11">
        <f t="shared" si="49"/>
        <v>42294.667997685188</v>
      </c>
      <c r="P548" t="s">
        <v>8272</v>
      </c>
      <c r="Q548" s="7">
        <f t="shared" si="50"/>
        <v>8.666666666666667E-2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>
        <f t="shared" si="48"/>
        <v>42380.696342592593</v>
      </c>
      <c r="O549" s="11">
        <f t="shared" si="49"/>
        <v>42410.696342592593</v>
      </c>
      <c r="P549" t="s">
        <v>8272</v>
      </c>
      <c r="Q549" s="7">
        <f t="shared" si="50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>
        <f t="shared" si="48"/>
        <v>42276.903333333335</v>
      </c>
      <c r="O550" s="11">
        <f t="shared" si="49"/>
        <v>42306.903333333335</v>
      </c>
      <c r="P550" t="s">
        <v>8272</v>
      </c>
      <c r="Q550" s="7">
        <f t="shared" si="50"/>
        <v>0.09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>
        <f t="shared" si="48"/>
        <v>42163.636828703704</v>
      </c>
      <c r="O551" s="11">
        <f t="shared" si="49"/>
        <v>42193.636828703704</v>
      </c>
      <c r="P551" t="s">
        <v>8272</v>
      </c>
      <c r="Q551" s="7">
        <f t="shared" si="50"/>
        <v>2.7199999999999998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>
        <f t="shared" si="48"/>
        <v>42753.678761574076</v>
      </c>
      <c r="O552" s="11">
        <f t="shared" si="49"/>
        <v>42766.208333333328</v>
      </c>
      <c r="P552" t="s">
        <v>8272</v>
      </c>
      <c r="Q552" s="7">
        <f t="shared" si="50"/>
        <v>0.70000000000000007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>
        <f t="shared" si="48"/>
        <v>42173.275740740741</v>
      </c>
      <c r="O553" s="11">
        <f t="shared" si="49"/>
        <v>42217.745138888888</v>
      </c>
      <c r="P553" t="s">
        <v>8272</v>
      </c>
      <c r="Q553" s="7">
        <f t="shared" si="50"/>
        <v>5.0413333333333332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>
        <f t="shared" si="48"/>
        <v>42318.616851851853</v>
      </c>
      <c r="O554" s="11">
        <f t="shared" si="49"/>
        <v>42378.616851851853</v>
      </c>
      <c r="P554" t="s">
        <v>8272</v>
      </c>
      <c r="Q554" s="7">
        <f t="shared" si="50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>
        <f t="shared" si="48"/>
        <v>41927.71980324074</v>
      </c>
      <c r="O555" s="11">
        <f t="shared" si="49"/>
        <v>41957.761469907404</v>
      </c>
      <c r="P555" t="s">
        <v>8272</v>
      </c>
      <c r="Q555" s="7">
        <f t="shared" si="50"/>
        <v>0.49199999999999999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>
        <f t="shared" si="48"/>
        <v>41901.684861111113</v>
      </c>
      <c r="O556" s="11">
        <f t="shared" si="49"/>
        <v>41931.684861111113</v>
      </c>
      <c r="P556" t="s">
        <v>8272</v>
      </c>
      <c r="Q556" s="7">
        <f t="shared" si="50"/>
        <v>36.589147286821706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>
        <f t="shared" si="48"/>
        <v>42503.353506944448</v>
      </c>
      <c r="O557" s="11">
        <f t="shared" si="49"/>
        <v>42533.353506944448</v>
      </c>
      <c r="P557" t="s">
        <v>8272</v>
      </c>
      <c r="Q557" s="7">
        <f t="shared" si="50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>
        <f t="shared" si="48"/>
        <v>42345.860150462962</v>
      </c>
      <c r="O558" s="11">
        <f t="shared" si="49"/>
        <v>42375.860150462962</v>
      </c>
      <c r="P558" t="s">
        <v>8272</v>
      </c>
      <c r="Q558" s="7">
        <f t="shared" si="50"/>
        <v>2.5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>
        <f t="shared" si="48"/>
        <v>42676.942164351851</v>
      </c>
      <c r="O559" s="11">
        <f t="shared" si="49"/>
        <v>42706.983831018515</v>
      </c>
      <c r="P559" t="s">
        <v>8272</v>
      </c>
      <c r="Q559" s="7">
        <f t="shared" si="50"/>
        <v>0.91066666666666674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>
        <f t="shared" si="48"/>
        <v>42057.883159722223</v>
      </c>
      <c r="O560" s="11">
        <f t="shared" si="49"/>
        <v>42087.841493055559</v>
      </c>
      <c r="P560" t="s">
        <v>8272</v>
      </c>
      <c r="Q560" s="7">
        <f t="shared" si="50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>
        <f t="shared" si="48"/>
        <v>42321.283101851848</v>
      </c>
      <c r="O561" s="11">
        <f t="shared" si="49"/>
        <v>42351.283101851848</v>
      </c>
      <c r="P561" t="s">
        <v>8272</v>
      </c>
      <c r="Q561" s="7">
        <f t="shared" si="50"/>
        <v>2.0833333333333336E-2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>
        <f t="shared" si="48"/>
        <v>41960.771354166667</v>
      </c>
      <c r="O562" s="11">
        <f t="shared" si="49"/>
        <v>41990.771354166667</v>
      </c>
      <c r="P562" t="s">
        <v>8272</v>
      </c>
      <c r="Q562" s="7">
        <f t="shared" si="50"/>
        <v>1.2E-2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>
        <f t="shared" si="48"/>
        <v>42268.658715277779</v>
      </c>
      <c r="O563" s="11">
        <f t="shared" si="49"/>
        <v>42303.658715277779</v>
      </c>
      <c r="P563" t="s">
        <v>8272</v>
      </c>
      <c r="Q563" s="7">
        <f t="shared" si="50"/>
        <v>0.36666666666666664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>
        <f t="shared" si="48"/>
        <v>42692.389062500006</v>
      </c>
      <c r="O564" s="11">
        <f t="shared" si="49"/>
        <v>42722.389062500006</v>
      </c>
      <c r="P564" t="s">
        <v>8272</v>
      </c>
      <c r="Q564" s="7">
        <f t="shared" si="50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>
        <f t="shared" si="48"/>
        <v>42022.069988425923</v>
      </c>
      <c r="O565" s="11">
        <f t="shared" si="49"/>
        <v>42052.069988425923</v>
      </c>
      <c r="P565" t="s">
        <v>8272</v>
      </c>
      <c r="Q565" s="7">
        <f t="shared" si="50"/>
        <v>9.0666666666666659E-2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>
        <f t="shared" si="48"/>
        <v>42411.942997685182</v>
      </c>
      <c r="O566" s="11">
        <f t="shared" si="49"/>
        <v>42441.942997685182</v>
      </c>
      <c r="P566" t="s">
        <v>8272</v>
      </c>
      <c r="Q566" s="7">
        <f t="shared" si="50"/>
        <v>5.5555555555555558E-3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>
        <f t="shared" si="48"/>
        <v>42165.785289351858</v>
      </c>
      <c r="O567" s="11">
        <f t="shared" si="49"/>
        <v>42195.785289351858</v>
      </c>
      <c r="P567" t="s">
        <v>8272</v>
      </c>
      <c r="Q567" s="7">
        <f t="shared" si="50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>
        <f t="shared" si="48"/>
        <v>42535.68440972222</v>
      </c>
      <c r="O568" s="11">
        <f t="shared" si="49"/>
        <v>42565.68440972222</v>
      </c>
      <c r="P568" t="s">
        <v>8272</v>
      </c>
      <c r="Q568" s="7">
        <f t="shared" si="50"/>
        <v>0.02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>
        <f t="shared" si="48"/>
        <v>41975.842523148152</v>
      </c>
      <c r="O569" s="11">
        <f t="shared" si="49"/>
        <v>42005.842523148152</v>
      </c>
      <c r="P569" t="s">
        <v>8272</v>
      </c>
      <c r="Q569" s="7">
        <f t="shared" si="50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>
        <f t="shared" si="48"/>
        <v>42348.9215625</v>
      </c>
      <c r="O570" s="11">
        <f t="shared" si="49"/>
        <v>42385.458333333328</v>
      </c>
      <c r="P570" t="s">
        <v>8272</v>
      </c>
      <c r="Q570" s="7">
        <f t="shared" si="50"/>
        <v>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>
        <f t="shared" si="48"/>
        <v>42340.847361111111</v>
      </c>
      <c r="O571" s="11">
        <f t="shared" si="49"/>
        <v>42370.847361111111</v>
      </c>
      <c r="P571" t="s">
        <v>8272</v>
      </c>
      <c r="Q571" s="7">
        <f t="shared" si="50"/>
        <v>0.8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>
        <f t="shared" si="48"/>
        <v>42388.798252314817</v>
      </c>
      <c r="O572" s="11">
        <f t="shared" si="49"/>
        <v>42418.798252314817</v>
      </c>
      <c r="P572" t="s">
        <v>8272</v>
      </c>
      <c r="Q572" s="7">
        <f t="shared" si="50"/>
        <v>0.16705882352941176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>
        <f t="shared" si="48"/>
        <v>42192.816238425927</v>
      </c>
      <c r="O573" s="11">
        <f t="shared" si="49"/>
        <v>42212.165972222225</v>
      </c>
      <c r="P573" t="s">
        <v>8272</v>
      </c>
      <c r="Q573" s="7">
        <f t="shared" si="50"/>
        <v>0.42399999999999999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>
        <f t="shared" si="48"/>
        <v>42282.71629629629</v>
      </c>
      <c r="O574" s="11">
        <f t="shared" si="49"/>
        <v>42312.757962962962</v>
      </c>
      <c r="P574" t="s">
        <v>8272</v>
      </c>
      <c r="Q574" s="7">
        <f t="shared" si="50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>
        <f t="shared" si="48"/>
        <v>41963.050127314811</v>
      </c>
      <c r="O575" s="11">
        <f t="shared" si="49"/>
        <v>42022.05</v>
      </c>
      <c r="P575" t="s">
        <v>8272</v>
      </c>
      <c r="Q575" s="7">
        <f t="shared" si="50"/>
        <v>0.38925389253892539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>
        <f t="shared" si="48"/>
        <v>42632.443368055552</v>
      </c>
      <c r="O576" s="11">
        <f t="shared" si="49"/>
        <v>42662.443368055552</v>
      </c>
      <c r="P576" t="s">
        <v>8272</v>
      </c>
      <c r="Q576" s="7">
        <f t="shared" si="50"/>
        <v>0.7155635062611807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>
        <f t="shared" si="48"/>
        <v>42138.692627314813</v>
      </c>
      <c r="O577" s="11">
        <f t="shared" si="49"/>
        <v>42168.692627314813</v>
      </c>
      <c r="P577" t="s">
        <v>8272</v>
      </c>
      <c r="Q577" s="7">
        <f t="shared" si="50"/>
        <v>0.43166666666666664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>
        <f t="shared" ref="N578:N641" si="54">(((J578/60)/60)/24)+DATE(1970,1,1)</f>
        <v>42031.471666666665</v>
      </c>
      <c r="O578" s="11">
        <f t="shared" ref="O578:O641" si="55">(((I578/60)/60)/24)+DATE(1970,1,1)</f>
        <v>42091.43</v>
      </c>
      <c r="P578" t="s">
        <v>8272</v>
      </c>
      <c r="Q578" s="7">
        <f t="shared" ref="Q578:Q641" si="56">(E578/D578)*100</f>
        <v>1.25E-3</v>
      </c>
      <c r="R578" s="6">
        <f t="shared" ref="R578:R641" si="57">E578/L578</f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>
        <f t="shared" si="54"/>
        <v>42450.589143518519</v>
      </c>
      <c r="O579" s="11">
        <f t="shared" si="55"/>
        <v>42510.589143518519</v>
      </c>
      <c r="P579" t="s">
        <v>8272</v>
      </c>
      <c r="Q579" s="7">
        <f t="shared" si="56"/>
        <v>0.2</v>
      </c>
      <c r="R579" s="6">
        <f t="shared" si="57"/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>
        <f t="shared" si="54"/>
        <v>42230.578622685185</v>
      </c>
      <c r="O580" s="11">
        <f t="shared" si="55"/>
        <v>42254.578622685185</v>
      </c>
      <c r="P580" t="s">
        <v>8272</v>
      </c>
      <c r="Q580" s="7">
        <f t="shared" si="56"/>
        <v>1.12E-2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>
        <f t="shared" si="54"/>
        <v>41968.852118055554</v>
      </c>
      <c r="O581" s="11">
        <f t="shared" si="55"/>
        <v>41998.852118055554</v>
      </c>
      <c r="P581" t="s">
        <v>8272</v>
      </c>
      <c r="Q581" s="7">
        <f t="shared" si="56"/>
        <v>1.4583333333333333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>
        <f t="shared" si="54"/>
        <v>42605.908182870371</v>
      </c>
      <c r="O582" s="11">
        <f t="shared" si="55"/>
        <v>42635.908182870371</v>
      </c>
      <c r="P582" t="s">
        <v>8272</v>
      </c>
      <c r="Q582" s="7">
        <f t="shared" si="56"/>
        <v>3.3333333333333333E-2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>
        <f t="shared" si="54"/>
        <v>42188.012777777782</v>
      </c>
      <c r="O583" s="11">
        <f t="shared" si="55"/>
        <v>42218.012777777782</v>
      </c>
      <c r="P583" t="s">
        <v>8272</v>
      </c>
      <c r="Q583" s="7">
        <f t="shared" si="56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>
        <f t="shared" si="54"/>
        <v>42055.739803240736</v>
      </c>
      <c r="O584" s="11">
        <f t="shared" si="55"/>
        <v>42078.75</v>
      </c>
      <c r="P584" t="s">
        <v>8272</v>
      </c>
      <c r="Q584" s="7">
        <f t="shared" si="56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>
        <f t="shared" si="54"/>
        <v>42052.93850694444</v>
      </c>
      <c r="O585" s="11">
        <f t="shared" si="55"/>
        <v>42082.896840277783</v>
      </c>
      <c r="P585" t="s">
        <v>8272</v>
      </c>
      <c r="Q585" s="7">
        <f t="shared" si="56"/>
        <v>1.1111111111111112E-2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>
        <f t="shared" si="54"/>
        <v>42049.716620370367</v>
      </c>
      <c r="O586" s="11">
        <f t="shared" si="55"/>
        <v>42079.674953703703</v>
      </c>
      <c r="P586" t="s">
        <v>8272</v>
      </c>
      <c r="Q586" s="7">
        <f t="shared" si="56"/>
        <v>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>
        <f t="shared" si="54"/>
        <v>42283.3909375</v>
      </c>
      <c r="O587" s="11">
        <f t="shared" si="55"/>
        <v>42339</v>
      </c>
      <c r="P587" t="s">
        <v>8272</v>
      </c>
      <c r="Q587" s="7">
        <f t="shared" si="56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>
        <f t="shared" si="54"/>
        <v>42020.854247685187</v>
      </c>
      <c r="O588" s="11">
        <f t="shared" si="55"/>
        <v>42050.854247685187</v>
      </c>
      <c r="P588" t="s">
        <v>8272</v>
      </c>
      <c r="Q588" s="7">
        <f t="shared" si="56"/>
        <v>0.55999999999999994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>
        <f t="shared" si="54"/>
        <v>42080.757326388892</v>
      </c>
      <c r="O589" s="11">
        <f t="shared" si="55"/>
        <v>42110.757326388892</v>
      </c>
      <c r="P589" t="s">
        <v>8272</v>
      </c>
      <c r="Q589" s="7">
        <f t="shared" si="56"/>
        <v>9.0833333333333339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>
        <f t="shared" si="54"/>
        <v>42631.769513888896</v>
      </c>
      <c r="O590" s="11">
        <f t="shared" si="55"/>
        <v>42691.811180555553</v>
      </c>
      <c r="P590" t="s">
        <v>8272</v>
      </c>
      <c r="Q590" s="7">
        <f t="shared" si="56"/>
        <v>3.3444444444444441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>
        <f t="shared" si="54"/>
        <v>42178.614571759259</v>
      </c>
      <c r="O591" s="11">
        <f t="shared" si="55"/>
        <v>42193.614571759259</v>
      </c>
      <c r="P591" t="s">
        <v>8272</v>
      </c>
      <c r="Q591" s="7">
        <f t="shared" si="56"/>
        <v>1.3333333333333334E-2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>
        <f t="shared" si="54"/>
        <v>42377.554756944446</v>
      </c>
      <c r="O592" s="11">
        <f t="shared" si="55"/>
        <v>42408.542361111111</v>
      </c>
      <c r="P592" t="s">
        <v>8272</v>
      </c>
      <c r="Q592" s="7">
        <f t="shared" si="56"/>
        <v>4.46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>
        <f t="shared" si="54"/>
        <v>42177.543171296296</v>
      </c>
      <c r="O593" s="11">
        <f t="shared" si="55"/>
        <v>42207.543171296296</v>
      </c>
      <c r="P593" t="s">
        <v>8272</v>
      </c>
      <c r="Q593" s="7">
        <f t="shared" si="56"/>
        <v>6.0999999999999999E-2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>
        <f t="shared" si="54"/>
        <v>41946.232175925928</v>
      </c>
      <c r="O594" s="11">
        <f t="shared" si="55"/>
        <v>41976.232175925921</v>
      </c>
      <c r="P594" t="s">
        <v>8272</v>
      </c>
      <c r="Q594" s="7">
        <f t="shared" si="56"/>
        <v>3.3333333333333335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>
        <f t="shared" si="54"/>
        <v>42070.677604166667</v>
      </c>
      <c r="O595" s="11">
        <f t="shared" si="55"/>
        <v>42100.635937500003</v>
      </c>
      <c r="P595" t="s">
        <v>8272</v>
      </c>
      <c r="Q595" s="7">
        <f t="shared" si="56"/>
        <v>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>
        <f t="shared" si="54"/>
        <v>42446.780162037037</v>
      </c>
      <c r="O596" s="11">
        <f t="shared" si="55"/>
        <v>42476.780162037037</v>
      </c>
      <c r="P596" t="s">
        <v>8272</v>
      </c>
      <c r="Q596" s="7">
        <f t="shared" si="56"/>
        <v>0.104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>
        <f t="shared" si="54"/>
        <v>42083.069884259254</v>
      </c>
      <c r="O597" s="11">
        <f t="shared" si="55"/>
        <v>42128.069884259254</v>
      </c>
      <c r="P597" t="s">
        <v>8272</v>
      </c>
      <c r="Q597" s="7">
        <f t="shared" si="56"/>
        <v>0.42599999999999999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>
        <f t="shared" si="54"/>
        <v>42646.896898148145</v>
      </c>
      <c r="O598" s="11">
        <f t="shared" si="55"/>
        <v>42676.896898148145</v>
      </c>
      <c r="P598" t="s">
        <v>8272</v>
      </c>
      <c r="Q598" s="7">
        <f t="shared" si="56"/>
        <v>0.03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>
        <f t="shared" si="54"/>
        <v>42545.705266203702</v>
      </c>
      <c r="O599" s="11">
        <f t="shared" si="55"/>
        <v>42582.666666666672</v>
      </c>
      <c r="P599" t="s">
        <v>8272</v>
      </c>
      <c r="Q599" s="7">
        <f t="shared" si="56"/>
        <v>0.26666666666666666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>
        <f t="shared" si="54"/>
        <v>41948.00209490741</v>
      </c>
      <c r="O600" s="11">
        <f t="shared" si="55"/>
        <v>41978.00209490741</v>
      </c>
      <c r="P600" t="s">
        <v>8272</v>
      </c>
      <c r="Q600" s="7">
        <f t="shared" si="56"/>
        <v>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>
        <f t="shared" si="54"/>
        <v>42047.812523148154</v>
      </c>
      <c r="O601" s="11">
        <f t="shared" si="55"/>
        <v>42071.636111111111</v>
      </c>
      <c r="P601" t="s">
        <v>8272</v>
      </c>
      <c r="Q601" s="7">
        <f t="shared" si="56"/>
        <v>6.2E-2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>
        <f t="shared" si="54"/>
        <v>42073.798171296294</v>
      </c>
      <c r="O602" s="11">
        <f t="shared" si="55"/>
        <v>42133.798171296294</v>
      </c>
      <c r="P602" t="s">
        <v>8272</v>
      </c>
      <c r="Q602" s="7">
        <f t="shared" si="56"/>
        <v>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>
        <f t="shared" si="54"/>
        <v>41969.858090277776</v>
      </c>
      <c r="O603" s="11">
        <f t="shared" si="55"/>
        <v>41999.858090277776</v>
      </c>
      <c r="P603" t="s">
        <v>8272</v>
      </c>
      <c r="Q603" s="7">
        <f t="shared" si="56"/>
        <v>1.4000000000000001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>
        <f t="shared" si="54"/>
        <v>42143.79415509259</v>
      </c>
      <c r="O604" s="11">
        <f t="shared" si="55"/>
        <v>42173.79415509259</v>
      </c>
      <c r="P604" t="s">
        <v>8272</v>
      </c>
      <c r="Q604" s="7">
        <f t="shared" si="56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>
        <f t="shared" si="54"/>
        <v>41835.639155092591</v>
      </c>
      <c r="O605" s="11">
        <f t="shared" si="55"/>
        <v>41865.639155092591</v>
      </c>
      <c r="P605" t="s">
        <v>8272</v>
      </c>
      <c r="Q605" s="7">
        <f t="shared" si="56"/>
        <v>3.9334666666666664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>
        <f t="shared" si="54"/>
        <v>41849.035370370373</v>
      </c>
      <c r="O606" s="11">
        <f t="shared" si="55"/>
        <v>41879.035370370373</v>
      </c>
      <c r="P606" t="s">
        <v>8272</v>
      </c>
      <c r="Q606" s="7">
        <f t="shared" si="56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>
        <f t="shared" si="54"/>
        <v>42194.357731481476</v>
      </c>
      <c r="O607" s="11">
        <f t="shared" si="55"/>
        <v>42239.357731481476</v>
      </c>
      <c r="P607" t="s">
        <v>8272</v>
      </c>
      <c r="Q607" s="7">
        <f t="shared" si="56"/>
        <v>2.62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>
        <f t="shared" si="54"/>
        <v>42102.650567129633</v>
      </c>
      <c r="O608" s="11">
        <f t="shared" si="55"/>
        <v>42148.625</v>
      </c>
      <c r="P608" t="s">
        <v>8272</v>
      </c>
      <c r="Q608" s="7">
        <f t="shared" si="56"/>
        <v>0.2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>
        <f t="shared" si="54"/>
        <v>42300.825648148151</v>
      </c>
      <c r="O609" s="11">
        <f t="shared" si="55"/>
        <v>42330.867314814815</v>
      </c>
      <c r="P609" t="s">
        <v>8272</v>
      </c>
      <c r="Q609" s="7">
        <f t="shared" si="56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>
        <f t="shared" si="54"/>
        <v>42140.921064814815</v>
      </c>
      <c r="O610" s="11">
        <f t="shared" si="55"/>
        <v>42170.921064814815</v>
      </c>
      <c r="P610" t="s">
        <v>8272</v>
      </c>
      <c r="Q610" s="7">
        <f t="shared" si="56"/>
        <v>0.97400000000000009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>
        <f t="shared" si="54"/>
        <v>42307.034074074079</v>
      </c>
      <c r="O611" s="11">
        <f t="shared" si="55"/>
        <v>42337.075740740736</v>
      </c>
      <c r="P611" t="s">
        <v>8272</v>
      </c>
      <c r="Q611" s="7">
        <f t="shared" si="56"/>
        <v>0.64102564102564097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>
        <f t="shared" si="54"/>
        <v>42086.83085648148</v>
      </c>
      <c r="O612" s="11">
        <f t="shared" si="55"/>
        <v>42116.83085648148</v>
      </c>
      <c r="P612" t="s">
        <v>8272</v>
      </c>
      <c r="Q612" s="7">
        <f t="shared" si="56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>
        <f t="shared" si="54"/>
        <v>42328.560613425929</v>
      </c>
      <c r="O613" s="11">
        <f t="shared" si="55"/>
        <v>42388.560613425929</v>
      </c>
      <c r="P613" t="s">
        <v>8272</v>
      </c>
      <c r="Q613" s="7">
        <f t="shared" si="56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>
        <f t="shared" si="54"/>
        <v>42585.031782407401</v>
      </c>
      <c r="O614" s="11">
        <f t="shared" si="55"/>
        <v>42615.031782407401</v>
      </c>
      <c r="P614" t="s">
        <v>8272</v>
      </c>
      <c r="Q614" s="7">
        <f t="shared" si="56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>
        <f t="shared" si="54"/>
        <v>42247.496759259258</v>
      </c>
      <c r="O615" s="11">
        <f t="shared" si="55"/>
        <v>42278.207638888889</v>
      </c>
      <c r="P615" t="s">
        <v>8272</v>
      </c>
      <c r="Q615" s="7">
        <f t="shared" si="56"/>
        <v>21.363333333333333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>
        <f t="shared" si="54"/>
        <v>42515.061805555553</v>
      </c>
      <c r="O616" s="11">
        <f t="shared" si="55"/>
        <v>42545.061805555553</v>
      </c>
      <c r="P616" t="s">
        <v>8272</v>
      </c>
      <c r="Q616" s="7">
        <f t="shared" si="56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>
        <f t="shared" si="54"/>
        <v>42242.122210648144</v>
      </c>
      <c r="O617" s="11">
        <f t="shared" si="55"/>
        <v>42272.122210648144</v>
      </c>
      <c r="P617" t="s">
        <v>8272</v>
      </c>
      <c r="Q617" s="7">
        <f t="shared" si="56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>
        <f t="shared" si="54"/>
        <v>42761.376238425932</v>
      </c>
      <c r="O618" s="11">
        <f t="shared" si="55"/>
        <v>42791.376238425932</v>
      </c>
      <c r="P618" t="s">
        <v>8272</v>
      </c>
      <c r="Q618" s="7">
        <f t="shared" si="56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>
        <f t="shared" si="54"/>
        <v>42087.343090277776</v>
      </c>
      <c r="O619" s="11">
        <f t="shared" si="55"/>
        <v>42132.343090277776</v>
      </c>
      <c r="P619" t="s">
        <v>8272</v>
      </c>
      <c r="Q619" s="7">
        <f t="shared" si="56"/>
        <v>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>
        <f t="shared" si="54"/>
        <v>42317.810219907406</v>
      </c>
      <c r="O620" s="11">
        <f t="shared" si="55"/>
        <v>42347.810219907406</v>
      </c>
      <c r="P620" t="s">
        <v>8272</v>
      </c>
      <c r="Q620" s="7">
        <f t="shared" si="56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>
        <f t="shared" si="54"/>
        <v>41908.650347222225</v>
      </c>
      <c r="O621" s="11">
        <f t="shared" si="55"/>
        <v>41968.692013888889</v>
      </c>
      <c r="P621" t="s">
        <v>8272</v>
      </c>
      <c r="Q621" s="7">
        <f t="shared" si="56"/>
        <v>3.9999999999999996E-5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>
        <f t="shared" si="54"/>
        <v>41831.716874999998</v>
      </c>
      <c r="O622" s="11">
        <f t="shared" si="55"/>
        <v>41876.716874999998</v>
      </c>
      <c r="P622" t="s">
        <v>8272</v>
      </c>
      <c r="Q622" s="7">
        <f t="shared" si="56"/>
        <v>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>
        <f t="shared" si="54"/>
        <v>42528.987696759257</v>
      </c>
      <c r="O623" s="11">
        <f t="shared" si="55"/>
        <v>42558.987696759257</v>
      </c>
      <c r="P623" t="s">
        <v>8272</v>
      </c>
      <c r="Q623" s="7">
        <f t="shared" si="56"/>
        <v>1.044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>
        <f t="shared" si="54"/>
        <v>42532.774745370371</v>
      </c>
      <c r="O624" s="11">
        <f t="shared" si="55"/>
        <v>42552.774745370371</v>
      </c>
      <c r="P624" t="s">
        <v>8272</v>
      </c>
      <c r="Q624" s="7">
        <f t="shared" si="56"/>
        <v>5.6833333333333336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>
        <f t="shared" si="54"/>
        <v>42122.009224537032</v>
      </c>
      <c r="O625" s="11">
        <f t="shared" si="55"/>
        <v>42152.009224537032</v>
      </c>
      <c r="P625" t="s">
        <v>8272</v>
      </c>
      <c r="Q625" s="7">
        <f t="shared" si="56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>
        <f t="shared" si="54"/>
        <v>42108.988900462966</v>
      </c>
      <c r="O626" s="11">
        <f t="shared" si="55"/>
        <v>42138.988900462966</v>
      </c>
      <c r="P626" t="s">
        <v>8272</v>
      </c>
      <c r="Q626" s="7">
        <f t="shared" si="56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>
        <f t="shared" si="54"/>
        <v>42790.895567129628</v>
      </c>
      <c r="O627" s="11">
        <f t="shared" si="55"/>
        <v>42820.853900462964</v>
      </c>
      <c r="P627" t="s">
        <v>8272</v>
      </c>
      <c r="Q627" s="7">
        <f t="shared" si="56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>
        <f t="shared" si="54"/>
        <v>42198.559479166666</v>
      </c>
      <c r="O628" s="11">
        <f t="shared" si="55"/>
        <v>42231.556944444441</v>
      </c>
      <c r="P628" t="s">
        <v>8272</v>
      </c>
      <c r="Q628" s="7">
        <f t="shared" si="56"/>
        <v>17.380000000000003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>
        <f t="shared" si="54"/>
        <v>42384.306840277779</v>
      </c>
      <c r="O629" s="11">
        <f t="shared" si="55"/>
        <v>42443.958333333328</v>
      </c>
      <c r="P629" t="s">
        <v>8272</v>
      </c>
      <c r="Q629" s="7">
        <f t="shared" si="56"/>
        <v>0.02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>
        <f t="shared" si="54"/>
        <v>41803.692789351851</v>
      </c>
      <c r="O630" s="11">
        <f t="shared" si="55"/>
        <v>41833.692789351851</v>
      </c>
      <c r="P630" t="s">
        <v>8272</v>
      </c>
      <c r="Q630" s="7">
        <f t="shared" si="56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>
        <f t="shared" si="54"/>
        <v>42474.637824074074</v>
      </c>
      <c r="O631" s="11">
        <f t="shared" si="55"/>
        <v>42504.637824074074</v>
      </c>
      <c r="P631" t="s">
        <v>8272</v>
      </c>
      <c r="Q631" s="7">
        <f t="shared" si="56"/>
        <v>0.17500000000000002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>
        <f t="shared" si="54"/>
        <v>42223.619456018518</v>
      </c>
      <c r="O632" s="11">
        <f t="shared" si="55"/>
        <v>42253.215277777781</v>
      </c>
      <c r="P632" t="s">
        <v>8272</v>
      </c>
      <c r="Q632" s="7">
        <f t="shared" si="56"/>
        <v>8.3340278356529712E-2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>
        <f t="shared" si="54"/>
        <v>42489.772326388891</v>
      </c>
      <c r="O633" s="11">
        <f t="shared" si="55"/>
        <v>42518.772326388891</v>
      </c>
      <c r="P633" t="s">
        <v>8272</v>
      </c>
      <c r="Q633" s="7">
        <f t="shared" si="56"/>
        <v>1.38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>
        <f t="shared" si="54"/>
        <v>42303.659317129626</v>
      </c>
      <c r="O634" s="11">
        <f t="shared" si="55"/>
        <v>42333.700983796298</v>
      </c>
      <c r="P634" t="s">
        <v>8272</v>
      </c>
      <c r="Q634" s="7">
        <f t="shared" si="56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>
        <f t="shared" si="54"/>
        <v>42507.29932870371</v>
      </c>
      <c r="O635" s="11">
        <f t="shared" si="55"/>
        <v>42538.958333333328</v>
      </c>
      <c r="P635" t="s">
        <v>8272</v>
      </c>
      <c r="Q635" s="7">
        <f t="shared" si="56"/>
        <v>12.45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>
        <f t="shared" si="54"/>
        <v>42031.928576388891</v>
      </c>
      <c r="O636" s="11">
        <f t="shared" si="55"/>
        <v>42061.928576388891</v>
      </c>
      <c r="P636" t="s">
        <v>8272</v>
      </c>
      <c r="Q636" s="7">
        <f t="shared" si="56"/>
        <v>0.02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>
        <f t="shared" si="54"/>
        <v>42076.092152777783</v>
      </c>
      <c r="O637" s="11">
        <f t="shared" si="55"/>
        <v>42106.092152777783</v>
      </c>
      <c r="P637" t="s">
        <v>8272</v>
      </c>
      <c r="Q637" s="7">
        <f t="shared" si="56"/>
        <v>8.0000000000000002E-3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>
        <f t="shared" si="54"/>
        <v>42131.455439814818</v>
      </c>
      <c r="O638" s="11">
        <f t="shared" si="55"/>
        <v>42161.44930555555</v>
      </c>
      <c r="P638" t="s">
        <v>8272</v>
      </c>
      <c r="Q638" s="7">
        <f t="shared" si="56"/>
        <v>0.2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>
        <f t="shared" si="54"/>
        <v>42762.962013888886</v>
      </c>
      <c r="O639" s="11">
        <f t="shared" si="55"/>
        <v>42791.961111111115</v>
      </c>
      <c r="P639" t="s">
        <v>8272</v>
      </c>
      <c r="Q639" s="7">
        <f t="shared" si="56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>
        <f t="shared" si="54"/>
        <v>42759.593310185184</v>
      </c>
      <c r="O640" s="11">
        <f t="shared" si="55"/>
        <v>42819.55164351852</v>
      </c>
      <c r="P640" t="s">
        <v>8272</v>
      </c>
      <c r="Q640" s="7">
        <f t="shared" si="56"/>
        <v>9.0000000000000011E-3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>
        <f t="shared" si="54"/>
        <v>41865.583275462966</v>
      </c>
      <c r="O641" s="11">
        <f t="shared" si="55"/>
        <v>41925.583275462966</v>
      </c>
      <c r="P641" t="s">
        <v>8272</v>
      </c>
      <c r="Q641" s="7">
        <f t="shared" si="56"/>
        <v>9.9999999999999991E-5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>
        <f t="shared" ref="N642:N705" si="60">(((J642/60)/60)/24)+DATE(1970,1,1)</f>
        <v>42683.420312500006</v>
      </c>
      <c r="O642" s="11">
        <f t="shared" ref="O642:O705" si="61">(((I642/60)/60)/24)+DATE(1970,1,1)</f>
        <v>42698.958333333328</v>
      </c>
      <c r="P642" t="s">
        <v>8273</v>
      </c>
      <c r="Q642" s="7">
        <f t="shared" ref="Q642:Q705" si="62">(E642/D642)*100</f>
        <v>144.28571428571428</v>
      </c>
      <c r="R642" s="6">
        <f t="shared" ref="R642:R705" si="63">E642/L642</f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>
        <f t="shared" si="60"/>
        <v>42199.57</v>
      </c>
      <c r="O643" s="11">
        <f t="shared" si="61"/>
        <v>42229.57</v>
      </c>
      <c r="P643" t="s">
        <v>8273</v>
      </c>
      <c r="Q643" s="7">
        <f t="shared" si="62"/>
        <v>119.16249999999999</v>
      </c>
      <c r="R643" s="6">
        <f t="shared" si="63"/>
        <v>151.31746031746033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>
        <f t="shared" si="60"/>
        <v>42199.651319444441</v>
      </c>
      <c r="O644" s="11">
        <f t="shared" si="61"/>
        <v>42235.651319444441</v>
      </c>
      <c r="P644" t="s">
        <v>8273</v>
      </c>
      <c r="Q644" s="7">
        <f t="shared" si="62"/>
        <v>1460.4850000000001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>
        <f t="shared" si="60"/>
        <v>42100.642071759255</v>
      </c>
      <c r="O645" s="11">
        <f t="shared" si="61"/>
        <v>42155.642071759255</v>
      </c>
      <c r="P645" t="s">
        <v>8273</v>
      </c>
      <c r="Q645" s="7">
        <f t="shared" si="62"/>
        <v>105.80799999999999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>
        <f t="shared" si="60"/>
        <v>41898.665960648148</v>
      </c>
      <c r="O646" s="11">
        <f t="shared" si="61"/>
        <v>41941.041666666664</v>
      </c>
      <c r="P646" t="s">
        <v>8273</v>
      </c>
      <c r="Q646" s="7">
        <f t="shared" si="62"/>
        <v>300.11791999999997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>
        <f t="shared" si="60"/>
        <v>42564.026319444441</v>
      </c>
      <c r="O647" s="11">
        <f t="shared" si="61"/>
        <v>42594.026319444441</v>
      </c>
      <c r="P647" t="s">
        <v>8273</v>
      </c>
      <c r="Q647" s="7">
        <f t="shared" si="62"/>
        <v>278.7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>
        <f t="shared" si="60"/>
        <v>41832.852627314816</v>
      </c>
      <c r="O648" s="11">
        <f t="shared" si="61"/>
        <v>41862.852627314816</v>
      </c>
      <c r="P648" t="s">
        <v>8273</v>
      </c>
      <c r="Q648" s="7">
        <f t="shared" si="62"/>
        <v>131.87625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>
        <f t="shared" si="60"/>
        <v>42416.767928240741</v>
      </c>
      <c r="O649" s="11">
        <f t="shared" si="61"/>
        <v>42446.726261574076</v>
      </c>
      <c r="P649" t="s">
        <v>8273</v>
      </c>
      <c r="Q649" s="7">
        <f t="shared" si="62"/>
        <v>107.05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>
        <f t="shared" si="60"/>
        <v>41891.693379629629</v>
      </c>
      <c r="O650" s="11">
        <f t="shared" si="61"/>
        <v>41926.693379629629</v>
      </c>
      <c r="P650" t="s">
        <v>8273</v>
      </c>
      <c r="Q650" s="7">
        <f t="shared" si="62"/>
        <v>126.82285714285715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>
        <f t="shared" si="60"/>
        <v>41877.912187499998</v>
      </c>
      <c r="O651" s="11">
        <f t="shared" si="61"/>
        <v>41898.912187499998</v>
      </c>
      <c r="P651" t="s">
        <v>8273</v>
      </c>
      <c r="Q651" s="7">
        <f t="shared" si="62"/>
        <v>139.96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>
        <f t="shared" si="60"/>
        <v>41932.036851851852</v>
      </c>
      <c r="O652" s="11">
        <f t="shared" si="61"/>
        <v>41992.078518518523</v>
      </c>
      <c r="P652" t="s">
        <v>8273</v>
      </c>
      <c r="Q652" s="7">
        <f t="shared" si="62"/>
        <v>112.4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>
        <f t="shared" si="60"/>
        <v>41956.017488425925</v>
      </c>
      <c r="O653" s="11">
        <f t="shared" si="61"/>
        <v>41986.017488425925</v>
      </c>
      <c r="P653" t="s">
        <v>8273</v>
      </c>
      <c r="Q653" s="7">
        <f t="shared" si="62"/>
        <v>100.52799999999999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>
        <f t="shared" si="60"/>
        <v>42675.690393518518</v>
      </c>
      <c r="O654" s="11">
        <f t="shared" si="61"/>
        <v>42705.732060185182</v>
      </c>
      <c r="P654" t="s">
        <v>8273</v>
      </c>
      <c r="Q654" s="7">
        <f t="shared" si="62"/>
        <v>100.46666666666665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>
        <f t="shared" si="60"/>
        <v>42199.618518518517</v>
      </c>
      <c r="O655" s="11">
        <f t="shared" si="61"/>
        <v>42236.618518518517</v>
      </c>
      <c r="P655" t="s">
        <v>8273</v>
      </c>
      <c r="Q655" s="7">
        <f t="shared" si="62"/>
        <v>141.446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>
        <f t="shared" si="60"/>
        <v>42163.957326388889</v>
      </c>
      <c r="O656" s="11">
        <f t="shared" si="61"/>
        <v>42193.957326388889</v>
      </c>
      <c r="P656" t="s">
        <v>8273</v>
      </c>
      <c r="Q656" s="7">
        <f t="shared" si="62"/>
        <v>267.29166666666669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>
        <f t="shared" si="60"/>
        <v>42045.957314814819</v>
      </c>
      <c r="O657" s="11">
        <f t="shared" si="61"/>
        <v>42075.915648148148</v>
      </c>
      <c r="P657" t="s">
        <v>8273</v>
      </c>
      <c r="Q657" s="7">
        <f t="shared" si="62"/>
        <v>146.88749999999999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>
        <f t="shared" si="60"/>
        <v>42417.804618055554</v>
      </c>
      <c r="O658" s="11">
        <f t="shared" si="61"/>
        <v>42477.762951388882</v>
      </c>
      <c r="P658" t="s">
        <v>8273</v>
      </c>
      <c r="Q658" s="7">
        <f t="shared" si="62"/>
        <v>213.56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>
        <f t="shared" si="60"/>
        <v>42331.84574074074</v>
      </c>
      <c r="O659" s="11">
        <f t="shared" si="61"/>
        <v>42361.84574074074</v>
      </c>
      <c r="P659" t="s">
        <v>8273</v>
      </c>
      <c r="Q659" s="7">
        <f t="shared" si="62"/>
        <v>125.69999999999999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>
        <f t="shared" si="60"/>
        <v>42179.160752314812</v>
      </c>
      <c r="O660" s="11">
        <f t="shared" si="61"/>
        <v>42211.75</v>
      </c>
      <c r="P660" t="s">
        <v>8273</v>
      </c>
      <c r="Q660" s="7">
        <f t="shared" si="62"/>
        <v>104.46206037108834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>
        <f t="shared" si="60"/>
        <v>42209.593692129631</v>
      </c>
      <c r="O661" s="11">
        <f t="shared" si="61"/>
        <v>42239.593692129631</v>
      </c>
      <c r="P661" t="s">
        <v>8273</v>
      </c>
      <c r="Q661" s="7">
        <f t="shared" si="62"/>
        <v>100.56666666666668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>
        <f t="shared" si="60"/>
        <v>41922.741655092592</v>
      </c>
      <c r="O662" s="11">
        <f t="shared" si="61"/>
        <v>41952.783321759263</v>
      </c>
      <c r="P662" t="s">
        <v>8273</v>
      </c>
      <c r="Q662" s="7">
        <f t="shared" si="62"/>
        <v>3.0579999999999998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>
        <f t="shared" si="60"/>
        <v>42636.645358796297</v>
      </c>
      <c r="O663" s="11">
        <f t="shared" si="61"/>
        <v>42666.645358796297</v>
      </c>
      <c r="P663" t="s">
        <v>8273</v>
      </c>
      <c r="Q663" s="7">
        <f t="shared" si="62"/>
        <v>0.95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>
        <f t="shared" si="60"/>
        <v>41990.438043981485</v>
      </c>
      <c r="O664" s="11">
        <f t="shared" si="61"/>
        <v>42020.438043981485</v>
      </c>
      <c r="P664" t="s">
        <v>8273</v>
      </c>
      <c r="Q664" s="7">
        <f t="shared" si="62"/>
        <v>0.4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>
        <f t="shared" si="60"/>
        <v>42173.843240740738</v>
      </c>
      <c r="O665" s="11">
        <f t="shared" si="61"/>
        <v>42203.843240740738</v>
      </c>
      <c r="P665" t="s">
        <v>8273</v>
      </c>
      <c r="Q665" s="7">
        <f t="shared" si="62"/>
        <v>0.35000000000000003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>
        <f t="shared" si="60"/>
        <v>42077.666377314818</v>
      </c>
      <c r="O666" s="11">
        <f t="shared" si="61"/>
        <v>42107.666377314818</v>
      </c>
      <c r="P666" t="s">
        <v>8273</v>
      </c>
      <c r="Q666" s="7">
        <f t="shared" si="62"/>
        <v>7.5333333333333332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>
        <f t="shared" si="60"/>
        <v>42688.711354166662</v>
      </c>
      <c r="O667" s="11">
        <f t="shared" si="61"/>
        <v>42748.711354166662</v>
      </c>
      <c r="P667" t="s">
        <v>8273</v>
      </c>
      <c r="Q667" s="7">
        <f t="shared" si="62"/>
        <v>18.64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>
        <f t="shared" si="60"/>
        <v>41838.832152777781</v>
      </c>
      <c r="O668" s="11">
        <f t="shared" si="61"/>
        <v>41868.832152777781</v>
      </c>
      <c r="P668" t="s">
        <v>8273</v>
      </c>
      <c r="Q668" s="7">
        <f t="shared" si="62"/>
        <v>4.0000000000000001E-3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>
        <f t="shared" si="60"/>
        <v>42632.373414351852</v>
      </c>
      <c r="O669" s="11">
        <f t="shared" si="61"/>
        <v>42672.373414351852</v>
      </c>
      <c r="P669" t="s">
        <v>8273</v>
      </c>
      <c r="Q669" s="7">
        <f t="shared" si="62"/>
        <v>10.02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>
        <f t="shared" si="60"/>
        <v>42090.831273148149</v>
      </c>
      <c r="O670" s="11">
        <f t="shared" si="61"/>
        <v>42135.831273148149</v>
      </c>
      <c r="P670" t="s">
        <v>8273</v>
      </c>
      <c r="Q670" s="7">
        <f t="shared" si="62"/>
        <v>4.5600000000000005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>
        <f t="shared" si="60"/>
        <v>42527.625671296293</v>
      </c>
      <c r="O671" s="11">
        <f t="shared" si="61"/>
        <v>42557.625671296293</v>
      </c>
      <c r="P671" t="s">
        <v>8273</v>
      </c>
      <c r="Q671" s="7">
        <f t="shared" si="62"/>
        <v>21.5075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>
        <f t="shared" si="60"/>
        <v>42506.709722222222</v>
      </c>
      <c r="O672" s="11">
        <f t="shared" si="61"/>
        <v>42540.340277777781</v>
      </c>
      <c r="P672" t="s">
        <v>8273</v>
      </c>
      <c r="Q672" s="7">
        <f t="shared" si="62"/>
        <v>29.276666666666667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>
        <f t="shared" si="60"/>
        <v>41984.692731481482</v>
      </c>
      <c r="O673" s="11">
        <f t="shared" si="61"/>
        <v>42018.166666666672</v>
      </c>
      <c r="P673" t="s">
        <v>8273</v>
      </c>
      <c r="Q673" s="7">
        <f t="shared" si="62"/>
        <v>39.426666666666662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>
        <f t="shared" si="60"/>
        <v>41974.219490740739</v>
      </c>
      <c r="O674" s="11">
        <f t="shared" si="61"/>
        <v>42005.207638888889</v>
      </c>
      <c r="P674" t="s">
        <v>8273</v>
      </c>
      <c r="Q674" s="7">
        <f t="shared" si="62"/>
        <v>21.628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>
        <f t="shared" si="60"/>
        <v>41838.840474537035</v>
      </c>
      <c r="O675" s="11">
        <f t="shared" si="61"/>
        <v>41883.840474537035</v>
      </c>
      <c r="P675" t="s">
        <v>8273</v>
      </c>
      <c r="Q675" s="7">
        <f t="shared" si="62"/>
        <v>0.20500000000000002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>
        <f t="shared" si="60"/>
        <v>41803.116053240738</v>
      </c>
      <c r="O676" s="11">
        <f t="shared" si="61"/>
        <v>41863.116053240738</v>
      </c>
      <c r="P676" t="s">
        <v>8273</v>
      </c>
      <c r="Q676" s="7">
        <f t="shared" si="62"/>
        <v>0.03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>
        <f t="shared" si="60"/>
        <v>41975.930601851855</v>
      </c>
      <c r="O677" s="11">
        <f t="shared" si="61"/>
        <v>42005.290972222225</v>
      </c>
      <c r="P677" t="s">
        <v>8273</v>
      </c>
      <c r="Q677" s="7">
        <f t="shared" si="62"/>
        <v>14.85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>
        <f t="shared" si="60"/>
        <v>42012.768298611118</v>
      </c>
      <c r="O678" s="11">
        <f t="shared" si="61"/>
        <v>42042.768298611118</v>
      </c>
      <c r="P678" t="s">
        <v>8273</v>
      </c>
      <c r="Q678" s="7">
        <f t="shared" si="62"/>
        <v>1.4710000000000001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>
        <f t="shared" si="60"/>
        <v>42504.403877314813</v>
      </c>
      <c r="O679" s="11">
        <f t="shared" si="61"/>
        <v>42549.403877314813</v>
      </c>
      <c r="P679" t="s">
        <v>8273</v>
      </c>
      <c r="Q679" s="7">
        <f t="shared" si="62"/>
        <v>25.584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>
        <f t="shared" si="60"/>
        <v>42481.376597222217</v>
      </c>
      <c r="O680" s="11">
        <f t="shared" si="61"/>
        <v>42511.376597222217</v>
      </c>
      <c r="P680" t="s">
        <v>8273</v>
      </c>
      <c r="Q680" s="7">
        <f t="shared" si="62"/>
        <v>3.8206896551724134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>
        <f t="shared" si="60"/>
        <v>42556.695706018523</v>
      </c>
      <c r="O681" s="11">
        <f t="shared" si="61"/>
        <v>42616.695706018523</v>
      </c>
      <c r="P681" t="s">
        <v>8273</v>
      </c>
      <c r="Q681" s="7">
        <f t="shared" si="62"/>
        <v>15.485964912280703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>
        <f t="shared" si="60"/>
        <v>41864.501516203702</v>
      </c>
      <c r="O682" s="11">
        <f t="shared" si="61"/>
        <v>41899.501516203702</v>
      </c>
      <c r="P682" t="s">
        <v>8273</v>
      </c>
      <c r="Q682" s="7">
        <f t="shared" si="62"/>
        <v>25.912000000000003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>
        <f t="shared" si="60"/>
        <v>42639.805601851855</v>
      </c>
      <c r="O683" s="11">
        <f t="shared" si="61"/>
        <v>42669.805601851855</v>
      </c>
      <c r="P683" t="s">
        <v>8273</v>
      </c>
      <c r="Q683" s="7">
        <f t="shared" si="62"/>
        <v>0.04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>
        <f t="shared" si="60"/>
        <v>42778.765300925923</v>
      </c>
      <c r="O684" s="11">
        <f t="shared" si="61"/>
        <v>42808.723634259266</v>
      </c>
      <c r="P684" t="s">
        <v>8273</v>
      </c>
      <c r="Q684" s="7">
        <f t="shared" si="62"/>
        <v>0.106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>
        <f t="shared" si="60"/>
        <v>42634.900046296301</v>
      </c>
      <c r="O685" s="11">
        <f t="shared" si="61"/>
        <v>42674.900046296301</v>
      </c>
      <c r="P685" t="s">
        <v>8273</v>
      </c>
      <c r="Q685" s="7">
        <f t="shared" si="62"/>
        <v>0.85142857142857142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>
        <f t="shared" si="60"/>
        <v>41809.473275462966</v>
      </c>
      <c r="O686" s="11">
        <f t="shared" si="61"/>
        <v>41845.125</v>
      </c>
      <c r="P686" t="s">
        <v>8273</v>
      </c>
      <c r="Q686" s="7">
        <f t="shared" si="62"/>
        <v>7.4837500000000006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>
        <f t="shared" si="60"/>
        <v>41971.866574074069</v>
      </c>
      <c r="O687" s="11">
        <f t="shared" si="61"/>
        <v>42016.866574074069</v>
      </c>
      <c r="P687" t="s">
        <v>8273</v>
      </c>
      <c r="Q687" s="7">
        <f t="shared" si="62"/>
        <v>27.650000000000002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>
        <f t="shared" si="60"/>
        <v>42189.673263888893</v>
      </c>
      <c r="O688" s="11">
        <f t="shared" si="61"/>
        <v>42219.673263888893</v>
      </c>
      <c r="P688" t="s">
        <v>8273</v>
      </c>
      <c r="Q688" s="7">
        <f t="shared" si="62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>
        <f t="shared" si="60"/>
        <v>42711.750613425931</v>
      </c>
      <c r="O689" s="11">
        <f t="shared" si="61"/>
        <v>42771.750613425931</v>
      </c>
      <c r="P689" t="s">
        <v>8273</v>
      </c>
      <c r="Q689" s="7">
        <f t="shared" si="62"/>
        <v>3.55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>
        <f t="shared" si="60"/>
        <v>42262.104780092588</v>
      </c>
      <c r="O690" s="11">
        <f t="shared" si="61"/>
        <v>42292.104780092588</v>
      </c>
      <c r="P690" t="s">
        <v>8273</v>
      </c>
      <c r="Q690" s="7">
        <f t="shared" si="62"/>
        <v>72.989999999999995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>
        <f t="shared" si="60"/>
        <v>42675.66778935185</v>
      </c>
      <c r="O691" s="11">
        <f t="shared" si="61"/>
        <v>42712.207638888889</v>
      </c>
      <c r="P691" t="s">
        <v>8273</v>
      </c>
      <c r="Q691" s="7">
        <f t="shared" si="62"/>
        <v>57.648750000000007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>
        <f t="shared" si="60"/>
        <v>42579.634733796294</v>
      </c>
      <c r="O692" s="11">
        <f t="shared" si="61"/>
        <v>42622.25</v>
      </c>
      <c r="P692" t="s">
        <v>8273</v>
      </c>
      <c r="Q692" s="7">
        <f t="shared" si="62"/>
        <v>12.34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>
        <f t="shared" si="60"/>
        <v>42158.028310185182</v>
      </c>
      <c r="O693" s="11">
        <f t="shared" si="61"/>
        <v>42186.028310185182</v>
      </c>
      <c r="P693" t="s">
        <v>8273</v>
      </c>
      <c r="Q693" s="7">
        <f t="shared" si="62"/>
        <v>0.52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>
        <f t="shared" si="60"/>
        <v>42696.37572916667</v>
      </c>
      <c r="O694" s="11">
        <f t="shared" si="61"/>
        <v>42726.37572916667</v>
      </c>
      <c r="P694" t="s">
        <v>8273</v>
      </c>
      <c r="Q694" s="7">
        <f t="shared" si="62"/>
        <v>6.5299999999999994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>
        <f t="shared" si="60"/>
        <v>42094.808182870373</v>
      </c>
      <c r="O695" s="11">
        <f t="shared" si="61"/>
        <v>42124.808182870373</v>
      </c>
      <c r="P695" t="s">
        <v>8273</v>
      </c>
      <c r="Q695" s="7">
        <f t="shared" si="62"/>
        <v>35.338000000000001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>
        <f t="shared" si="60"/>
        <v>42737.663877314815</v>
      </c>
      <c r="O696" s="11">
        <f t="shared" si="61"/>
        <v>42767.663877314815</v>
      </c>
      <c r="P696" t="s">
        <v>8273</v>
      </c>
      <c r="Q696" s="7">
        <f t="shared" si="62"/>
        <v>0.39333333333333331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>
        <f t="shared" si="60"/>
        <v>41913.521064814813</v>
      </c>
      <c r="O697" s="11">
        <f t="shared" si="61"/>
        <v>41943.521064814813</v>
      </c>
      <c r="P697" t="s">
        <v>8273</v>
      </c>
      <c r="Q697" s="7">
        <f t="shared" si="62"/>
        <v>1.06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>
        <f t="shared" si="60"/>
        <v>41815.927106481482</v>
      </c>
      <c r="O698" s="11">
        <f t="shared" si="61"/>
        <v>41845.927106481482</v>
      </c>
      <c r="P698" t="s">
        <v>8273</v>
      </c>
      <c r="Q698" s="7">
        <f t="shared" si="62"/>
        <v>5.7142857142857147E-4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>
        <f t="shared" si="60"/>
        <v>42388.523020833338</v>
      </c>
      <c r="O699" s="11">
        <f t="shared" si="61"/>
        <v>42403.523020833338</v>
      </c>
      <c r="P699" t="s">
        <v>8273</v>
      </c>
      <c r="Q699" s="7">
        <f t="shared" si="62"/>
        <v>46.379999999999995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>
        <f t="shared" si="60"/>
        <v>41866.931076388886</v>
      </c>
      <c r="O700" s="11">
        <f t="shared" si="61"/>
        <v>41900.083333333336</v>
      </c>
      <c r="P700" t="s">
        <v>8273</v>
      </c>
      <c r="Q700" s="7">
        <f t="shared" si="62"/>
        <v>15.39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>
        <f t="shared" si="60"/>
        <v>41563.485509259262</v>
      </c>
      <c r="O701" s="11">
        <f t="shared" si="61"/>
        <v>41600.666666666664</v>
      </c>
      <c r="P701" t="s">
        <v>8273</v>
      </c>
      <c r="Q701" s="7">
        <f t="shared" si="62"/>
        <v>82.422107692307705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>
        <f t="shared" si="60"/>
        <v>42715.688437500001</v>
      </c>
      <c r="O702" s="11">
        <f t="shared" si="61"/>
        <v>42745.688437500001</v>
      </c>
      <c r="P702" t="s">
        <v>8273</v>
      </c>
      <c r="Q702" s="7">
        <f t="shared" si="62"/>
        <v>2.6866666666666665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>
        <f t="shared" si="60"/>
        <v>41813.662962962961</v>
      </c>
      <c r="O703" s="11">
        <f t="shared" si="61"/>
        <v>41843.662962962961</v>
      </c>
      <c r="P703" t="s">
        <v>8273</v>
      </c>
      <c r="Q703" s="7">
        <f t="shared" si="62"/>
        <v>26.6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>
        <f t="shared" si="60"/>
        <v>42668.726701388892</v>
      </c>
      <c r="O704" s="11">
        <f t="shared" si="61"/>
        <v>42698.768368055549</v>
      </c>
      <c r="P704" t="s">
        <v>8273</v>
      </c>
      <c r="Q704" s="7">
        <f t="shared" si="62"/>
        <v>30.813400000000001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>
        <f t="shared" si="60"/>
        <v>42711.950798611113</v>
      </c>
      <c r="O705" s="11">
        <f t="shared" si="61"/>
        <v>42766.98055555555</v>
      </c>
      <c r="P705" t="s">
        <v>8273</v>
      </c>
      <c r="Q705" s="7">
        <f t="shared" si="62"/>
        <v>5.58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>
        <f t="shared" ref="N706:N769" si="66">(((J706/60)/60)/24)+DATE(1970,1,1)</f>
        <v>42726.192916666667</v>
      </c>
      <c r="O706" s="11">
        <f t="shared" ref="O706:O769" si="67">(((I706/60)/60)/24)+DATE(1970,1,1)</f>
        <v>42786.192916666667</v>
      </c>
      <c r="P706" t="s">
        <v>8273</v>
      </c>
      <c r="Q706" s="7">
        <f t="shared" ref="Q706:Q769" si="68">(E706/D706)*100</f>
        <v>0.87454545454545463</v>
      </c>
      <c r="R706" s="6">
        <f t="shared" ref="R706:R769" si="69">E706/L706</f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>
        <f t="shared" si="66"/>
        <v>42726.491643518515</v>
      </c>
      <c r="O707" s="11">
        <f t="shared" si="67"/>
        <v>42756.491643518515</v>
      </c>
      <c r="P707" t="s">
        <v>8273</v>
      </c>
      <c r="Q707" s="7">
        <f t="shared" si="68"/>
        <v>0.97699999999999987</v>
      </c>
      <c r="R707" s="6">
        <f t="shared" si="69"/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>
        <f t="shared" si="66"/>
        <v>42676.995173611111</v>
      </c>
      <c r="O708" s="11">
        <f t="shared" si="67"/>
        <v>42718.777083333334</v>
      </c>
      <c r="P708" t="s">
        <v>8273</v>
      </c>
      <c r="Q708" s="7">
        <f t="shared" si="68"/>
        <v>0</v>
      </c>
      <c r="R708" s="6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>
        <f t="shared" si="66"/>
        <v>42696.663506944446</v>
      </c>
      <c r="O709" s="11">
        <f t="shared" si="67"/>
        <v>42736.663506944446</v>
      </c>
      <c r="P709" t="s">
        <v>8273</v>
      </c>
      <c r="Q709" s="7">
        <f t="shared" si="68"/>
        <v>78.927352941176466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>
        <f t="shared" si="66"/>
        <v>41835.581018518518</v>
      </c>
      <c r="O710" s="11">
        <f t="shared" si="67"/>
        <v>41895.581018518518</v>
      </c>
      <c r="P710" t="s">
        <v>8273</v>
      </c>
      <c r="Q710" s="7">
        <f t="shared" si="68"/>
        <v>22.092500000000001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>
        <f t="shared" si="66"/>
        <v>41948.041192129633</v>
      </c>
      <c r="O711" s="11">
        <f t="shared" si="67"/>
        <v>41978.041192129633</v>
      </c>
      <c r="P711" t="s">
        <v>8273</v>
      </c>
      <c r="Q711" s="7">
        <f t="shared" si="68"/>
        <v>0.40666666666666662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>
        <f t="shared" si="66"/>
        <v>41837.984976851854</v>
      </c>
      <c r="O712" s="11">
        <f t="shared" si="67"/>
        <v>41871.030555555553</v>
      </c>
      <c r="P712" t="s">
        <v>8273</v>
      </c>
      <c r="Q712" s="7">
        <f t="shared" si="68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>
        <f t="shared" si="66"/>
        <v>42678.459120370375</v>
      </c>
      <c r="O713" s="11">
        <f t="shared" si="67"/>
        <v>42718.500787037032</v>
      </c>
      <c r="P713" t="s">
        <v>8273</v>
      </c>
      <c r="Q713" s="7">
        <f t="shared" si="68"/>
        <v>33.790999999999997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>
        <f t="shared" si="66"/>
        <v>42384.680925925932</v>
      </c>
      <c r="O714" s="11">
        <f t="shared" si="67"/>
        <v>42414.680925925932</v>
      </c>
      <c r="P714" t="s">
        <v>8273</v>
      </c>
      <c r="Q714" s="7">
        <f t="shared" si="68"/>
        <v>0.21649484536082475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>
        <f t="shared" si="66"/>
        <v>42496.529305555552</v>
      </c>
      <c r="O715" s="11">
        <f t="shared" si="67"/>
        <v>42526.529305555552</v>
      </c>
      <c r="P715" t="s">
        <v>8273</v>
      </c>
      <c r="Q715" s="7">
        <f t="shared" si="68"/>
        <v>0.79600000000000004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>
        <f t="shared" si="66"/>
        <v>42734.787986111114</v>
      </c>
      <c r="O716" s="11">
        <f t="shared" si="67"/>
        <v>42794.787986111114</v>
      </c>
      <c r="P716" t="s">
        <v>8273</v>
      </c>
      <c r="Q716" s="7">
        <f t="shared" si="68"/>
        <v>14.993333333333334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>
        <f t="shared" si="66"/>
        <v>42273.090740740736</v>
      </c>
      <c r="O717" s="11">
        <f t="shared" si="67"/>
        <v>42313.132407407407</v>
      </c>
      <c r="P717" t="s">
        <v>8273</v>
      </c>
      <c r="Q717" s="7">
        <f t="shared" si="68"/>
        <v>5.0509090909090908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>
        <f t="shared" si="66"/>
        <v>41940.658645833333</v>
      </c>
      <c r="O718" s="11">
        <f t="shared" si="67"/>
        <v>41974</v>
      </c>
      <c r="P718" t="s">
        <v>8273</v>
      </c>
      <c r="Q718" s="7">
        <f t="shared" si="68"/>
        <v>10.214285714285715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>
        <f t="shared" si="66"/>
        <v>41857.854189814818</v>
      </c>
      <c r="O719" s="11">
        <f t="shared" si="67"/>
        <v>41887.854189814818</v>
      </c>
      <c r="P719" t="s">
        <v>8273</v>
      </c>
      <c r="Q719" s="7">
        <f t="shared" si="68"/>
        <v>0.30499999999999999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>
        <f t="shared" si="66"/>
        <v>42752.845451388886</v>
      </c>
      <c r="O720" s="11">
        <f t="shared" si="67"/>
        <v>42784.249305555553</v>
      </c>
      <c r="P720" t="s">
        <v>8273</v>
      </c>
      <c r="Q720" s="7">
        <f t="shared" si="68"/>
        <v>0.75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>
        <f t="shared" si="66"/>
        <v>42409.040231481486</v>
      </c>
      <c r="O721" s="11">
        <f t="shared" si="67"/>
        <v>42423.040231481486</v>
      </c>
      <c r="P721" t="s">
        <v>8273</v>
      </c>
      <c r="Q721" s="7">
        <f t="shared" si="68"/>
        <v>1.2933333333333332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>
        <f t="shared" si="66"/>
        <v>40909.649201388893</v>
      </c>
      <c r="O722" s="11">
        <f t="shared" si="67"/>
        <v>40937.649201388893</v>
      </c>
      <c r="P722" t="s">
        <v>8274</v>
      </c>
      <c r="Q722" s="7">
        <f t="shared" si="68"/>
        <v>143.94736842105263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>
        <f t="shared" si="66"/>
        <v>41807.571840277778</v>
      </c>
      <c r="O723" s="11">
        <f t="shared" si="67"/>
        <v>41852.571840277778</v>
      </c>
      <c r="P723" t="s">
        <v>8274</v>
      </c>
      <c r="Q723" s="7">
        <f t="shared" si="68"/>
        <v>122.10975609756099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>
        <f t="shared" si="66"/>
        <v>40977.805300925924</v>
      </c>
      <c r="O724" s="11">
        <f t="shared" si="67"/>
        <v>41007.76363425926</v>
      </c>
      <c r="P724" t="s">
        <v>8274</v>
      </c>
      <c r="Q724" s="7">
        <f t="shared" si="68"/>
        <v>132.024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>
        <f t="shared" si="66"/>
        <v>42184.816539351858</v>
      </c>
      <c r="O725" s="11">
        <f t="shared" si="67"/>
        <v>42215.165972222225</v>
      </c>
      <c r="P725" t="s">
        <v>8274</v>
      </c>
      <c r="Q725" s="7">
        <f t="shared" si="68"/>
        <v>109.38000000000001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>
        <f t="shared" si="66"/>
        <v>40694.638460648144</v>
      </c>
      <c r="O726" s="11">
        <f t="shared" si="67"/>
        <v>40724.638460648144</v>
      </c>
      <c r="P726" t="s">
        <v>8274</v>
      </c>
      <c r="Q726" s="7">
        <f t="shared" si="68"/>
        <v>105.47157142857144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>
        <f t="shared" si="66"/>
        <v>42321.626296296294</v>
      </c>
      <c r="O727" s="11">
        <f t="shared" si="67"/>
        <v>42351.626296296294</v>
      </c>
      <c r="P727" t="s">
        <v>8274</v>
      </c>
      <c r="Q727" s="7">
        <f t="shared" si="68"/>
        <v>100.35000000000001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>
        <f t="shared" si="66"/>
        <v>41346.042673611111</v>
      </c>
      <c r="O728" s="11">
        <f t="shared" si="67"/>
        <v>41376.042673611111</v>
      </c>
      <c r="P728" t="s">
        <v>8274</v>
      </c>
      <c r="Q728" s="7">
        <f t="shared" si="68"/>
        <v>101.4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>
        <f t="shared" si="66"/>
        <v>41247.020243055551</v>
      </c>
      <c r="O729" s="11">
        <f t="shared" si="67"/>
        <v>41288.888888888891</v>
      </c>
      <c r="P729" t="s">
        <v>8274</v>
      </c>
      <c r="Q729" s="7">
        <f t="shared" si="68"/>
        <v>155.51428571428571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>
        <f t="shared" si="66"/>
        <v>40731.837465277778</v>
      </c>
      <c r="O730" s="11">
        <f t="shared" si="67"/>
        <v>40776.837465277778</v>
      </c>
      <c r="P730" t="s">
        <v>8274</v>
      </c>
      <c r="Q730" s="7">
        <f t="shared" si="68"/>
        <v>105.566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>
        <f t="shared" si="66"/>
        <v>41111.185891203706</v>
      </c>
      <c r="O731" s="11">
        <f t="shared" si="67"/>
        <v>41171.185891203706</v>
      </c>
      <c r="P731" t="s">
        <v>8274</v>
      </c>
      <c r="Q731" s="7">
        <f t="shared" si="68"/>
        <v>130.65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>
        <f t="shared" si="66"/>
        <v>40854.745266203703</v>
      </c>
      <c r="O732" s="11">
        <f t="shared" si="67"/>
        <v>40884.745266203703</v>
      </c>
      <c r="P732" t="s">
        <v>8274</v>
      </c>
      <c r="Q732" s="7">
        <f t="shared" si="68"/>
        <v>132.19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>
        <f t="shared" si="66"/>
        <v>40879.795682870368</v>
      </c>
      <c r="O733" s="11">
        <f t="shared" si="67"/>
        <v>40930.25</v>
      </c>
      <c r="P733" t="s">
        <v>8274</v>
      </c>
      <c r="Q733" s="7">
        <f t="shared" si="68"/>
        <v>126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>
        <f t="shared" si="66"/>
        <v>41486.424317129626</v>
      </c>
      <c r="O734" s="11">
        <f t="shared" si="67"/>
        <v>41546.424317129626</v>
      </c>
      <c r="P734" t="s">
        <v>8274</v>
      </c>
      <c r="Q734" s="7">
        <f t="shared" si="68"/>
        <v>160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>
        <f t="shared" si="66"/>
        <v>41598.420046296298</v>
      </c>
      <c r="O735" s="11">
        <f t="shared" si="67"/>
        <v>41628.420046296298</v>
      </c>
      <c r="P735" t="s">
        <v>8274</v>
      </c>
      <c r="Q735" s="7">
        <f t="shared" si="68"/>
        <v>120.48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>
        <f t="shared" si="66"/>
        <v>42102.164583333331</v>
      </c>
      <c r="O736" s="11">
        <f t="shared" si="67"/>
        <v>42133.208333333328</v>
      </c>
      <c r="P736" t="s">
        <v>8274</v>
      </c>
      <c r="Q736" s="7">
        <f t="shared" si="68"/>
        <v>125.52941176470588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>
        <f t="shared" si="66"/>
        <v>41946.029467592591</v>
      </c>
      <c r="O737" s="11">
        <f t="shared" si="67"/>
        <v>41977.027083333334</v>
      </c>
      <c r="P737" t="s">
        <v>8274</v>
      </c>
      <c r="Q737" s="7">
        <f t="shared" si="68"/>
        <v>114.40638297872341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>
        <f t="shared" si="66"/>
        <v>41579.734259259261</v>
      </c>
      <c r="O738" s="11">
        <f t="shared" si="67"/>
        <v>41599.207638888889</v>
      </c>
      <c r="P738" t="s">
        <v>8274</v>
      </c>
      <c r="Q738" s="7">
        <f t="shared" si="68"/>
        <v>315.13888888888891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>
        <f t="shared" si="66"/>
        <v>41667.275312500002</v>
      </c>
      <c r="O739" s="11">
        <f t="shared" si="67"/>
        <v>41684.833333333336</v>
      </c>
      <c r="P739" t="s">
        <v>8274</v>
      </c>
      <c r="Q739" s="7">
        <f t="shared" si="68"/>
        <v>122.39999999999999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>
        <f t="shared" si="66"/>
        <v>41943.604097222218</v>
      </c>
      <c r="O740" s="11">
        <f t="shared" si="67"/>
        <v>41974.207638888889</v>
      </c>
      <c r="P740" t="s">
        <v>8274</v>
      </c>
      <c r="Q740" s="7">
        <f t="shared" si="68"/>
        <v>106.73333333333332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>
        <f t="shared" si="66"/>
        <v>41829.502650462964</v>
      </c>
      <c r="O741" s="11">
        <f t="shared" si="67"/>
        <v>41862.502650462964</v>
      </c>
      <c r="P741" t="s">
        <v>8274</v>
      </c>
      <c r="Q741" s="7">
        <f t="shared" si="68"/>
        <v>158.33333333333331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>
        <f t="shared" si="66"/>
        <v>42162.146782407406</v>
      </c>
      <c r="O742" s="11">
        <f t="shared" si="67"/>
        <v>42176.146782407406</v>
      </c>
      <c r="P742" t="s">
        <v>8274</v>
      </c>
      <c r="Q742" s="7">
        <f t="shared" si="68"/>
        <v>107.4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>
        <f t="shared" si="66"/>
        <v>41401.648217592592</v>
      </c>
      <c r="O743" s="11">
        <f t="shared" si="67"/>
        <v>41436.648217592592</v>
      </c>
      <c r="P743" t="s">
        <v>8274</v>
      </c>
      <c r="Q743" s="7">
        <f t="shared" si="68"/>
        <v>102.25999999999999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>
        <f t="shared" si="66"/>
        <v>41689.917962962965</v>
      </c>
      <c r="O744" s="11">
        <f t="shared" si="67"/>
        <v>41719.876296296294</v>
      </c>
      <c r="P744" t="s">
        <v>8274</v>
      </c>
      <c r="Q744" s="7">
        <f t="shared" si="68"/>
        <v>110.71428571428572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>
        <f t="shared" si="66"/>
        <v>40990.709317129629</v>
      </c>
      <c r="O745" s="11">
        <f t="shared" si="67"/>
        <v>41015.875</v>
      </c>
      <c r="P745" t="s">
        <v>8274</v>
      </c>
      <c r="Q745" s="7">
        <f t="shared" si="68"/>
        <v>148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>
        <f t="shared" si="66"/>
        <v>41226.95721064815</v>
      </c>
      <c r="O746" s="11">
        <f t="shared" si="67"/>
        <v>41256.95721064815</v>
      </c>
      <c r="P746" t="s">
        <v>8274</v>
      </c>
      <c r="Q746" s="7">
        <f t="shared" si="68"/>
        <v>102.32000000000001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>
        <f t="shared" si="66"/>
        <v>41367.572280092594</v>
      </c>
      <c r="O747" s="11">
        <f t="shared" si="67"/>
        <v>41397.572280092594</v>
      </c>
      <c r="P747" t="s">
        <v>8274</v>
      </c>
      <c r="Q747" s="7">
        <f t="shared" si="68"/>
        <v>179.09909909909908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>
        <f t="shared" si="66"/>
        <v>41157.042928240742</v>
      </c>
      <c r="O748" s="11">
        <f t="shared" si="67"/>
        <v>41175.165972222225</v>
      </c>
      <c r="P748" t="s">
        <v>8274</v>
      </c>
      <c r="Q748" s="7">
        <f t="shared" si="68"/>
        <v>111.08135252761969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>
        <f t="shared" si="66"/>
        <v>41988.548831018517</v>
      </c>
      <c r="O749" s="11">
        <f t="shared" si="67"/>
        <v>42019.454166666663</v>
      </c>
      <c r="P749" t="s">
        <v>8274</v>
      </c>
      <c r="Q749" s="7">
        <f t="shared" si="68"/>
        <v>100.04285714285714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>
        <f t="shared" si="66"/>
        <v>41831.846828703703</v>
      </c>
      <c r="O750" s="11">
        <f t="shared" si="67"/>
        <v>41861.846828703703</v>
      </c>
      <c r="P750" t="s">
        <v>8274</v>
      </c>
      <c r="Q750" s="7">
        <f t="shared" si="68"/>
        <v>100.25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>
        <f t="shared" si="66"/>
        <v>42733.94131944445</v>
      </c>
      <c r="O751" s="11">
        <f t="shared" si="67"/>
        <v>42763.94131944445</v>
      </c>
      <c r="P751" t="s">
        <v>8274</v>
      </c>
      <c r="Q751" s="7">
        <f t="shared" si="68"/>
        <v>105.56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>
        <f t="shared" si="66"/>
        <v>41299.878148148149</v>
      </c>
      <c r="O752" s="11">
        <f t="shared" si="67"/>
        <v>41329.878148148149</v>
      </c>
      <c r="P752" t="s">
        <v>8274</v>
      </c>
      <c r="Q752" s="7">
        <f t="shared" si="68"/>
        <v>102.58775877587757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>
        <f t="shared" si="66"/>
        <v>40713.630497685182</v>
      </c>
      <c r="O753" s="11">
        <f t="shared" si="67"/>
        <v>40759.630497685182</v>
      </c>
      <c r="P753" t="s">
        <v>8274</v>
      </c>
      <c r="Q753" s="7">
        <f t="shared" si="68"/>
        <v>118.5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>
        <f t="shared" si="66"/>
        <v>42639.421493055561</v>
      </c>
      <c r="O754" s="11">
        <f t="shared" si="67"/>
        <v>42659.458333333328</v>
      </c>
      <c r="P754" t="s">
        <v>8274</v>
      </c>
      <c r="Q754" s="7">
        <f t="shared" si="68"/>
        <v>111.7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>
        <f t="shared" si="66"/>
        <v>42019.590173611112</v>
      </c>
      <c r="O755" s="11">
        <f t="shared" si="67"/>
        <v>42049.590173611112</v>
      </c>
      <c r="P755" t="s">
        <v>8274</v>
      </c>
      <c r="Q755" s="7">
        <f t="shared" si="68"/>
        <v>128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>
        <f t="shared" si="66"/>
        <v>41249.749085648145</v>
      </c>
      <c r="O756" s="11">
        <f t="shared" si="67"/>
        <v>41279.749085648145</v>
      </c>
      <c r="P756" t="s">
        <v>8274</v>
      </c>
      <c r="Q756" s="7">
        <f t="shared" si="68"/>
        <v>103.75000000000001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>
        <f t="shared" si="66"/>
        <v>41383.605057870373</v>
      </c>
      <c r="O757" s="11">
        <f t="shared" si="67"/>
        <v>41414.02847222222</v>
      </c>
      <c r="P757" t="s">
        <v>8274</v>
      </c>
      <c r="Q757" s="7">
        <f t="shared" si="68"/>
        <v>101.9076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>
        <f t="shared" si="66"/>
        <v>40590.766886574071</v>
      </c>
      <c r="O758" s="11">
        <f t="shared" si="67"/>
        <v>40651.725219907406</v>
      </c>
      <c r="P758" t="s">
        <v>8274</v>
      </c>
      <c r="Q758" s="7">
        <f t="shared" si="68"/>
        <v>117.71428571428571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>
        <f t="shared" si="66"/>
        <v>41235.054560185185</v>
      </c>
      <c r="O759" s="11">
        <f t="shared" si="67"/>
        <v>41249.054560185185</v>
      </c>
      <c r="P759" t="s">
        <v>8274</v>
      </c>
      <c r="Q759" s="7">
        <f t="shared" si="68"/>
        <v>238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>
        <f t="shared" si="66"/>
        <v>40429.836435185185</v>
      </c>
      <c r="O760" s="11">
        <f t="shared" si="67"/>
        <v>40459.836435185185</v>
      </c>
      <c r="P760" t="s">
        <v>8274</v>
      </c>
      <c r="Q760" s="7">
        <f t="shared" si="68"/>
        <v>102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>
        <f t="shared" si="66"/>
        <v>41789.330312500002</v>
      </c>
      <c r="O761" s="11">
        <f t="shared" si="67"/>
        <v>41829.330312500002</v>
      </c>
      <c r="P761" t="s">
        <v>8274</v>
      </c>
      <c r="Q761" s="7">
        <f t="shared" si="68"/>
        <v>101.92000000000002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>
        <f t="shared" si="66"/>
        <v>42670.764039351852</v>
      </c>
      <c r="O762" s="11">
        <f t="shared" si="67"/>
        <v>42700.805706018517</v>
      </c>
      <c r="P762" t="s">
        <v>8275</v>
      </c>
      <c r="Q762" s="7">
        <f t="shared" si="68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>
        <f t="shared" si="66"/>
        <v>41642.751458333332</v>
      </c>
      <c r="O763" s="11">
        <f t="shared" si="67"/>
        <v>41672.751458333332</v>
      </c>
      <c r="P763" t="s">
        <v>8275</v>
      </c>
      <c r="Q763" s="7">
        <f t="shared" si="68"/>
        <v>4.7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>
        <f t="shared" si="66"/>
        <v>42690.858449074076</v>
      </c>
      <c r="O764" s="11">
        <f t="shared" si="67"/>
        <v>42708.25</v>
      </c>
      <c r="P764" t="s">
        <v>8275</v>
      </c>
      <c r="Q764" s="7">
        <f t="shared" si="68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>
        <f t="shared" si="66"/>
        <v>41471.446851851848</v>
      </c>
      <c r="O765" s="11">
        <f t="shared" si="67"/>
        <v>41501.446851851848</v>
      </c>
      <c r="P765" t="s">
        <v>8275</v>
      </c>
      <c r="Q765" s="7">
        <f t="shared" si="68"/>
        <v>0.11655011655011654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>
        <f t="shared" si="66"/>
        <v>42227.173159722224</v>
      </c>
      <c r="O766" s="11">
        <f t="shared" si="67"/>
        <v>42257.173159722224</v>
      </c>
      <c r="P766" t="s">
        <v>8275</v>
      </c>
      <c r="Q766" s="7">
        <f t="shared" si="68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>
        <f t="shared" si="66"/>
        <v>41901.542638888888</v>
      </c>
      <c r="O767" s="11">
        <f t="shared" si="67"/>
        <v>41931.542638888888</v>
      </c>
      <c r="P767" t="s">
        <v>8275</v>
      </c>
      <c r="Q767" s="7">
        <f t="shared" si="68"/>
        <v>36.014285714285712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>
        <f t="shared" si="66"/>
        <v>42021.783368055556</v>
      </c>
      <c r="O768" s="11">
        <f t="shared" si="67"/>
        <v>42051.783368055556</v>
      </c>
      <c r="P768" t="s">
        <v>8275</v>
      </c>
      <c r="Q768" s="7">
        <f t="shared" si="68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>
        <f t="shared" si="66"/>
        <v>42115.143634259264</v>
      </c>
      <c r="O769" s="11">
        <f t="shared" si="67"/>
        <v>42145.143634259264</v>
      </c>
      <c r="P769" t="s">
        <v>8275</v>
      </c>
      <c r="Q769" s="7">
        <f t="shared" si="68"/>
        <v>3.54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>
        <f t="shared" ref="N770:N833" si="72">(((J770/60)/60)/24)+DATE(1970,1,1)</f>
        <v>41594.207060185188</v>
      </c>
      <c r="O770" s="11">
        <f t="shared" ref="O770:O833" si="73">(((I770/60)/60)/24)+DATE(1970,1,1)</f>
        <v>41624.207060185188</v>
      </c>
      <c r="P770" t="s">
        <v>8275</v>
      </c>
      <c r="Q770" s="7">
        <f t="shared" ref="Q770:Q833" si="74">(E770/D770)*100</f>
        <v>0</v>
      </c>
      <c r="R770" s="6" t="e">
        <f t="shared" ref="R770:R833" si="75">E770/L770</f>
        <v>#DIV/0!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>
        <f t="shared" si="72"/>
        <v>41604.996458333335</v>
      </c>
      <c r="O771" s="11">
        <f t="shared" si="73"/>
        <v>41634.996458333335</v>
      </c>
      <c r="P771" t="s">
        <v>8275</v>
      </c>
      <c r="Q771" s="7">
        <f t="shared" si="74"/>
        <v>41.4</v>
      </c>
      <c r="R771" s="6">
        <f t="shared" si="75"/>
        <v>31.846153846153847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>
        <f t="shared" si="72"/>
        <v>41289.999641203707</v>
      </c>
      <c r="O772" s="11">
        <f t="shared" si="73"/>
        <v>41329.999641203707</v>
      </c>
      <c r="P772" t="s">
        <v>8275</v>
      </c>
      <c r="Q772" s="7">
        <f t="shared" si="74"/>
        <v>0</v>
      </c>
      <c r="R772" s="6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>
        <f t="shared" si="72"/>
        <v>42349.824097222227</v>
      </c>
      <c r="O773" s="11">
        <f t="shared" si="73"/>
        <v>42399.824097222227</v>
      </c>
      <c r="P773" t="s">
        <v>8275</v>
      </c>
      <c r="Q773" s="7">
        <f t="shared" si="74"/>
        <v>2.6315789473684209E-2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>
        <f t="shared" si="72"/>
        <v>40068.056932870371</v>
      </c>
      <c r="O774" s="11">
        <f t="shared" si="73"/>
        <v>40118.165972222225</v>
      </c>
      <c r="P774" t="s">
        <v>8275</v>
      </c>
      <c r="Q774" s="7">
        <f t="shared" si="74"/>
        <v>3.3333333333333335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>
        <f t="shared" si="72"/>
        <v>42100.735937499994</v>
      </c>
      <c r="O775" s="11">
        <f t="shared" si="73"/>
        <v>42134.959027777775</v>
      </c>
      <c r="P775" t="s">
        <v>8275</v>
      </c>
      <c r="Q775" s="7">
        <f t="shared" si="74"/>
        <v>0.85129023676509719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>
        <f t="shared" si="72"/>
        <v>41663.780300925922</v>
      </c>
      <c r="O776" s="11">
        <f t="shared" si="73"/>
        <v>41693.780300925922</v>
      </c>
      <c r="P776" t="s">
        <v>8275</v>
      </c>
      <c r="Q776" s="7">
        <f t="shared" si="74"/>
        <v>70.199999999999989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>
        <f t="shared" si="72"/>
        <v>40863.060127314813</v>
      </c>
      <c r="O777" s="11">
        <f t="shared" si="73"/>
        <v>40893.060127314813</v>
      </c>
      <c r="P777" t="s">
        <v>8275</v>
      </c>
      <c r="Q777" s="7">
        <f t="shared" si="74"/>
        <v>1.7000000000000002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>
        <f t="shared" si="72"/>
        <v>42250.685706018514</v>
      </c>
      <c r="O778" s="11">
        <f t="shared" si="73"/>
        <v>42288.208333333328</v>
      </c>
      <c r="P778" t="s">
        <v>8275</v>
      </c>
      <c r="Q778" s="7">
        <f t="shared" si="74"/>
        <v>51.4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>
        <f t="shared" si="72"/>
        <v>41456.981215277774</v>
      </c>
      <c r="O779" s="11">
        <f t="shared" si="73"/>
        <v>41486.981215277774</v>
      </c>
      <c r="P779" t="s">
        <v>8275</v>
      </c>
      <c r="Q779" s="7">
        <f t="shared" si="74"/>
        <v>0.70000000000000007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>
        <f t="shared" si="72"/>
        <v>41729.702314814815</v>
      </c>
      <c r="O780" s="11">
        <f t="shared" si="73"/>
        <v>41759.702314814815</v>
      </c>
      <c r="P780" t="s">
        <v>8275</v>
      </c>
      <c r="Q780" s="7">
        <f t="shared" si="74"/>
        <v>0.4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>
        <f t="shared" si="72"/>
        <v>40436.68408564815</v>
      </c>
      <c r="O781" s="11">
        <f t="shared" si="73"/>
        <v>40466.166666666664</v>
      </c>
      <c r="P781" t="s">
        <v>8275</v>
      </c>
      <c r="Q781" s="7">
        <f t="shared" si="74"/>
        <v>2.666666666666667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>
        <f t="shared" si="72"/>
        <v>40636.673900462964</v>
      </c>
      <c r="O782" s="11">
        <f t="shared" si="73"/>
        <v>40666.673900462964</v>
      </c>
      <c r="P782" t="s">
        <v>8276</v>
      </c>
      <c r="Q782" s="7">
        <f t="shared" si="74"/>
        <v>104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>
        <f t="shared" si="72"/>
        <v>41403.000856481485</v>
      </c>
      <c r="O783" s="11">
        <f t="shared" si="73"/>
        <v>41433.000856481485</v>
      </c>
      <c r="P783" t="s">
        <v>8276</v>
      </c>
      <c r="Q783" s="7">
        <f t="shared" si="74"/>
        <v>133.15375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>
        <f t="shared" si="72"/>
        <v>41116.758125</v>
      </c>
      <c r="O784" s="11">
        <f t="shared" si="73"/>
        <v>41146.758125</v>
      </c>
      <c r="P784" t="s">
        <v>8276</v>
      </c>
      <c r="Q784" s="7">
        <f t="shared" si="74"/>
        <v>100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>
        <f t="shared" si="72"/>
        <v>40987.773715277777</v>
      </c>
      <c r="O785" s="11">
        <f t="shared" si="73"/>
        <v>41026.916666666664</v>
      </c>
      <c r="P785" t="s">
        <v>8276</v>
      </c>
      <c r="Q785" s="7">
        <f t="shared" si="74"/>
        <v>148.13333333333333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>
        <f t="shared" si="72"/>
        <v>41675.149525462963</v>
      </c>
      <c r="O786" s="11">
        <f t="shared" si="73"/>
        <v>41715.107858796298</v>
      </c>
      <c r="P786" t="s">
        <v>8276</v>
      </c>
      <c r="Q786" s="7">
        <f t="shared" si="74"/>
        <v>102.49999999999999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>
        <f t="shared" si="72"/>
        <v>41303.593923611108</v>
      </c>
      <c r="O787" s="11">
        <f t="shared" si="73"/>
        <v>41333.593923611108</v>
      </c>
      <c r="P787" t="s">
        <v>8276</v>
      </c>
      <c r="Q787" s="7">
        <f t="shared" si="74"/>
        <v>180.62799999999999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>
        <f t="shared" si="72"/>
        <v>40983.055949074071</v>
      </c>
      <c r="O788" s="11">
        <f t="shared" si="73"/>
        <v>41040.657638888886</v>
      </c>
      <c r="P788" t="s">
        <v>8276</v>
      </c>
      <c r="Q788" s="7">
        <f t="shared" si="74"/>
        <v>142.79999999999998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>
        <f t="shared" si="72"/>
        <v>41549.627615740741</v>
      </c>
      <c r="O789" s="11">
        <f t="shared" si="73"/>
        <v>41579.627615740741</v>
      </c>
      <c r="P789" t="s">
        <v>8276</v>
      </c>
      <c r="Q789" s="7">
        <f t="shared" si="74"/>
        <v>114.16666666666666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>
        <f t="shared" si="72"/>
        <v>41059.006805555553</v>
      </c>
      <c r="O790" s="11">
        <f t="shared" si="73"/>
        <v>41097.165972222225</v>
      </c>
      <c r="P790" t="s">
        <v>8276</v>
      </c>
      <c r="Q790" s="7">
        <f t="shared" si="74"/>
        <v>203.505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>
        <f t="shared" si="72"/>
        <v>41277.186111111114</v>
      </c>
      <c r="O791" s="11">
        <f t="shared" si="73"/>
        <v>41295.332638888889</v>
      </c>
      <c r="P791" t="s">
        <v>8276</v>
      </c>
      <c r="Q791" s="7">
        <f t="shared" si="74"/>
        <v>109.41176470588236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>
        <f t="shared" si="72"/>
        <v>41276.047905092593</v>
      </c>
      <c r="O792" s="11">
        <f t="shared" si="73"/>
        <v>41306.047905092593</v>
      </c>
      <c r="P792" t="s">
        <v>8276</v>
      </c>
      <c r="Q792" s="7">
        <f t="shared" si="74"/>
        <v>144.37459999999999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>
        <f t="shared" si="72"/>
        <v>41557.780624999999</v>
      </c>
      <c r="O793" s="11">
        <f t="shared" si="73"/>
        <v>41591.249305555553</v>
      </c>
      <c r="P793" t="s">
        <v>8276</v>
      </c>
      <c r="Q793" s="7">
        <f t="shared" si="74"/>
        <v>103.86666666666666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>
        <f t="shared" si="72"/>
        <v>41555.873645833337</v>
      </c>
      <c r="O794" s="11">
        <f t="shared" si="73"/>
        <v>41585.915312500001</v>
      </c>
      <c r="P794" t="s">
        <v>8276</v>
      </c>
      <c r="Q794" s="7">
        <f t="shared" si="74"/>
        <v>100.44440000000002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>
        <f t="shared" si="72"/>
        <v>41442.741249999999</v>
      </c>
      <c r="O795" s="11">
        <f t="shared" si="73"/>
        <v>41458.207638888889</v>
      </c>
      <c r="P795" t="s">
        <v>8276</v>
      </c>
      <c r="Q795" s="7">
        <f t="shared" si="74"/>
        <v>102.77927272727271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>
        <f t="shared" si="72"/>
        <v>40736.115011574075</v>
      </c>
      <c r="O796" s="11">
        <f t="shared" si="73"/>
        <v>40791.712500000001</v>
      </c>
      <c r="P796" t="s">
        <v>8276</v>
      </c>
      <c r="Q796" s="7">
        <f t="shared" si="74"/>
        <v>105.31250000000001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>
        <f t="shared" si="72"/>
        <v>40963.613032407404</v>
      </c>
      <c r="O797" s="11">
        <f t="shared" si="73"/>
        <v>41006.207638888889</v>
      </c>
      <c r="P797" t="s">
        <v>8276</v>
      </c>
      <c r="Q797" s="7">
        <f t="shared" si="74"/>
        <v>111.78571428571429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>
        <f t="shared" si="72"/>
        <v>41502.882928240739</v>
      </c>
      <c r="O798" s="11">
        <f t="shared" si="73"/>
        <v>41532.881944444445</v>
      </c>
      <c r="P798" t="s">
        <v>8276</v>
      </c>
      <c r="Q798" s="7">
        <f t="shared" si="74"/>
        <v>101.35000000000001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>
        <f t="shared" si="72"/>
        <v>40996.994074074071</v>
      </c>
      <c r="O799" s="11">
        <f t="shared" si="73"/>
        <v>41028.166666666664</v>
      </c>
      <c r="P799" t="s">
        <v>8276</v>
      </c>
      <c r="Q799" s="7">
        <f t="shared" si="74"/>
        <v>107.53333333333333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>
        <f t="shared" si="72"/>
        <v>41882.590127314819</v>
      </c>
      <c r="O800" s="11">
        <f t="shared" si="73"/>
        <v>41912.590127314819</v>
      </c>
      <c r="P800" t="s">
        <v>8276</v>
      </c>
      <c r="Q800" s="7">
        <f t="shared" si="74"/>
        <v>114.88571428571429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>
        <f t="shared" si="72"/>
        <v>40996.667199074072</v>
      </c>
      <c r="O801" s="11">
        <f t="shared" si="73"/>
        <v>41026.667199074072</v>
      </c>
      <c r="P801" t="s">
        <v>8276</v>
      </c>
      <c r="Q801" s="7">
        <f t="shared" si="74"/>
        <v>100.02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>
        <f t="shared" si="72"/>
        <v>41863.433495370373</v>
      </c>
      <c r="O802" s="11">
        <f t="shared" si="73"/>
        <v>41893.433495370373</v>
      </c>
      <c r="P802" t="s">
        <v>8276</v>
      </c>
      <c r="Q802" s="7">
        <f t="shared" si="74"/>
        <v>152.13333333333335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>
        <f t="shared" si="72"/>
        <v>40695.795370370368</v>
      </c>
      <c r="O803" s="11">
        <f t="shared" si="73"/>
        <v>40725.795370370368</v>
      </c>
      <c r="P803" t="s">
        <v>8276</v>
      </c>
      <c r="Q803" s="7">
        <f t="shared" si="74"/>
        <v>111.52149999999999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>
        <f t="shared" si="72"/>
        <v>41123.022268518522</v>
      </c>
      <c r="O804" s="11">
        <f t="shared" si="73"/>
        <v>41169.170138888891</v>
      </c>
      <c r="P804" t="s">
        <v>8276</v>
      </c>
      <c r="Q804" s="7">
        <f t="shared" si="74"/>
        <v>101.33333333333334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>
        <f t="shared" si="72"/>
        <v>40665.949976851851</v>
      </c>
      <c r="O805" s="11">
        <f t="shared" si="73"/>
        <v>40692.041666666664</v>
      </c>
      <c r="P805" t="s">
        <v>8276</v>
      </c>
      <c r="Q805" s="7">
        <f t="shared" si="74"/>
        <v>123.2608695652174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>
        <f t="shared" si="72"/>
        <v>40730.105625000004</v>
      </c>
      <c r="O806" s="11">
        <f t="shared" si="73"/>
        <v>40747.165972222225</v>
      </c>
      <c r="P806" t="s">
        <v>8276</v>
      </c>
      <c r="Q806" s="7">
        <f t="shared" si="74"/>
        <v>100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>
        <f t="shared" si="72"/>
        <v>40690.823055555556</v>
      </c>
      <c r="O807" s="11">
        <f t="shared" si="73"/>
        <v>40740.958333333336</v>
      </c>
      <c r="P807" t="s">
        <v>8276</v>
      </c>
      <c r="Q807" s="7">
        <f t="shared" si="74"/>
        <v>105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>
        <f t="shared" si="72"/>
        <v>40763.691423611112</v>
      </c>
      <c r="O808" s="11">
        <f t="shared" si="73"/>
        <v>40793.691423611112</v>
      </c>
      <c r="P808" t="s">
        <v>8276</v>
      </c>
      <c r="Q808" s="7">
        <f t="shared" si="74"/>
        <v>104.4375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>
        <f t="shared" si="72"/>
        <v>42759.628599537042</v>
      </c>
      <c r="O809" s="11">
        <f t="shared" si="73"/>
        <v>42795.083333333328</v>
      </c>
      <c r="P809" t="s">
        <v>8276</v>
      </c>
      <c r="Q809" s="7">
        <f t="shared" si="74"/>
        <v>105.125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>
        <f t="shared" si="72"/>
        <v>41962.100532407407</v>
      </c>
      <c r="O810" s="11">
        <f t="shared" si="73"/>
        <v>41995.207638888889</v>
      </c>
      <c r="P810" t="s">
        <v>8276</v>
      </c>
      <c r="Q810" s="7">
        <f t="shared" si="74"/>
        <v>100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>
        <f t="shared" si="72"/>
        <v>41628.833680555559</v>
      </c>
      <c r="O811" s="11">
        <f t="shared" si="73"/>
        <v>41658.833680555559</v>
      </c>
      <c r="P811" t="s">
        <v>8276</v>
      </c>
      <c r="Q811" s="7">
        <f t="shared" si="74"/>
        <v>103.77499999999999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>
        <f t="shared" si="72"/>
        <v>41123.056273148148</v>
      </c>
      <c r="O812" s="11">
        <f t="shared" si="73"/>
        <v>41153.056273148148</v>
      </c>
      <c r="P812" t="s">
        <v>8276</v>
      </c>
      <c r="Q812" s="7">
        <f t="shared" si="74"/>
        <v>105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>
        <f t="shared" si="72"/>
        <v>41443.643541666665</v>
      </c>
      <c r="O813" s="11">
        <f t="shared" si="73"/>
        <v>41465.702777777777</v>
      </c>
      <c r="P813" t="s">
        <v>8276</v>
      </c>
      <c r="Q813" s="7">
        <f t="shared" si="74"/>
        <v>104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>
        <f t="shared" si="72"/>
        <v>41282.017962962964</v>
      </c>
      <c r="O814" s="11">
        <f t="shared" si="73"/>
        <v>41334.581944444442</v>
      </c>
      <c r="P814" t="s">
        <v>8276</v>
      </c>
      <c r="Q814" s="7">
        <f t="shared" si="74"/>
        <v>151.83333333333334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>
        <f t="shared" si="72"/>
        <v>41080.960243055553</v>
      </c>
      <c r="O815" s="11">
        <f t="shared" si="73"/>
        <v>41110.960243055553</v>
      </c>
      <c r="P815" t="s">
        <v>8276</v>
      </c>
      <c r="Q815" s="7">
        <f t="shared" si="74"/>
        <v>159.99600000000001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>
        <f t="shared" si="72"/>
        <v>40679.743067129632</v>
      </c>
      <c r="O816" s="11">
        <f t="shared" si="73"/>
        <v>40694.75277777778</v>
      </c>
      <c r="P816" t="s">
        <v>8276</v>
      </c>
      <c r="Q816" s="7">
        <f t="shared" si="74"/>
        <v>127.3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>
        <f t="shared" si="72"/>
        <v>41914.917858796296</v>
      </c>
      <c r="O817" s="11">
        <f t="shared" si="73"/>
        <v>41944.917858796296</v>
      </c>
      <c r="P817" t="s">
        <v>8276</v>
      </c>
      <c r="Q817" s="7">
        <f t="shared" si="74"/>
        <v>107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>
        <f t="shared" si="72"/>
        <v>41341.870868055557</v>
      </c>
      <c r="O818" s="11">
        <f t="shared" si="73"/>
        <v>41373.270833333336</v>
      </c>
      <c r="P818" t="s">
        <v>8276</v>
      </c>
      <c r="Q818" s="7">
        <f t="shared" si="74"/>
        <v>115.12214285714286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>
        <f t="shared" si="72"/>
        <v>40925.599664351852</v>
      </c>
      <c r="O819" s="11">
        <f t="shared" si="73"/>
        <v>40979.207638888889</v>
      </c>
      <c r="P819" t="s">
        <v>8276</v>
      </c>
      <c r="Q819" s="7">
        <f t="shared" si="74"/>
        <v>137.11066666666665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>
        <f t="shared" si="72"/>
        <v>41120.882881944446</v>
      </c>
      <c r="O820" s="11">
        <f t="shared" si="73"/>
        <v>41128.709027777775</v>
      </c>
      <c r="P820" t="s">
        <v>8276</v>
      </c>
      <c r="Q820" s="7">
        <f t="shared" si="74"/>
        <v>155.71428571428572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>
        <f t="shared" si="72"/>
        <v>41619.998310185183</v>
      </c>
      <c r="O821" s="11">
        <f t="shared" si="73"/>
        <v>41629.197222222225</v>
      </c>
      <c r="P821" t="s">
        <v>8276</v>
      </c>
      <c r="Q821" s="7">
        <f t="shared" si="74"/>
        <v>108.74999999999999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>
        <f t="shared" si="72"/>
        <v>41768.841921296298</v>
      </c>
      <c r="O822" s="11">
        <f t="shared" si="73"/>
        <v>41799.208333333336</v>
      </c>
      <c r="P822" t="s">
        <v>8276</v>
      </c>
      <c r="Q822" s="7">
        <f t="shared" si="74"/>
        <v>134.05000000000001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>
        <f t="shared" si="72"/>
        <v>42093.922048611115</v>
      </c>
      <c r="O823" s="11">
        <f t="shared" si="73"/>
        <v>42128.167361111111</v>
      </c>
      <c r="P823" t="s">
        <v>8276</v>
      </c>
      <c r="Q823" s="7">
        <f t="shared" si="74"/>
        <v>100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>
        <f t="shared" si="72"/>
        <v>41157.947337962964</v>
      </c>
      <c r="O824" s="11">
        <f t="shared" si="73"/>
        <v>41187.947337962964</v>
      </c>
      <c r="P824" t="s">
        <v>8276</v>
      </c>
      <c r="Q824" s="7">
        <f t="shared" si="74"/>
        <v>119.16666666666667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>
        <f t="shared" si="72"/>
        <v>42055.972824074073</v>
      </c>
      <c r="O825" s="11">
        <f t="shared" si="73"/>
        <v>42085.931157407409</v>
      </c>
      <c r="P825" t="s">
        <v>8276</v>
      </c>
      <c r="Q825" s="7">
        <f t="shared" si="74"/>
        <v>179.5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>
        <f t="shared" si="72"/>
        <v>40250.242106481484</v>
      </c>
      <c r="O826" s="11">
        <f t="shared" si="73"/>
        <v>40286.290972222225</v>
      </c>
      <c r="P826" t="s">
        <v>8276</v>
      </c>
      <c r="Q826" s="7">
        <f t="shared" si="74"/>
        <v>134.38124999999999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>
        <f t="shared" si="72"/>
        <v>41186.306527777779</v>
      </c>
      <c r="O827" s="11">
        <f t="shared" si="73"/>
        <v>41211.306527777779</v>
      </c>
      <c r="P827" t="s">
        <v>8276</v>
      </c>
      <c r="Q827" s="7">
        <f t="shared" si="74"/>
        <v>100.43200000000002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>
        <f t="shared" si="72"/>
        <v>40973.038541666669</v>
      </c>
      <c r="O828" s="11">
        <f t="shared" si="73"/>
        <v>40993.996874999997</v>
      </c>
      <c r="P828" t="s">
        <v>8276</v>
      </c>
      <c r="Q828" s="7">
        <f t="shared" si="74"/>
        <v>101.45454545454547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>
        <f t="shared" si="72"/>
        <v>40927.473460648151</v>
      </c>
      <c r="O829" s="11">
        <f t="shared" si="73"/>
        <v>40953.825694444444</v>
      </c>
      <c r="P829" t="s">
        <v>8276</v>
      </c>
      <c r="Q829" s="7">
        <f t="shared" si="74"/>
        <v>103.33333333333334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>
        <f t="shared" si="72"/>
        <v>41073.050717592596</v>
      </c>
      <c r="O830" s="11">
        <f t="shared" si="73"/>
        <v>41085.683333333334</v>
      </c>
      <c r="P830" t="s">
        <v>8276</v>
      </c>
      <c r="Q830" s="7">
        <f t="shared" si="74"/>
        <v>107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>
        <f t="shared" si="72"/>
        <v>42504.801388888889</v>
      </c>
      <c r="O831" s="11">
        <f t="shared" si="73"/>
        <v>42564.801388888889</v>
      </c>
      <c r="P831" t="s">
        <v>8276</v>
      </c>
      <c r="Q831" s="7">
        <f t="shared" si="74"/>
        <v>104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>
        <f t="shared" si="72"/>
        <v>41325.525752314818</v>
      </c>
      <c r="O832" s="11">
        <f t="shared" si="73"/>
        <v>41355.484085648146</v>
      </c>
      <c r="P832" t="s">
        <v>8276</v>
      </c>
      <c r="Q832" s="7">
        <f t="shared" si="74"/>
        <v>107.83333333333334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>
        <f t="shared" si="72"/>
        <v>40996.646921296298</v>
      </c>
      <c r="O833" s="11">
        <f t="shared" si="73"/>
        <v>41026.646921296298</v>
      </c>
      <c r="P833" t="s">
        <v>8276</v>
      </c>
      <c r="Q833" s="7">
        <f t="shared" si="74"/>
        <v>233.33333333333334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>
        <f t="shared" ref="N834:N897" si="78">(((J834/60)/60)/24)+DATE(1970,1,1)</f>
        <v>40869.675173611111</v>
      </c>
      <c r="O834" s="11">
        <f t="shared" ref="O834:O897" si="79">(((I834/60)/60)/24)+DATE(1970,1,1)</f>
        <v>40929.342361111114</v>
      </c>
      <c r="P834" t="s">
        <v>8276</v>
      </c>
      <c r="Q834" s="7">
        <f t="shared" ref="Q834:Q897" si="80">(E834/D834)*100</f>
        <v>100.60706666666665</v>
      </c>
      <c r="R834" s="6">
        <f t="shared" ref="R834:R897" si="81">E834/L834</f>
        <v>97.993896103896105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>
        <f t="shared" si="78"/>
        <v>41718.878182870372</v>
      </c>
      <c r="O835" s="11">
        <f t="shared" si="79"/>
        <v>41748.878182870372</v>
      </c>
      <c r="P835" t="s">
        <v>8276</v>
      </c>
      <c r="Q835" s="7">
        <f t="shared" si="80"/>
        <v>101.66666666666666</v>
      </c>
      <c r="R835" s="6">
        <f t="shared" si="81"/>
        <v>148.78048780487805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>
        <f t="shared" si="78"/>
        <v>41422.822824074072</v>
      </c>
      <c r="O836" s="11">
        <f t="shared" si="79"/>
        <v>41456.165972222225</v>
      </c>
      <c r="P836" t="s">
        <v>8276</v>
      </c>
      <c r="Q836" s="7">
        <f t="shared" si="80"/>
        <v>131.0181818181818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>
        <f t="shared" si="78"/>
        <v>41005.45784722222</v>
      </c>
      <c r="O837" s="11">
        <f t="shared" si="79"/>
        <v>41048.125</v>
      </c>
      <c r="P837" t="s">
        <v>8276</v>
      </c>
      <c r="Q837" s="7">
        <f t="shared" si="80"/>
        <v>117.25000000000001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>
        <f t="shared" si="78"/>
        <v>41524.056921296295</v>
      </c>
      <c r="O838" s="11">
        <f t="shared" si="79"/>
        <v>41554.056921296295</v>
      </c>
      <c r="P838" t="s">
        <v>8276</v>
      </c>
      <c r="Q838" s="7">
        <f t="shared" si="80"/>
        <v>100.93039999999999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>
        <f t="shared" si="78"/>
        <v>41730.998402777775</v>
      </c>
      <c r="O839" s="11">
        <f t="shared" si="79"/>
        <v>41760.998402777775</v>
      </c>
      <c r="P839" t="s">
        <v>8276</v>
      </c>
      <c r="Q839" s="7">
        <f t="shared" si="80"/>
        <v>121.8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>
        <f t="shared" si="78"/>
        <v>40895.897974537038</v>
      </c>
      <c r="O840" s="11">
        <f t="shared" si="79"/>
        <v>40925.897974537038</v>
      </c>
      <c r="P840" t="s">
        <v>8276</v>
      </c>
      <c r="Q840" s="7">
        <f t="shared" si="80"/>
        <v>145.4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>
        <f t="shared" si="78"/>
        <v>41144.763379629629</v>
      </c>
      <c r="O841" s="11">
        <f t="shared" si="79"/>
        <v>41174.763379629629</v>
      </c>
      <c r="P841" t="s">
        <v>8276</v>
      </c>
      <c r="Q841" s="7">
        <f t="shared" si="80"/>
        <v>116.61660000000001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>
        <f t="shared" si="78"/>
        <v>42607.226701388892</v>
      </c>
      <c r="O842" s="11">
        <f t="shared" si="79"/>
        <v>42637.226701388892</v>
      </c>
      <c r="P842" t="s">
        <v>8277</v>
      </c>
      <c r="Q842" s="7">
        <f t="shared" si="80"/>
        <v>120.4166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>
        <f t="shared" si="78"/>
        <v>41923.838692129626</v>
      </c>
      <c r="O843" s="11">
        <f t="shared" si="79"/>
        <v>41953.88035879629</v>
      </c>
      <c r="P843" t="s">
        <v>8277</v>
      </c>
      <c r="Q843" s="7">
        <f t="shared" si="80"/>
        <v>101.32000000000001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>
        <f t="shared" si="78"/>
        <v>41526.592395833337</v>
      </c>
      <c r="O844" s="11">
        <f t="shared" si="79"/>
        <v>41561.165972222225</v>
      </c>
      <c r="P844" t="s">
        <v>8277</v>
      </c>
      <c r="Q844" s="7">
        <f t="shared" si="80"/>
        <v>104.32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>
        <f t="shared" si="78"/>
        <v>42695.257870370369</v>
      </c>
      <c r="O845" s="11">
        <f t="shared" si="79"/>
        <v>42712.333333333328</v>
      </c>
      <c r="P845" t="s">
        <v>8277</v>
      </c>
      <c r="Q845" s="7">
        <f t="shared" si="80"/>
        <v>267.13333333333333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>
        <f t="shared" si="78"/>
        <v>41905.684629629628</v>
      </c>
      <c r="O846" s="11">
        <f t="shared" si="79"/>
        <v>41944.207638888889</v>
      </c>
      <c r="P846" t="s">
        <v>8277</v>
      </c>
      <c r="Q846" s="7">
        <f t="shared" si="80"/>
        <v>194.13333333333333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>
        <f t="shared" si="78"/>
        <v>42578.205972222218</v>
      </c>
      <c r="O847" s="11">
        <f t="shared" si="79"/>
        <v>42618.165972222225</v>
      </c>
      <c r="P847" t="s">
        <v>8277</v>
      </c>
      <c r="Q847" s="7">
        <f t="shared" si="80"/>
        <v>120.3802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>
        <f t="shared" si="78"/>
        <v>41694.391840277778</v>
      </c>
      <c r="O848" s="11">
        <f t="shared" si="79"/>
        <v>41708.583333333336</v>
      </c>
      <c r="P848" t="s">
        <v>8277</v>
      </c>
      <c r="Q848" s="7">
        <f t="shared" si="80"/>
        <v>122.00090909090908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>
        <f t="shared" si="78"/>
        <v>42165.79833333334</v>
      </c>
      <c r="O849" s="11">
        <f t="shared" si="79"/>
        <v>42195.79833333334</v>
      </c>
      <c r="P849" t="s">
        <v>8277</v>
      </c>
      <c r="Q849" s="7">
        <f t="shared" si="80"/>
        <v>100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>
        <f t="shared" si="78"/>
        <v>42078.792048611111</v>
      </c>
      <c r="O850" s="11">
        <f t="shared" si="79"/>
        <v>42108.792048611111</v>
      </c>
      <c r="P850" t="s">
        <v>8277</v>
      </c>
      <c r="Q850" s="7">
        <f t="shared" si="80"/>
        <v>100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>
        <f t="shared" si="78"/>
        <v>42051.148888888885</v>
      </c>
      <c r="O851" s="11">
        <f t="shared" si="79"/>
        <v>42079.107222222221</v>
      </c>
      <c r="P851" t="s">
        <v>8277</v>
      </c>
      <c r="Q851" s="7">
        <f t="shared" si="80"/>
        <v>119.9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>
        <f t="shared" si="78"/>
        <v>42452.827743055561</v>
      </c>
      <c r="O852" s="11">
        <f t="shared" si="79"/>
        <v>42485.207638888889</v>
      </c>
      <c r="P852" t="s">
        <v>8277</v>
      </c>
      <c r="Q852" s="7">
        <f t="shared" si="80"/>
        <v>155.17499999999998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>
        <f t="shared" si="78"/>
        <v>42522.880243055552</v>
      </c>
      <c r="O853" s="11">
        <f t="shared" si="79"/>
        <v>42582.822916666672</v>
      </c>
      <c r="P853" t="s">
        <v>8277</v>
      </c>
      <c r="Q853" s="7">
        <f t="shared" si="80"/>
        <v>130.44999999999999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>
        <f t="shared" si="78"/>
        <v>42656.805497685185</v>
      </c>
      <c r="O854" s="11">
        <f t="shared" si="79"/>
        <v>42667.875</v>
      </c>
      <c r="P854" t="s">
        <v>8277</v>
      </c>
      <c r="Q854" s="7">
        <f t="shared" si="80"/>
        <v>104.97142857142859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>
        <f t="shared" si="78"/>
        <v>42021.832280092596</v>
      </c>
      <c r="O855" s="11">
        <f t="shared" si="79"/>
        <v>42051.832280092596</v>
      </c>
      <c r="P855" t="s">
        <v>8277</v>
      </c>
      <c r="Q855" s="7">
        <f t="shared" si="80"/>
        <v>100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>
        <f t="shared" si="78"/>
        <v>42702.212337962963</v>
      </c>
      <c r="O856" s="11">
        <f t="shared" si="79"/>
        <v>42732.212337962963</v>
      </c>
      <c r="P856" t="s">
        <v>8277</v>
      </c>
      <c r="Q856" s="7">
        <f t="shared" si="80"/>
        <v>118.2205035971223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>
        <f t="shared" si="78"/>
        <v>42545.125196759262</v>
      </c>
      <c r="O857" s="11">
        <f t="shared" si="79"/>
        <v>42575.125196759262</v>
      </c>
      <c r="P857" t="s">
        <v>8277</v>
      </c>
      <c r="Q857" s="7">
        <f t="shared" si="80"/>
        <v>103.44827586206897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>
        <f t="shared" si="78"/>
        <v>42609.311990740738</v>
      </c>
      <c r="O858" s="11">
        <f t="shared" si="79"/>
        <v>42668.791666666672</v>
      </c>
      <c r="P858" t="s">
        <v>8277</v>
      </c>
      <c r="Q858" s="7">
        <f t="shared" si="80"/>
        <v>218.00000000000003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>
        <f t="shared" si="78"/>
        <v>42291.581377314811</v>
      </c>
      <c r="O859" s="11">
        <f t="shared" si="79"/>
        <v>42333.623043981483</v>
      </c>
      <c r="P859" t="s">
        <v>8277</v>
      </c>
      <c r="Q859" s="7">
        <f t="shared" si="80"/>
        <v>100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>
        <f t="shared" si="78"/>
        <v>42079.745578703703</v>
      </c>
      <c r="O860" s="11">
        <f t="shared" si="79"/>
        <v>42109.957638888889</v>
      </c>
      <c r="P860" t="s">
        <v>8277</v>
      </c>
      <c r="Q860" s="7">
        <f t="shared" si="80"/>
        <v>144.00583333333333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>
        <f t="shared" si="78"/>
        <v>42128.820231481484</v>
      </c>
      <c r="O861" s="11">
        <f t="shared" si="79"/>
        <v>42159</v>
      </c>
      <c r="P861" t="s">
        <v>8277</v>
      </c>
      <c r="Q861" s="7">
        <f t="shared" si="80"/>
        <v>104.67500000000001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>
        <f t="shared" si="78"/>
        <v>41570.482789351852</v>
      </c>
      <c r="O862" s="11">
        <f t="shared" si="79"/>
        <v>41600.524456018517</v>
      </c>
      <c r="P862" t="s">
        <v>8278</v>
      </c>
      <c r="Q862" s="7">
        <f t="shared" si="80"/>
        <v>18.142857142857142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>
        <f t="shared" si="78"/>
        <v>42599.965324074074</v>
      </c>
      <c r="O863" s="11">
        <f t="shared" si="79"/>
        <v>42629.965324074074</v>
      </c>
      <c r="P863" t="s">
        <v>8278</v>
      </c>
      <c r="Q863" s="7">
        <f t="shared" si="80"/>
        <v>2.2444444444444445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>
        <f t="shared" si="78"/>
        <v>41559.5549537037</v>
      </c>
      <c r="O864" s="11">
        <f t="shared" si="79"/>
        <v>41589.596620370372</v>
      </c>
      <c r="P864" t="s">
        <v>8278</v>
      </c>
      <c r="Q864" s="7">
        <f t="shared" si="80"/>
        <v>0.33999999999999997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>
        <f t="shared" si="78"/>
        <v>40921.117662037039</v>
      </c>
      <c r="O865" s="11">
        <f t="shared" si="79"/>
        <v>40951.117662037039</v>
      </c>
      <c r="P865" t="s">
        <v>8278</v>
      </c>
      <c r="Q865" s="7">
        <f t="shared" si="80"/>
        <v>4.5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>
        <f t="shared" si="78"/>
        <v>41541.106921296298</v>
      </c>
      <c r="O866" s="11">
        <f t="shared" si="79"/>
        <v>41563.415972222225</v>
      </c>
      <c r="P866" t="s">
        <v>8278</v>
      </c>
      <c r="Q866" s="7">
        <f t="shared" si="80"/>
        <v>41.53846153846154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>
        <f t="shared" si="78"/>
        <v>41230.77311342593</v>
      </c>
      <c r="O867" s="11">
        <f t="shared" si="79"/>
        <v>41290.77311342593</v>
      </c>
      <c r="P867" t="s">
        <v>8278</v>
      </c>
      <c r="Q867" s="7">
        <f t="shared" si="80"/>
        <v>2.0454545454545454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>
        <f t="shared" si="78"/>
        <v>42025.637939814813</v>
      </c>
      <c r="O868" s="11">
        <f t="shared" si="79"/>
        <v>42063.631944444445</v>
      </c>
      <c r="P868" t="s">
        <v>8278</v>
      </c>
      <c r="Q868" s="7">
        <f t="shared" si="80"/>
        <v>18.285714285714285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>
        <f t="shared" si="78"/>
        <v>40088.105393518519</v>
      </c>
      <c r="O869" s="11">
        <f t="shared" si="79"/>
        <v>40148.207638888889</v>
      </c>
      <c r="P869" t="s">
        <v>8278</v>
      </c>
      <c r="Q869" s="7">
        <f t="shared" si="80"/>
        <v>24.02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>
        <f t="shared" si="78"/>
        <v>41616.027754629627</v>
      </c>
      <c r="O870" s="11">
        <f t="shared" si="79"/>
        <v>41646.027754629627</v>
      </c>
      <c r="P870" t="s">
        <v>8278</v>
      </c>
      <c r="Q870" s="7">
        <f t="shared" si="80"/>
        <v>0.1111111111111111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>
        <f t="shared" si="78"/>
        <v>41342.845567129632</v>
      </c>
      <c r="O871" s="11">
        <f t="shared" si="79"/>
        <v>41372.803900462961</v>
      </c>
      <c r="P871" t="s">
        <v>8278</v>
      </c>
      <c r="Q871" s="7">
        <f t="shared" si="80"/>
        <v>11.818181818181818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>
        <f t="shared" si="78"/>
        <v>41488.022256944445</v>
      </c>
      <c r="O872" s="11">
        <f t="shared" si="79"/>
        <v>41518.022256944445</v>
      </c>
      <c r="P872" t="s">
        <v>8278</v>
      </c>
      <c r="Q872" s="7">
        <f t="shared" si="80"/>
        <v>0.31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>
        <f t="shared" si="78"/>
        <v>41577.561284722222</v>
      </c>
      <c r="O873" s="11">
        <f t="shared" si="79"/>
        <v>41607.602951388886</v>
      </c>
      <c r="P873" t="s">
        <v>8278</v>
      </c>
      <c r="Q873" s="7">
        <f t="shared" si="80"/>
        <v>5.416666666666667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>
        <f t="shared" si="78"/>
        <v>40567.825543981482</v>
      </c>
      <c r="O874" s="11">
        <f t="shared" si="79"/>
        <v>40612.825543981482</v>
      </c>
      <c r="P874" t="s">
        <v>8278</v>
      </c>
      <c r="Q874" s="7">
        <f t="shared" si="80"/>
        <v>0.8125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>
        <f t="shared" si="78"/>
        <v>41184.167129629634</v>
      </c>
      <c r="O875" s="11">
        <f t="shared" si="79"/>
        <v>41224.208796296298</v>
      </c>
      <c r="P875" t="s">
        <v>8278</v>
      </c>
      <c r="Q875" s="7">
        <f t="shared" si="80"/>
        <v>1.2857142857142856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>
        <f t="shared" si="78"/>
        <v>41368.583726851852</v>
      </c>
      <c r="O876" s="11">
        <f t="shared" si="79"/>
        <v>41398.583726851852</v>
      </c>
      <c r="P876" t="s">
        <v>8278</v>
      </c>
      <c r="Q876" s="7">
        <f t="shared" si="80"/>
        <v>24.333333333333336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>
        <f t="shared" si="78"/>
        <v>42248.723738425921</v>
      </c>
      <c r="O877" s="11">
        <f t="shared" si="79"/>
        <v>42268.723738425921</v>
      </c>
      <c r="P877" t="s">
        <v>8278</v>
      </c>
      <c r="Q877" s="7">
        <f t="shared" si="80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>
        <f t="shared" si="78"/>
        <v>41276.496840277774</v>
      </c>
      <c r="O878" s="11">
        <f t="shared" si="79"/>
        <v>41309.496840277774</v>
      </c>
      <c r="P878" t="s">
        <v>8278</v>
      </c>
      <c r="Q878" s="7">
        <f t="shared" si="80"/>
        <v>40.799492385786799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>
        <f t="shared" si="78"/>
        <v>41597.788888888892</v>
      </c>
      <c r="O879" s="11">
        <f t="shared" si="79"/>
        <v>41627.788888888892</v>
      </c>
      <c r="P879" t="s">
        <v>8278</v>
      </c>
      <c r="Q879" s="7">
        <f t="shared" si="80"/>
        <v>67.55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>
        <f t="shared" si="78"/>
        <v>40505.232916666668</v>
      </c>
      <c r="O880" s="11">
        <f t="shared" si="79"/>
        <v>40535.232916666668</v>
      </c>
      <c r="P880" t="s">
        <v>8278</v>
      </c>
      <c r="Q880" s="7">
        <f t="shared" si="80"/>
        <v>1.3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>
        <f t="shared" si="78"/>
        <v>41037.829918981479</v>
      </c>
      <c r="O881" s="11">
        <f t="shared" si="79"/>
        <v>41058.829918981479</v>
      </c>
      <c r="P881" t="s">
        <v>8278</v>
      </c>
      <c r="Q881" s="7">
        <f t="shared" si="80"/>
        <v>30.666666666666664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>
        <f t="shared" si="78"/>
        <v>41179.32104166667</v>
      </c>
      <c r="O882" s="11">
        <f t="shared" si="79"/>
        <v>41212.32104166667</v>
      </c>
      <c r="P882" t="s">
        <v>8279</v>
      </c>
      <c r="Q882" s="7">
        <f t="shared" si="80"/>
        <v>2.9894179894179893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>
        <f t="shared" si="78"/>
        <v>40877.25099537037</v>
      </c>
      <c r="O883" s="11">
        <f t="shared" si="79"/>
        <v>40922.25099537037</v>
      </c>
      <c r="P883" t="s">
        <v>8279</v>
      </c>
      <c r="Q883" s="7">
        <f t="shared" si="80"/>
        <v>0.8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>
        <f t="shared" si="78"/>
        <v>40759.860532407409</v>
      </c>
      <c r="O884" s="11">
        <f t="shared" si="79"/>
        <v>40792.860532407409</v>
      </c>
      <c r="P884" t="s">
        <v>8279</v>
      </c>
      <c r="Q884" s="7">
        <f t="shared" si="80"/>
        <v>20.133333333333333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>
        <f t="shared" si="78"/>
        <v>42371.935590277775</v>
      </c>
      <c r="O885" s="11">
        <f t="shared" si="79"/>
        <v>42431.935590277775</v>
      </c>
      <c r="P885" t="s">
        <v>8279</v>
      </c>
      <c r="Q885" s="7">
        <f t="shared" si="80"/>
        <v>40.020000000000003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>
        <f t="shared" si="78"/>
        <v>40981.802615740737</v>
      </c>
      <c r="O886" s="11">
        <f t="shared" si="79"/>
        <v>41041.104861111111</v>
      </c>
      <c r="P886" t="s">
        <v>8279</v>
      </c>
      <c r="Q886" s="7">
        <f t="shared" si="80"/>
        <v>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>
        <f t="shared" si="78"/>
        <v>42713.941099537042</v>
      </c>
      <c r="O887" s="11">
        <f t="shared" si="79"/>
        <v>42734.941099537042</v>
      </c>
      <c r="P887" t="s">
        <v>8279</v>
      </c>
      <c r="Q887" s="7">
        <f t="shared" si="80"/>
        <v>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>
        <f t="shared" si="78"/>
        <v>42603.870520833334</v>
      </c>
      <c r="O888" s="11">
        <f t="shared" si="79"/>
        <v>42628.870520833334</v>
      </c>
      <c r="P888" t="s">
        <v>8279</v>
      </c>
      <c r="Q888" s="7">
        <f t="shared" si="80"/>
        <v>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>
        <f t="shared" si="78"/>
        <v>41026.958969907406</v>
      </c>
      <c r="O889" s="11">
        <f t="shared" si="79"/>
        <v>41056.958969907406</v>
      </c>
      <c r="P889" t="s">
        <v>8279</v>
      </c>
      <c r="Q889" s="7">
        <f t="shared" si="80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>
        <f t="shared" si="78"/>
        <v>40751.753298611111</v>
      </c>
      <c r="O890" s="11">
        <f t="shared" si="79"/>
        <v>40787.25</v>
      </c>
      <c r="P890" t="s">
        <v>8279</v>
      </c>
      <c r="Q890" s="7">
        <f t="shared" si="80"/>
        <v>7.1999999999999993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>
        <f t="shared" si="78"/>
        <v>41887.784062500003</v>
      </c>
      <c r="O891" s="11">
        <f t="shared" si="79"/>
        <v>41917.784062500003</v>
      </c>
      <c r="P891" t="s">
        <v>8279</v>
      </c>
      <c r="Q891" s="7">
        <f t="shared" si="80"/>
        <v>9.4412800000000008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>
        <f t="shared" si="78"/>
        <v>41569.698831018519</v>
      </c>
      <c r="O892" s="11">
        <f t="shared" si="79"/>
        <v>41599.740497685183</v>
      </c>
      <c r="P892" t="s">
        <v>8279</v>
      </c>
      <c r="Q892" s="7">
        <f t="shared" si="80"/>
        <v>4.1666666666666661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>
        <f t="shared" si="78"/>
        <v>41842.031597222223</v>
      </c>
      <c r="O893" s="11">
        <f t="shared" si="79"/>
        <v>41872.031597222223</v>
      </c>
      <c r="P893" t="s">
        <v>8279</v>
      </c>
      <c r="Q893" s="7">
        <f t="shared" si="80"/>
        <v>3.25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>
        <f t="shared" si="78"/>
        <v>40304.20003472222</v>
      </c>
      <c r="O894" s="11">
        <f t="shared" si="79"/>
        <v>40391.166666666664</v>
      </c>
      <c r="P894" t="s">
        <v>8279</v>
      </c>
      <c r="Q894" s="7">
        <f t="shared" si="80"/>
        <v>40.75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>
        <f t="shared" si="78"/>
        <v>42065.897719907407</v>
      </c>
      <c r="O895" s="11">
        <f t="shared" si="79"/>
        <v>42095.856053240743</v>
      </c>
      <c r="P895" t="s">
        <v>8279</v>
      </c>
      <c r="Q895" s="7">
        <f t="shared" si="80"/>
        <v>10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>
        <f t="shared" si="78"/>
        <v>42496.981597222228</v>
      </c>
      <c r="O896" s="11">
        <f t="shared" si="79"/>
        <v>42526.981597222228</v>
      </c>
      <c r="P896" t="s">
        <v>8279</v>
      </c>
      <c r="Q896" s="7">
        <f t="shared" si="80"/>
        <v>39.17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>
        <f t="shared" si="78"/>
        <v>40431.127650462964</v>
      </c>
      <c r="O897" s="11">
        <f t="shared" si="79"/>
        <v>40476.127650462964</v>
      </c>
      <c r="P897" t="s">
        <v>8279</v>
      </c>
      <c r="Q897" s="7">
        <f t="shared" si="80"/>
        <v>2.4375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>
        <f t="shared" ref="N898:N961" si="84">(((J898/60)/60)/24)+DATE(1970,1,1)</f>
        <v>42218.872986111113</v>
      </c>
      <c r="O898" s="11">
        <f t="shared" ref="O898:O961" si="85">(((I898/60)/60)/24)+DATE(1970,1,1)</f>
        <v>42244.166666666672</v>
      </c>
      <c r="P898" t="s">
        <v>8279</v>
      </c>
      <c r="Q898" s="7">
        <f t="shared" ref="Q898:Q961" si="86">(E898/D898)*100</f>
        <v>40</v>
      </c>
      <c r="R898" s="6">
        <f t="shared" ref="R898:R961" si="87">E898/L898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>
        <f t="shared" si="84"/>
        <v>41211.688750000001</v>
      </c>
      <c r="O899" s="11">
        <f t="shared" si="85"/>
        <v>41241.730416666665</v>
      </c>
      <c r="P899" t="s">
        <v>8279</v>
      </c>
      <c r="Q899" s="7">
        <f t="shared" si="86"/>
        <v>0</v>
      </c>
      <c r="R899" s="6" t="e">
        <f t="shared" si="87"/>
        <v>#DIV/0!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>
        <f t="shared" si="84"/>
        <v>40878.758217592593</v>
      </c>
      <c r="O900" s="11">
        <f t="shared" si="85"/>
        <v>40923.758217592593</v>
      </c>
      <c r="P900" t="s">
        <v>8279</v>
      </c>
      <c r="Q900" s="7">
        <f t="shared" si="86"/>
        <v>2.8000000000000003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>
        <f t="shared" si="84"/>
        <v>40646.099097222221</v>
      </c>
      <c r="O901" s="11">
        <f t="shared" si="85"/>
        <v>40691.099097222221</v>
      </c>
      <c r="P901" t="s">
        <v>8279</v>
      </c>
      <c r="Q901" s="7">
        <f t="shared" si="86"/>
        <v>37.333333333333336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>
        <f t="shared" si="84"/>
        <v>42429.84956018519</v>
      </c>
      <c r="O902" s="11">
        <f t="shared" si="85"/>
        <v>42459.807893518519</v>
      </c>
      <c r="P902" t="s">
        <v>8278</v>
      </c>
      <c r="Q902" s="7">
        <f t="shared" si="86"/>
        <v>0.42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>
        <f t="shared" si="84"/>
        <v>40291.81150462963</v>
      </c>
      <c r="O903" s="11">
        <f t="shared" si="85"/>
        <v>40337.799305555556</v>
      </c>
      <c r="P903" t="s">
        <v>8278</v>
      </c>
      <c r="Q903" s="7">
        <f t="shared" si="86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>
        <f t="shared" si="84"/>
        <v>41829.965532407405</v>
      </c>
      <c r="O904" s="11">
        <f t="shared" si="85"/>
        <v>41881.645833333336</v>
      </c>
      <c r="P904" t="s">
        <v>8278</v>
      </c>
      <c r="Q904" s="7">
        <f t="shared" si="86"/>
        <v>0.3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>
        <f t="shared" si="84"/>
        <v>41149.796064814815</v>
      </c>
      <c r="O905" s="11">
        <f t="shared" si="85"/>
        <v>41175.100694444445</v>
      </c>
      <c r="P905" t="s">
        <v>8278</v>
      </c>
      <c r="Q905" s="7">
        <f t="shared" si="86"/>
        <v>3.2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>
        <f t="shared" si="84"/>
        <v>42342.080289351856</v>
      </c>
      <c r="O906" s="11">
        <f t="shared" si="85"/>
        <v>42372.080289351856</v>
      </c>
      <c r="P906" t="s">
        <v>8278</v>
      </c>
      <c r="Q906" s="7">
        <f t="shared" si="86"/>
        <v>0.30199999999999999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>
        <f t="shared" si="84"/>
        <v>40507.239884259259</v>
      </c>
      <c r="O907" s="11">
        <f t="shared" si="85"/>
        <v>40567.239884259259</v>
      </c>
      <c r="P907" t="s">
        <v>8278</v>
      </c>
      <c r="Q907" s="7">
        <f t="shared" si="86"/>
        <v>3.0153846153846153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>
        <f t="shared" si="84"/>
        <v>41681.189699074072</v>
      </c>
      <c r="O908" s="11">
        <f t="shared" si="85"/>
        <v>41711.148032407407</v>
      </c>
      <c r="P908" t="s">
        <v>8278</v>
      </c>
      <c r="Q908" s="7">
        <f t="shared" si="86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>
        <f t="shared" si="84"/>
        <v>40767.192395833335</v>
      </c>
      <c r="O909" s="11">
        <f t="shared" si="85"/>
        <v>40797.192395833335</v>
      </c>
      <c r="P909" t="s">
        <v>8278</v>
      </c>
      <c r="Q909" s="7">
        <f t="shared" si="86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>
        <f t="shared" si="84"/>
        <v>40340.801562499997</v>
      </c>
      <c r="O910" s="11">
        <f t="shared" si="85"/>
        <v>40386.207638888889</v>
      </c>
      <c r="P910" t="s">
        <v>8278</v>
      </c>
      <c r="Q910" s="7">
        <f t="shared" si="86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>
        <f t="shared" si="84"/>
        <v>41081.69027777778</v>
      </c>
      <c r="O911" s="11">
        <f t="shared" si="85"/>
        <v>41113.166666666664</v>
      </c>
      <c r="P911" t="s">
        <v>8278</v>
      </c>
      <c r="Q911" s="7">
        <f t="shared" si="86"/>
        <v>3.25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>
        <f t="shared" si="84"/>
        <v>42737.545358796298</v>
      </c>
      <c r="O912" s="11">
        <f t="shared" si="85"/>
        <v>42797.545358796298</v>
      </c>
      <c r="P912" t="s">
        <v>8278</v>
      </c>
      <c r="Q912" s="7">
        <f t="shared" si="86"/>
        <v>22.363636363636363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>
        <f t="shared" si="84"/>
        <v>41642.005150462966</v>
      </c>
      <c r="O913" s="11">
        <f t="shared" si="85"/>
        <v>41663.005150462966</v>
      </c>
      <c r="P913" t="s">
        <v>8278</v>
      </c>
      <c r="Q913" s="7">
        <f t="shared" si="86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>
        <f t="shared" si="84"/>
        <v>41194.109340277777</v>
      </c>
      <c r="O914" s="11">
        <f t="shared" si="85"/>
        <v>41254.151006944441</v>
      </c>
      <c r="P914" t="s">
        <v>8278</v>
      </c>
      <c r="Q914" s="7">
        <f t="shared" si="86"/>
        <v>0.85714285714285721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>
        <f t="shared" si="84"/>
        <v>41004.139108796298</v>
      </c>
      <c r="O915" s="11">
        <f t="shared" si="85"/>
        <v>41034.139108796298</v>
      </c>
      <c r="P915" t="s">
        <v>8278</v>
      </c>
      <c r="Q915" s="7">
        <f t="shared" si="86"/>
        <v>6.6066666666666665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>
        <f t="shared" si="84"/>
        <v>41116.763275462967</v>
      </c>
      <c r="O916" s="11">
        <f t="shared" si="85"/>
        <v>41146.763275462967</v>
      </c>
      <c r="P916" t="s">
        <v>8278</v>
      </c>
      <c r="Q916" s="7">
        <f t="shared" si="86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>
        <f t="shared" si="84"/>
        <v>40937.679560185185</v>
      </c>
      <c r="O917" s="11">
        <f t="shared" si="85"/>
        <v>40969.207638888889</v>
      </c>
      <c r="P917" t="s">
        <v>8278</v>
      </c>
      <c r="Q917" s="7">
        <f t="shared" si="86"/>
        <v>5.7692307692307692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>
        <f t="shared" si="84"/>
        <v>40434.853402777779</v>
      </c>
      <c r="O918" s="11">
        <f t="shared" si="85"/>
        <v>40473.208333333336</v>
      </c>
      <c r="P918" t="s">
        <v>8278</v>
      </c>
      <c r="Q918" s="7">
        <f t="shared" si="86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>
        <f t="shared" si="84"/>
        <v>41802.94363425926</v>
      </c>
      <c r="O919" s="11">
        <f t="shared" si="85"/>
        <v>41834.104166666664</v>
      </c>
      <c r="P919" t="s">
        <v>8278</v>
      </c>
      <c r="Q919" s="7">
        <f t="shared" si="86"/>
        <v>0.6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>
        <f t="shared" si="84"/>
        <v>41944.916215277779</v>
      </c>
      <c r="O920" s="11">
        <f t="shared" si="85"/>
        <v>41974.957881944443</v>
      </c>
      <c r="P920" t="s">
        <v>8278</v>
      </c>
      <c r="Q920" s="7">
        <f t="shared" si="86"/>
        <v>5.0256410256410255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>
        <f t="shared" si="84"/>
        <v>41227.641724537039</v>
      </c>
      <c r="O921" s="11">
        <f t="shared" si="85"/>
        <v>41262.641724537039</v>
      </c>
      <c r="P921" t="s">
        <v>8278</v>
      </c>
      <c r="Q921" s="7">
        <f t="shared" si="86"/>
        <v>0.5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>
        <f t="shared" si="84"/>
        <v>41562.67155092593</v>
      </c>
      <c r="O922" s="11">
        <f t="shared" si="85"/>
        <v>41592.713217592594</v>
      </c>
      <c r="P922" t="s">
        <v>8278</v>
      </c>
      <c r="Q922" s="7">
        <f t="shared" si="86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>
        <f t="shared" si="84"/>
        <v>40847.171018518515</v>
      </c>
      <c r="O923" s="11">
        <f t="shared" si="85"/>
        <v>40889.212685185186</v>
      </c>
      <c r="P923" t="s">
        <v>8278</v>
      </c>
      <c r="Q923" s="7">
        <f t="shared" si="86"/>
        <v>30.9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>
        <f t="shared" si="84"/>
        <v>41878.530011574076</v>
      </c>
      <c r="O924" s="11">
        <f t="shared" si="85"/>
        <v>41913.530011574076</v>
      </c>
      <c r="P924" t="s">
        <v>8278</v>
      </c>
      <c r="Q924" s="7">
        <f t="shared" si="86"/>
        <v>21.037037037037038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>
        <f t="shared" si="84"/>
        <v>41934.959756944445</v>
      </c>
      <c r="O925" s="11">
        <f t="shared" si="85"/>
        <v>41965.001423611116</v>
      </c>
      <c r="P925" t="s">
        <v>8278</v>
      </c>
      <c r="Q925" s="7">
        <f t="shared" si="86"/>
        <v>2.1999999999999997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>
        <f t="shared" si="84"/>
        <v>41288.942928240744</v>
      </c>
      <c r="O926" s="11">
        <f t="shared" si="85"/>
        <v>41318.942928240744</v>
      </c>
      <c r="P926" t="s">
        <v>8278</v>
      </c>
      <c r="Q926" s="7">
        <f t="shared" si="86"/>
        <v>10.9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>
        <f t="shared" si="84"/>
        <v>41575.880914351852</v>
      </c>
      <c r="O927" s="11">
        <f t="shared" si="85"/>
        <v>41605.922581018516</v>
      </c>
      <c r="P927" t="s">
        <v>8278</v>
      </c>
      <c r="Q927" s="7">
        <f t="shared" si="86"/>
        <v>2.666666666666667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>
        <f t="shared" si="84"/>
        <v>40338.02002314815</v>
      </c>
      <c r="O928" s="11">
        <f t="shared" si="85"/>
        <v>40367.944444444445</v>
      </c>
      <c r="P928" t="s">
        <v>8278</v>
      </c>
      <c r="Q928" s="7">
        <f t="shared" si="86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>
        <f t="shared" si="84"/>
        <v>41013.822858796295</v>
      </c>
      <c r="O929" s="11">
        <f t="shared" si="85"/>
        <v>41043.822858796295</v>
      </c>
      <c r="P929" t="s">
        <v>8278</v>
      </c>
      <c r="Q929" s="7">
        <f t="shared" si="86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>
        <f t="shared" si="84"/>
        <v>41180.86241898148</v>
      </c>
      <c r="O930" s="11">
        <f t="shared" si="85"/>
        <v>41231</v>
      </c>
      <c r="P930" t="s">
        <v>8278</v>
      </c>
      <c r="Q930" s="7">
        <f t="shared" si="86"/>
        <v>10.86206896551724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>
        <f t="shared" si="84"/>
        <v>40978.238067129627</v>
      </c>
      <c r="O931" s="11">
        <f t="shared" si="85"/>
        <v>41008.196400462963</v>
      </c>
      <c r="P931" t="s">
        <v>8278</v>
      </c>
      <c r="Q931" s="7">
        <f t="shared" si="86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>
        <f t="shared" si="84"/>
        <v>40312.915578703702</v>
      </c>
      <c r="O932" s="11">
        <f t="shared" si="85"/>
        <v>40354.897222222222</v>
      </c>
      <c r="P932" t="s">
        <v>8278</v>
      </c>
      <c r="Q932" s="7">
        <f t="shared" si="86"/>
        <v>38.333333333333336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>
        <f t="shared" si="84"/>
        <v>41680.359976851854</v>
      </c>
      <c r="O933" s="11">
        <f t="shared" si="85"/>
        <v>41714.916666666664</v>
      </c>
      <c r="P933" t="s">
        <v>8278</v>
      </c>
      <c r="Q933" s="7">
        <f t="shared" si="86"/>
        <v>6.5500000000000007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>
        <f t="shared" si="84"/>
        <v>41310.969270833331</v>
      </c>
      <c r="O934" s="11">
        <f t="shared" si="85"/>
        <v>41355.927604166667</v>
      </c>
      <c r="P934" t="s">
        <v>8278</v>
      </c>
      <c r="Q934" s="7">
        <f t="shared" si="86"/>
        <v>14.536842105263158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>
        <f t="shared" si="84"/>
        <v>41711.169085648151</v>
      </c>
      <c r="O935" s="11">
        <f t="shared" si="85"/>
        <v>41771.169085648151</v>
      </c>
      <c r="P935" t="s">
        <v>8278</v>
      </c>
      <c r="Q935" s="7">
        <f t="shared" si="86"/>
        <v>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>
        <f t="shared" si="84"/>
        <v>41733.737083333333</v>
      </c>
      <c r="O936" s="11">
        <f t="shared" si="85"/>
        <v>41763.25</v>
      </c>
      <c r="P936" t="s">
        <v>8278</v>
      </c>
      <c r="Q936" s="7">
        <f t="shared" si="86"/>
        <v>30.4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>
        <f t="shared" si="84"/>
        <v>42368.333668981482</v>
      </c>
      <c r="O937" s="11">
        <f t="shared" si="85"/>
        <v>42398.333668981482</v>
      </c>
      <c r="P937" t="s">
        <v>8278</v>
      </c>
      <c r="Q937" s="7">
        <f t="shared" si="86"/>
        <v>1.4285714285714286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>
        <f t="shared" si="84"/>
        <v>40883.024178240739</v>
      </c>
      <c r="O938" s="11">
        <f t="shared" si="85"/>
        <v>40926.833333333336</v>
      </c>
      <c r="P938" t="s">
        <v>8278</v>
      </c>
      <c r="Q938" s="7">
        <f t="shared" si="86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>
        <f t="shared" si="84"/>
        <v>41551.798113425924</v>
      </c>
      <c r="O939" s="11">
        <f t="shared" si="85"/>
        <v>41581.839780092596</v>
      </c>
      <c r="P939" t="s">
        <v>8278</v>
      </c>
      <c r="Q939" s="7">
        <f t="shared" si="86"/>
        <v>1.1428571428571428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>
        <f t="shared" si="84"/>
        <v>41124.479722222226</v>
      </c>
      <c r="O940" s="11">
        <f t="shared" si="85"/>
        <v>41154.479722222226</v>
      </c>
      <c r="P940" t="s">
        <v>8278</v>
      </c>
      <c r="Q940" s="7">
        <f t="shared" si="86"/>
        <v>0.35714285714285715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>
        <f t="shared" si="84"/>
        <v>41416.763171296298</v>
      </c>
      <c r="O941" s="11">
        <f t="shared" si="85"/>
        <v>41455.831944444442</v>
      </c>
      <c r="P941" t="s">
        <v>8278</v>
      </c>
      <c r="Q941" s="7">
        <f t="shared" si="86"/>
        <v>1.4545454545454546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>
        <f t="shared" si="84"/>
        <v>42182.008402777778</v>
      </c>
      <c r="O942" s="11">
        <f t="shared" si="85"/>
        <v>42227.008402777778</v>
      </c>
      <c r="P942" t="s">
        <v>8273</v>
      </c>
      <c r="Q942" s="7">
        <f t="shared" si="86"/>
        <v>17.155555555555555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>
        <f t="shared" si="84"/>
        <v>42746.096585648149</v>
      </c>
      <c r="O943" s="11">
        <f t="shared" si="85"/>
        <v>42776.096585648149</v>
      </c>
      <c r="P943" t="s">
        <v>8273</v>
      </c>
      <c r="Q943" s="7">
        <f t="shared" si="86"/>
        <v>2.3220000000000001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>
        <f t="shared" si="84"/>
        <v>42382.843287037031</v>
      </c>
      <c r="O944" s="11">
        <f t="shared" si="85"/>
        <v>42418.843287037031</v>
      </c>
      <c r="P944" t="s">
        <v>8273</v>
      </c>
      <c r="Q944" s="7">
        <f t="shared" si="86"/>
        <v>8.9066666666666663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>
        <f t="shared" si="84"/>
        <v>42673.66788194445</v>
      </c>
      <c r="O945" s="11">
        <f t="shared" si="85"/>
        <v>42703.709548611107</v>
      </c>
      <c r="P945" t="s">
        <v>8273</v>
      </c>
      <c r="Q945" s="7">
        <f t="shared" si="86"/>
        <v>9.6333333333333346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>
        <f t="shared" si="84"/>
        <v>42444.583912037036</v>
      </c>
      <c r="O946" s="11">
        <f t="shared" si="85"/>
        <v>42478.583333333328</v>
      </c>
      <c r="P946" t="s">
        <v>8273</v>
      </c>
      <c r="Q946" s="7">
        <f t="shared" si="86"/>
        <v>13.325999999999999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>
        <f t="shared" si="84"/>
        <v>42732.872986111113</v>
      </c>
      <c r="O947" s="11">
        <f t="shared" si="85"/>
        <v>42784.999305555553</v>
      </c>
      <c r="P947" t="s">
        <v>8273</v>
      </c>
      <c r="Q947" s="7">
        <f t="shared" si="86"/>
        <v>2.484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>
        <f t="shared" si="84"/>
        <v>42592.750555555554</v>
      </c>
      <c r="O948" s="11">
        <f t="shared" si="85"/>
        <v>42622.750555555554</v>
      </c>
      <c r="P948" t="s">
        <v>8273</v>
      </c>
      <c r="Q948" s="7">
        <f t="shared" si="86"/>
        <v>1.9066666666666665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>
        <f t="shared" si="84"/>
        <v>42491.781319444446</v>
      </c>
      <c r="O949" s="11">
        <f t="shared" si="85"/>
        <v>42551.781319444446</v>
      </c>
      <c r="P949" t="s">
        <v>8273</v>
      </c>
      <c r="Q949" s="7">
        <f t="shared" si="86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>
        <f t="shared" si="84"/>
        <v>42411.828287037039</v>
      </c>
      <c r="O950" s="11">
        <f t="shared" si="85"/>
        <v>42441.828287037039</v>
      </c>
      <c r="P950" t="s">
        <v>8273</v>
      </c>
      <c r="Q950" s="7">
        <f t="shared" si="86"/>
        <v>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>
        <f t="shared" si="84"/>
        <v>42361.043703703705</v>
      </c>
      <c r="O951" s="11">
        <f t="shared" si="85"/>
        <v>42421.043703703705</v>
      </c>
      <c r="P951" t="s">
        <v>8273</v>
      </c>
      <c r="Q951" s="7">
        <f t="shared" si="86"/>
        <v>1.365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>
        <f t="shared" si="84"/>
        <v>42356.750706018516</v>
      </c>
      <c r="O952" s="11">
        <f t="shared" si="85"/>
        <v>42386.750706018516</v>
      </c>
      <c r="P952" t="s">
        <v>8273</v>
      </c>
      <c r="Q952" s="7">
        <f t="shared" si="86"/>
        <v>28.04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>
        <f t="shared" si="84"/>
        <v>42480.653611111105</v>
      </c>
      <c r="O953" s="11">
        <f t="shared" si="85"/>
        <v>42525.653611111105</v>
      </c>
      <c r="P953" t="s">
        <v>8273</v>
      </c>
      <c r="Q953" s="7">
        <f t="shared" si="86"/>
        <v>38.39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>
        <f t="shared" si="84"/>
        <v>42662.613564814819</v>
      </c>
      <c r="O954" s="11">
        <f t="shared" si="85"/>
        <v>42692.655231481483</v>
      </c>
      <c r="P954" t="s">
        <v>8273</v>
      </c>
      <c r="Q954" s="7">
        <f t="shared" si="86"/>
        <v>39.942857142857143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>
        <f t="shared" si="84"/>
        <v>41999.164340277777</v>
      </c>
      <c r="O955" s="11">
        <f t="shared" si="85"/>
        <v>42029.164340277777</v>
      </c>
      <c r="P955" t="s">
        <v>8273</v>
      </c>
      <c r="Q955" s="7">
        <f t="shared" si="86"/>
        <v>0.84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>
        <f t="shared" si="84"/>
        <v>42194.833784722221</v>
      </c>
      <c r="O956" s="11">
        <f t="shared" si="85"/>
        <v>42236.833784722221</v>
      </c>
      <c r="P956" t="s">
        <v>8273</v>
      </c>
      <c r="Q956" s="7">
        <f t="shared" si="86"/>
        <v>43.406666666666666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>
        <f t="shared" si="84"/>
        <v>42586.295138888891</v>
      </c>
      <c r="O957" s="11">
        <f t="shared" si="85"/>
        <v>42626.295138888891</v>
      </c>
      <c r="P957" t="s">
        <v>8273</v>
      </c>
      <c r="Q957" s="7">
        <f t="shared" si="86"/>
        <v>5.6613333333333333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>
        <f t="shared" si="84"/>
        <v>42060.913877314815</v>
      </c>
      <c r="O958" s="11">
        <f t="shared" si="85"/>
        <v>42120.872210648144</v>
      </c>
      <c r="P958" t="s">
        <v>8273</v>
      </c>
      <c r="Q958" s="7">
        <f t="shared" si="86"/>
        <v>1.722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>
        <f t="shared" si="84"/>
        <v>42660.552465277782</v>
      </c>
      <c r="O959" s="11">
        <f t="shared" si="85"/>
        <v>42691.594131944439</v>
      </c>
      <c r="P959" t="s">
        <v>8273</v>
      </c>
      <c r="Q959" s="7">
        <f t="shared" si="86"/>
        <v>1.9416666666666664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>
        <f t="shared" si="84"/>
        <v>42082.802812499998</v>
      </c>
      <c r="O960" s="11">
        <f t="shared" si="85"/>
        <v>42104.207638888889</v>
      </c>
      <c r="P960" t="s">
        <v>8273</v>
      </c>
      <c r="Q960" s="7">
        <f t="shared" si="86"/>
        <v>11.328275684711327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>
        <f t="shared" si="84"/>
        <v>41993.174363425926</v>
      </c>
      <c r="O961" s="11">
        <f t="shared" si="85"/>
        <v>42023.174363425926</v>
      </c>
      <c r="P961" t="s">
        <v>8273</v>
      </c>
      <c r="Q961" s="7">
        <f t="shared" si="86"/>
        <v>38.86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>
        <f t="shared" ref="N962:N1025" si="90">(((J962/60)/60)/24)+DATE(1970,1,1)</f>
        <v>42766.626793981486</v>
      </c>
      <c r="O962" s="11">
        <f t="shared" ref="O962:O1025" si="91">(((I962/60)/60)/24)+DATE(1970,1,1)</f>
        <v>42808.585127314815</v>
      </c>
      <c r="P962" t="s">
        <v>8273</v>
      </c>
      <c r="Q962" s="7">
        <f t="shared" ref="Q962:Q1025" si="92">(E962/D962)*100</f>
        <v>46.100628930817614</v>
      </c>
      <c r="R962" s="6">
        <f t="shared" ref="R962:R1025" si="93">E962/L962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>
        <f t="shared" si="90"/>
        <v>42740.693692129629</v>
      </c>
      <c r="O963" s="11">
        <f t="shared" si="91"/>
        <v>42786.791666666672</v>
      </c>
      <c r="P963" t="s">
        <v>8273</v>
      </c>
      <c r="Q963" s="7">
        <f t="shared" si="92"/>
        <v>42.188421052631583</v>
      </c>
      <c r="R963" s="6">
        <f t="shared" si="93"/>
        <v>364.35454545454547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>
        <f t="shared" si="90"/>
        <v>42373.712418981479</v>
      </c>
      <c r="O964" s="11">
        <f t="shared" si="91"/>
        <v>42411.712418981479</v>
      </c>
      <c r="P964" t="s">
        <v>8273</v>
      </c>
      <c r="Q964" s="7">
        <f t="shared" si="92"/>
        <v>28.48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>
        <f t="shared" si="90"/>
        <v>42625.635636574079</v>
      </c>
      <c r="O965" s="11">
        <f t="shared" si="91"/>
        <v>42660.635636574079</v>
      </c>
      <c r="P965" t="s">
        <v>8273</v>
      </c>
      <c r="Q965" s="7">
        <f t="shared" si="92"/>
        <v>1.077142857142857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>
        <f t="shared" si="90"/>
        <v>42208.628692129627</v>
      </c>
      <c r="O966" s="11">
        <f t="shared" si="91"/>
        <v>42248.628692129627</v>
      </c>
      <c r="P966" t="s">
        <v>8273</v>
      </c>
      <c r="Q966" s="7">
        <f t="shared" si="92"/>
        <v>0.79909090909090907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>
        <f t="shared" si="90"/>
        <v>42637.016736111109</v>
      </c>
      <c r="O967" s="11">
        <f t="shared" si="91"/>
        <v>42669.165972222225</v>
      </c>
      <c r="P967" t="s">
        <v>8273</v>
      </c>
      <c r="Q967" s="7">
        <f t="shared" si="92"/>
        <v>1.1919999999999999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>
        <f t="shared" si="90"/>
        <v>42619.635787037041</v>
      </c>
      <c r="O968" s="11">
        <f t="shared" si="91"/>
        <v>42649.635787037041</v>
      </c>
      <c r="P968" t="s">
        <v>8273</v>
      </c>
      <c r="Q968" s="7">
        <f t="shared" si="92"/>
        <v>14.799999999999999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>
        <f t="shared" si="90"/>
        <v>42422.254328703704</v>
      </c>
      <c r="O969" s="11">
        <f t="shared" si="91"/>
        <v>42482.21266203704</v>
      </c>
      <c r="P969" t="s">
        <v>8273</v>
      </c>
      <c r="Q969" s="7">
        <f t="shared" si="92"/>
        <v>17.810000000000002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>
        <f t="shared" si="90"/>
        <v>41836.847615740742</v>
      </c>
      <c r="O970" s="11">
        <f t="shared" si="91"/>
        <v>41866.847615740742</v>
      </c>
      <c r="P970" t="s">
        <v>8273</v>
      </c>
      <c r="Q970" s="7">
        <f t="shared" si="92"/>
        <v>1.325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>
        <f t="shared" si="90"/>
        <v>42742.30332175926</v>
      </c>
      <c r="O971" s="11">
        <f t="shared" si="91"/>
        <v>42775.30332175926</v>
      </c>
      <c r="P971" t="s">
        <v>8273</v>
      </c>
      <c r="Q971" s="7">
        <f t="shared" si="92"/>
        <v>46.666666666666664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>
        <f t="shared" si="90"/>
        <v>42721.220520833333</v>
      </c>
      <c r="O972" s="11">
        <f t="shared" si="91"/>
        <v>42758.207638888889</v>
      </c>
      <c r="P972" t="s">
        <v>8273</v>
      </c>
      <c r="Q972" s="7">
        <f t="shared" si="92"/>
        <v>45.92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>
        <f t="shared" si="90"/>
        <v>42111.709027777775</v>
      </c>
      <c r="O973" s="11">
        <f t="shared" si="91"/>
        <v>42156.709027777775</v>
      </c>
      <c r="P973" t="s">
        <v>8273</v>
      </c>
      <c r="Q973" s="7">
        <f t="shared" si="92"/>
        <v>0.22599999999999998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>
        <f t="shared" si="90"/>
        <v>41856.865717592591</v>
      </c>
      <c r="O974" s="11">
        <f t="shared" si="91"/>
        <v>41886.290972222225</v>
      </c>
      <c r="P974" t="s">
        <v>8273</v>
      </c>
      <c r="Q974" s="7">
        <f t="shared" si="92"/>
        <v>34.625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>
        <f t="shared" si="90"/>
        <v>42257.014965277776</v>
      </c>
      <c r="O975" s="11">
        <f t="shared" si="91"/>
        <v>42317.056631944448</v>
      </c>
      <c r="P975" t="s">
        <v>8273</v>
      </c>
      <c r="Q975" s="7">
        <f t="shared" si="92"/>
        <v>2.0549999999999997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>
        <f t="shared" si="90"/>
        <v>42424.749490740738</v>
      </c>
      <c r="O976" s="11">
        <f t="shared" si="91"/>
        <v>42454.707824074074</v>
      </c>
      <c r="P976" t="s">
        <v>8273</v>
      </c>
      <c r="Q976" s="7">
        <f t="shared" si="92"/>
        <v>0.55999999999999994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>
        <f t="shared" si="90"/>
        <v>42489.696585648147</v>
      </c>
      <c r="O977" s="11">
        <f t="shared" si="91"/>
        <v>42549.696585648147</v>
      </c>
      <c r="P977" t="s">
        <v>8273</v>
      </c>
      <c r="Q977" s="7">
        <f t="shared" si="92"/>
        <v>2.6069999999999998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>
        <f t="shared" si="90"/>
        <v>42185.058993055558</v>
      </c>
      <c r="O978" s="11">
        <f t="shared" si="91"/>
        <v>42230.058993055558</v>
      </c>
      <c r="P978" t="s">
        <v>8273</v>
      </c>
      <c r="Q978" s="7">
        <f t="shared" si="92"/>
        <v>1.9259999999999999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>
        <f t="shared" si="90"/>
        <v>42391.942094907412</v>
      </c>
      <c r="O979" s="11">
        <f t="shared" si="91"/>
        <v>42421.942094907412</v>
      </c>
      <c r="P979" t="s">
        <v>8273</v>
      </c>
      <c r="Q979" s="7">
        <f t="shared" si="92"/>
        <v>33.666666666666664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>
        <f t="shared" si="90"/>
        <v>42395.309039351851</v>
      </c>
      <c r="O980" s="11">
        <f t="shared" si="91"/>
        <v>42425.309039351851</v>
      </c>
      <c r="P980" t="s">
        <v>8273</v>
      </c>
      <c r="Q980" s="7">
        <f t="shared" si="92"/>
        <v>56.263267182990241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>
        <f t="shared" si="90"/>
        <v>42506.416990740734</v>
      </c>
      <c r="O981" s="11">
        <f t="shared" si="91"/>
        <v>42541.790972222225</v>
      </c>
      <c r="P981" t="s">
        <v>8273</v>
      </c>
      <c r="Q981" s="7">
        <f t="shared" si="92"/>
        <v>82.817599999999999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>
        <f t="shared" si="90"/>
        <v>41928.904189814813</v>
      </c>
      <c r="O982" s="11">
        <f t="shared" si="91"/>
        <v>41973.945856481485</v>
      </c>
      <c r="P982" t="s">
        <v>8273</v>
      </c>
      <c r="Q982" s="7">
        <f t="shared" si="92"/>
        <v>14.860000000000001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>
        <f t="shared" si="90"/>
        <v>41830.947013888886</v>
      </c>
      <c r="O983" s="11">
        <f t="shared" si="91"/>
        <v>41860.947013888886</v>
      </c>
      <c r="P983" t="s">
        <v>8273</v>
      </c>
      <c r="Q983" s="7">
        <f t="shared" si="92"/>
        <v>1.2375123751237513E-2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>
        <f t="shared" si="90"/>
        <v>42615.753310185188</v>
      </c>
      <c r="O984" s="11">
        <f t="shared" si="91"/>
        <v>42645.753310185188</v>
      </c>
      <c r="P984" t="s">
        <v>8273</v>
      </c>
      <c r="Q984" s="7">
        <f t="shared" si="92"/>
        <v>1.7142857142857144E-2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>
        <f t="shared" si="90"/>
        <v>42574.667650462965</v>
      </c>
      <c r="O985" s="11">
        <f t="shared" si="91"/>
        <v>42605.870833333334</v>
      </c>
      <c r="P985" t="s">
        <v>8273</v>
      </c>
      <c r="Q985" s="7">
        <f t="shared" si="92"/>
        <v>29.506136117214709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>
        <f t="shared" si="90"/>
        <v>42061.11583333333</v>
      </c>
      <c r="O986" s="11">
        <f t="shared" si="91"/>
        <v>42091.074166666673</v>
      </c>
      <c r="P986" t="s">
        <v>8273</v>
      </c>
      <c r="Q986" s="7">
        <f t="shared" si="92"/>
        <v>1.06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>
        <f t="shared" si="90"/>
        <v>42339.967708333337</v>
      </c>
      <c r="O987" s="11">
        <f t="shared" si="91"/>
        <v>42369.958333333328</v>
      </c>
      <c r="P987" t="s">
        <v>8273</v>
      </c>
      <c r="Q987" s="7">
        <f t="shared" si="92"/>
        <v>6.293333333333333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>
        <f t="shared" si="90"/>
        <v>42324.767361111109</v>
      </c>
      <c r="O988" s="11">
        <f t="shared" si="91"/>
        <v>42379</v>
      </c>
      <c r="P988" t="s">
        <v>8273</v>
      </c>
      <c r="Q988" s="7">
        <f t="shared" si="92"/>
        <v>12.75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>
        <f t="shared" si="90"/>
        <v>41773.294560185182</v>
      </c>
      <c r="O989" s="11">
        <f t="shared" si="91"/>
        <v>41813.294560185182</v>
      </c>
      <c r="P989" t="s">
        <v>8273</v>
      </c>
      <c r="Q989" s="7">
        <f t="shared" si="92"/>
        <v>13.22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>
        <f t="shared" si="90"/>
        <v>42614.356770833328</v>
      </c>
      <c r="O990" s="11">
        <f t="shared" si="91"/>
        <v>42644.356770833328</v>
      </c>
      <c r="P990" t="s">
        <v>8273</v>
      </c>
      <c r="Q990" s="7">
        <f t="shared" si="92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>
        <f t="shared" si="90"/>
        <v>42611.933969907404</v>
      </c>
      <c r="O991" s="11">
        <f t="shared" si="91"/>
        <v>42641.933969907404</v>
      </c>
      <c r="P991" t="s">
        <v>8273</v>
      </c>
      <c r="Q991" s="7">
        <f t="shared" si="92"/>
        <v>16.77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>
        <f t="shared" si="90"/>
        <v>41855.784305555557</v>
      </c>
      <c r="O992" s="11">
        <f t="shared" si="91"/>
        <v>41885.784305555557</v>
      </c>
      <c r="P992" t="s">
        <v>8273</v>
      </c>
      <c r="Q992" s="7">
        <f t="shared" si="92"/>
        <v>0.104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>
        <f t="shared" si="90"/>
        <v>42538.75680555556</v>
      </c>
      <c r="O993" s="11">
        <f t="shared" si="91"/>
        <v>42563.785416666666</v>
      </c>
      <c r="P993" t="s">
        <v>8273</v>
      </c>
      <c r="Q993" s="7">
        <f t="shared" si="92"/>
        <v>4.24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>
        <f t="shared" si="90"/>
        <v>42437.924988425926</v>
      </c>
      <c r="O994" s="11">
        <f t="shared" si="91"/>
        <v>42497.883321759262</v>
      </c>
      <c r="P994" t="s">
        <v>8273</v>
      </c>
      <c r="Q994" s="7">
        <f t="shared" si="92"/>
        <v>0.46699999999999997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>
        <f t="shared" si="90"/>
        <v>42652.964907407411</v>
      </c>
      <c r="O995" s="11">
        <f t="shared" si="91"/>
        <v>42686.208333333328</v>
      </c>
      <c r="P995" t="s">
        <v>8273</v>
      </c>
      <c r="Q995" s="7">
        <f t="shared" si="92"/>
        <v>25.087142857142858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>
        <f t="shared" si="90"/>
        <v>41921.263078703705</v>
      </c>
      <c r="O996" s="11">
        <f t="shared" si="91"/>
        <v>41973.957638888889</v>
      </c>
      <c r="P996" t="s">
        <v>8273</v>
      </c>
      <c r="Q996" s="7">
        <f t="shared" si="92"/>
        <v>2.3345000000000002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>
        <f t="shared" si="90"/>
        <v>41947.940740740742</v>
      </c>
      <c r="O997" s="11">
        <f t="shared" si="91"/>
        <v>41972.666666666672</v>
      </c>
      <c r="P997" t="s">
        <v>8273</v>
      </c>
      <c r="Q997" s="7">
        <f t="shared" si="92"/>
        <v>7.26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>
        <f t="shared" si="90"/>
        <v>41817.866435185184</v>
      </c>
      <c r="O998" s="11">
        <f t="shared" si="91"/>
        <v>41847.643750000003</v>
      </c>
      <c r="P998" t="s">
        <v>8273</v>
      </c>
      <c r="Q998" s="7">
        <f t="shared" si="92"/>
        <v>1.625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>
        <f t="shared" si="90"/>
        <v>41941.10297453704</v>
      </c>
      <c r="O999" s="11">
        <f t="shared" si="91"/>
        <v>41971.144641203704</v>
      </c>
      <c r="P999" t="s">
        <v>8273</v>
      </c>
      <c r="Q999" s="7">
        <f t="shared" si="92"/>
        <v>1.3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>
        <f t="shared" si="90"/>
        <v>42282.168993055559</v>
      </c>
      <c r="O1000" s="11">
        <f t="shared" si="91"/>
        <v>42327.210659722223</v>
      </c>
      <c r="P1000" t="s">
        <v>8273</v>
      </c>
      <c r="Q1000" s="7">
        <f t="shared" si="92"/>
        <v>58.558333333333337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>
        <f t="shared" si="90"/>
        <v>41926.29965277778</v>
      </c>
      <c r="O1001" s="11">
        <f t="shared" si="91"/>
        <v>41956.334722222222</v>
      </c>
      <c r="P1001" t="s">
        <v>8273</v>
      </c>
      <c r="Q1001" s="7">
        <f t="shared" si="92"/>
        <v>7.7886666666666677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>
        <f t="shared" si="90"/>
        <v>42749.059722222228</v>
      </c>
      <c r="O1002" s="11">
        <f t="shared" si="91"/>
        <v>42809.018055555556</v>
      </c>
      <c r="P1002" t="s">
        <v>8273</v>
      </c>
      <c r="Q1002" s="7">
        <f t="shared" si="92"/>
        <v>2.2157147647256061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>
        <f t="shared" si="90"/>
        <v>42720.720057870371</v>
      </c>
      <c r="O1003" s="11">
        <f t="shared" si="91"/>
        <v>42765.720057870371</v>
      </c>
      <c r="P1003" t="s">
        <v>8273</v>
      </c>
      <c r="Q1003" s="7">
        <f t="shared" si="92"/>
        <v>104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>
        <f t="shared" si="90"/>
        <v>42325.684189814812</v>
      </c>
      <c r="O1004" s="11">
        <f t="shared" si="91"/>
        <v>42355.249305555553</v>
      </c>
      <c r="P1004" t="s">
        <v>8273</v>
      </c>
      <c r="Q1004" s="7">
        <f t="shared" si="92"/>
        <v>29.6029602960296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>
        <f t="shared" si="90"/>
        <v>42780.709039351852</v>
      </c>
      <c r="O1005" s="11">
        <f t="shared" si="91"/>
        <v>42810.667372685188</v>
      </c>
      <c r="P1005" t="s">
        <v>8273</v>
      </c>
      <c r="Q1005" s="7">
        <f t="shared" si="92"/>
        <v>16.055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>
        <f t="shared" si="90"/>
        <v>42388.708645833336</v>
      </c>
      <c r="O1006" s="11">
        <f t="shared" si="91"/>
        <v>42418.708645833336</v>
      </c>
      <c r="P1006" t="s">
        <v>8273</v>
      </c>
      <c r="Q1006" s="7">
        <f t="shared" si="92"/>
        <v>82.207999999999998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>
        <f t="shared" si="90"/>
        <v>42276.624803240738</v>
      </c>
      <c r="O1007" s="11">
        <f t="shared" si="91"/>
        <v>42307.624803240738</v>
      </c>
      <c r="P1007" t="s">
        <v>8273</v>
      </c>
      <c r="Q1007" s="7">
        <f t="shared" si="92"/>
        <v>75.051000000000002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>
        <f t="shared" si="90"/>
        <v>41977.040185185186</v>
      </c>
      <c r="O1008" s="11">
        <f t="shared" si="91"/>
        <v>41985.299305555556</v>
      </c>
      <c r="P1008" t="s">
        <v>8273</v>
      </c>
      <c r="Q1008" s="7">
        <f t="shared" si="92"/>
        <v>5.8500000000000005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>
        <f t="shared" si="90"/>
        <v>42676.583599537036</v>
      </c>
      <c r="O1009" s="11">
        <f t="shared" si="91"/>
        <v>42718.6252662037</v>
      </c>
      <c r="P1009" t="s">
        <v>8273</v>
      </c>
      <c r="Q1009" s="7">
        <f t="shared" si="92"/>
        <v>44.32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>
        <f t="shared" si="90"/>
        <v>42702.809201388889</v>
      </c>
      <c r="O1010" s="11">
        <f t="shared" si="91"/>
        <v>42732.809201388889</v>
      </c>
      <c r="P1010" t="s">
        <v>8273</v>
      </c>
      <c r="Q1010" s="7">
        <f t="shared" si="92"/>
        <v>0.26737967914438499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>
        <f t="shared" si="90"/>
        <v>42510.604699074072</v>
      </c>
      <c r="O1011" s="11">
        <f t="shared" si="91"/>
        <v>42540.604699074072</v>
      </c>
      <c r="P1011" t="s">
        <v>8273</v>
      </c>
      <c r="Q1011" s="7">
        <f t="shared" si="92"/>
        <v>13.13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>
        <f t="shared" si="90"/>
        <v>42561.829421296294</v>
      </c>
      <c r="O1012" s="11">
        <f t="shared" si="91"/>
        <v>42618.124305555553</v>
      </c>
      <c r="P1012" t="s">
        <v>8273</v>
      </c>
      <c r="Q1012" s="7">
        <f t="shared" si="92"/>
        <v>0.19088937093275488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>
        <f t="shared" si="90"/>
        <v>41946.898090277777</v>
      </c>
      <c r="O1013" s="11">
        <f t="shared" si="91"/>
        <v>41991.898090277777</v>
      </c>
      <c r="P1013" t="s">
        <v>8273</v>
      </c>
      <c r="Q1013" s="7">
        <f t="shared" si="92"/>
        <v>0.375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>
        <f t="shared" si="90"/>
        <v>42714.440416666665</v>
      </c>
      <c r="O1014" s="11">
        <f t="shared" si="91"/>
        <v>42759.440416666665</v>
      </c>
      <c r="P1014" t="s">
        <v>8273</v>
      </c>
      <c r="Q1014" s="7">
        <f t="shared" si="92"/>
        <v>21535.021000000001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>
        <f t="shared" si="90"/>
        <v>42339.833981481483</v>
      </c>
      <c r="O1015" s="11">
        <f t="shared" si="91"/>
        <v>42367.833333333328</v>
      </c>
      <c r="P1015" t="s">
        <v>8273</v>
      </c>
      <c r="Q1015" s="7">
        <f t="shared" si="92"/>
        <v>34.527999999999999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>
        <f t="shared" si="90"/>
        <v>41955.002488425926</v>
      </c>
      <c r="O1016" s="11">
        <f t="shared" si="91"/>
        <v>42005.002488425926</v>
      </c>
      <c r="P1016" t="s">
        <v>8273</v>
      </c>
      <c r="Q1016" s="7">
        <f t="shared" si="92"/>
        <v>30.599999999999998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>
        <f t="shared" si="90"/>
        <v>42303.878414351857</v>
      </c>
      <c r="O1017" s="11">
        <f t="shared" si="91"/>
        <v>42333.920081018514</v>
      </c>
      <c r="P1017" t="s">
        <v>8273</v>
      </c>
      <c r="Q1017" s="7">
        <f t="shared" si="92"/>
        <v>2.666666666666667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>
        <f t="shared" si="90"/>
        <v>42422.107129629629</v>
      </c>
      <c r="O1018" s="11">
        <f t="shared" si="91"/>
        <v>42467.065462962957</v>
      </c>
      <c r="P1018" t="s">
        <v>8273</v>
      </c>
      <c r="Q1018" s="7">
        <f t="shared" si="92"/>
        <v>2.8420000000000001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>
        <f t="shared" si="90"/>
        <v>42289.675173611111</v>
      </c>
      <c r="O1019" s="11">
        <f t="shared" si="91"/>
        <v>42329.716840277775</v>
      </c>
      <c r="P1019" t="s">
        <v>8273</v>
      </c>
      <c r="Q1019" s="7">
        <f t="shared" si="92"/>
        <v>22.878799999999998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>
        <f t="shared" si="90"/>
        <v>42535.492280092592</v>
      </c>
      <c r="O1020" s="11">
        <f t="shared" si="91"/>
        <v>42565.492280092592</v>
      </c>
      <c r="P1020" t="s">
        <v>8273</v>
      </c>
      <c r="Q1020" s="7">
        <f t="shared" si="92"/>
        <v>3.105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>
        <f t="shared" si="90"/>
        <v>42009.973946759259</v>
      </c>
      <c r="O1021" s="11">
        <f t="shared" si="91"/>
        <v>42039.973946759259</v>
      </c>
      <c r="P1021" t="s">
        <v>8273</v>
      </c>
      <c r="Q1021" s="7">
        <f t="shared" si="92"/>
        <v>47.333333333333336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>
        <f t="shared" si="90"/>
        <v>42127.069548611107</v>
      </c>
      <c r="O1022" s="11">
        <f t="shared" si="91"/>
        <v>42157.032638888893</v>
      </c>
      <c r="P1022" t="s">
        <v>8280</v>
      </c>
      <c r="Q1022" s="7">
        <f t="shared" si="92"/>
        <v>205.54838709677421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>
        <f t="shared" si="90"/>
        <v>42271.251979166671</v>
      </c>
      <c r="O1023" s="11">
        <f t="shared" si="91"/>
        <v>42294.166666666672</v>
      </c>
      <c r="P1023" t="s">
        <v>8280</v>
      </c>
      <c r="Q1023" s="7">
        <f t="shared" si="92"/>
        <v>351.80366666666669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>
        <f t="shared" si="90"/>
        <v>42111.646724537044</v>
      </c>
      <c r="O1024" s="11">
        <f t="shared" si="91"/>
        <v>42141.646724537044</v>
      </c>
      <c r="P1024" t="s">
        <v>8280</v>
      </c>
      <c r="Q1024" s="7">
        <f t="shared" si="92"/>
        <v>114.9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>
        <f t="shared" si="90"/>
        <v>42145.919687500005</v>
      </c>
      <c r="O1025" s="11">
        <f t="shared" si="91"/>
        <v>42175.919687500005</v>
      </c>
      <c r="P1025" t="s">
        <v>8280</v>
      </c>
      <c r="Q1025" s="7">
        <f t="shared" si="92"/>
        <v>237.15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>
        <f t="shared" ref="N1026:N1089" si="96">(((J1026/60)/60)/24)+DATE(1970,1,1)</f>
        <v>42370.580590277779</v>
      </c>
      <c r="O1026" s="11">
        <f t="shared" ref="O1026:O1089" si="97">(((I1026/60)/60)/24)+DATE(1970,1,1)</f>
        <v>42400.580590277779</v>
      </c>
      <c r="P1026" t="s">
        <v>8280</v>
      </c>
      <c r="Q1026" s="7">
        <f t="shared" ref="Q1026:Q1089" si="98">(E1026/D1026)*100</f>
        <v>118.63774999999998</v>
      </c>
      <c r="R1026" s="6">
        <f t="shared" ref="R1026:R1089" si="99">E1026/L1026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>
        <f t="shared" si="96"/>
        <v>42049.833761574075</v>
      </c>
      <c r="O1027" s="11">
        <f t="shared" si="97"/>
        <v>42079.792094907403</v>
      </c>
      <c r="P1027" t="s">
        <v>8280</v>
      </c>
      <c r="Q1027" s="7">
        <f t="shared" si="98"/>
        <v>109.92831428571431</v>
      </c>
      <c r="R1027" s="6">
        <f t="shared" si="99"/>
        <v>71.848571428571432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>
        <f t="shared" si="96"/>
        <v>42426.407592592594</v>
      </c>
      <c r="O1028" s="11">
        <f t="shared" si="97"/>
        <v>42460.365925925929</v>
      </c>
      <c r="P1028" t="s">
        <v>8280</v>
      </c>
      <c r="Q1028" s="7">
        <f t="shared" si="98"/>
        <v>100.00828571428571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>
        <f t="shared" si="96"/>
        <v>41905.034108796295</v>
      </c>
      <c r="O1029" s="11">
        <f t="shared" si="97"/>
        <v>41935.034108796295</v>
      </c>
      <c r="P1029" t="s">
        <v>8280</v>
      </c>
      <c r="Q1029" s="7">
        <f t="shared" si="98"/>
        <v>103.09292094387415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>
        <f t="shared" si="96"/>
        <v>42755.627372685187</v>
      </c>
      <c r="O1030" s="11">
        <f t="shared" si="97"/>
        <v>42800.833333333328</v>
      </c>
      <c r="P1030" t="s">
        <v>8280</v>
      </c>
      <c r="Q1030" s="7">
        <f t="shared" si="98"/>
        <v>117.27000000000001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>
        <f t="shared" si="96"/>
        <v>42044.711886574078</v>
      </c>
      <c r="O1031" s="11">
        <f t="shared" si="97"/>
        <v>42098.915972222225</v>
      </c>
      <c r="P1031" t="s">
        <v>8280</v>
      </c>
      <c r="Q1031" s="7">
        <f t="shared" si="98"/>
        <v>111.75999999999999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>
        <f t="shared" si="96"/>
        <v>42611.483206018514</v>
      </c>
      <c r="O1032" s="11">
        <f t="shared" si="97"/>
        <v>42625.483206018514</v>
      </c>
      <c r="P1032" t="s">
        <v>8280</v>
      </c>
      <c r="Q1032" s="7">
        <f t="shared" si="98"/>
        <v>342.09999999999997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>
        <f t="shared" si="96"/>
        <v>42324.764004629629</v>
      </c>
      <c r="O1033" s="11">
        <f t="shared" si="97"/>
        <v>42354.764004629629</v>
      </c>
      <c r="P1033" t="s">
        <v>8280</v>
      </c>
      <c r="Q1033" s="7">
        <f t="shared" si="98"/>
        <v>107.4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>
        <f t="shared" si="96"/>
        <v>42514.666956018518</v>
      </c>
      <c r="O1034" s="11">
        <f t="shared" si="97"/>
        <v>42544.666956018518</v>
      </c>
      <c r="P1034" t="s">
        <v>8280</v>
      </c>
      <c r="Q1034" s="7">
        <f t="shared" si="98"/>
        <v>108.49703703703703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>
        <f t="shared" si="96"/>
        <v>42688.732407407413</v>
      </c>
      <c r="O1035" s="11">
        <f t="shared" si="97"/>
        <v>42716.732407407413</v>
      </c>
      <c r="P1035" t="s">
        <v>8280</v>
      </c>
      <c r="Q1035" s="7">
        <f t="shared" si="98"/>
        <v>102.86144578313252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>
        <f t="shared" si="96"/>
        <v>42555.166712962964</v>
      </c>
      <c r="O1036" s="11">
        <f t="shared" si="97"/>
        <v>42587.165972222225</v>
      </c>
      <c r="P1036" t="s">
        <v>8280</v>
      </c>
      <c r="Q1036" s="7">
        <f t="shared" si="98"/>
        <v>130.0018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>
        <f t="shared" si="96"/>
        <v>42016.641435185185</v>
      </c>
      <c r="O1037" s="11">
        <f t="shared" si="97"/>
        <v>42046.641435185185</v>
      </c>
      <c r="P1037" t="s">
        <v>8280</v>
      </c>
      <c r="Q1037" s="7">
        <f t="shared" si="98"/>
        <v>107.65217391304347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>
        <f t="shared" si="96"/>
        <v>41249.448958333334</v>
      </c>
      <c r="O1038" s="11">
        <f t="shared" si="97"/>
        <v>41281.333333333336</v>
      </c>
      <c r="P1038" t="s">
        <v>8280</v>
      </c>
      <c r="Q1038" s="7">
        <f t="shared" si="98"/>
        <v>112.36044444444444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>
        <f t="shared" si="96"/>
        <v>42119.822476851856</v>
      </c>
      <c r="O1039" s="11">
        <f t="shared" si="97"/>
        <v>42142.208333333328</v>
      </c>
      <c r="P1039" t="s">
        <v>8280</v>
      </c>
      <c r="Q1039" s="7">
        <f t="shared" si="98"/>
        <v>102.1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>
        <f t="shared" si="96"/>
        <v>42418.231747685189</v>
      </c>
      <c r="O1040" s="11">
        <f t="shared" si="97"/>
        <v>42448.190081018518</v>
      </c>
      <c r="P1040" t="s">
        <v>8280</v>
      </c>
      <c r="Q1040" s="7">
        <f t="shared" si="98"/>
        <v>145.33333333333334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>
        <f t="shared" si="96"/>
        <v>42692.109328703707</v>
      </c>
      <c r="O1041" s="11">
        <f t="shared" si="97"/>
        <v>42717.332638888889</v>
      </c>
      <c r="P1041" t="s">
        <v>8280</v>
      </c>
      <c r="Q1041" s="7">
        <f t="shared" si="98"/>
        <v>128.19999999999999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>
        <f t="shared" si="96"/>
        <v>42579.708437499998</v>
      </c>
      <c r="O1042" s="11">
        <f t="shared" si="97"/>
        <v>42609.708437499998</v>
      </c>
      <c r="P1042" t="s">
        <v>8281</v>
      </c>
      <c r="Q1042" s="7">
        <f t="shared" si="98"/>
        <v>0.29411764705882354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>
        <f t="shared" si="96"/>
        <v>41831.060092592597</v>
      </c>
      <c r="O1043" s="11">
        <f t="shared" si="97"/>
        <v>41851.060092592597</v>
      </c>
      <c r="P1043" t="s">
        <v>8281</v>
      </c>
      <c r="Q1043" s="7">
        <f t="shared" si="98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>
        <f t="shared" si="96"/>
        <v>41851.696157407408</v>
      </c>
      <c r="O1044" s="11">
        <f t="shared" si="97"/>
        <v>41894.416666666664</v>
      </c>
      <c r="P1044" t="s">
        <v>8281</v>
      </c>
      <c r="Q1044" s="7">
        <f t="shared" si="98"/>
        <v>1.5384615384615385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>
        <f t="shared" si="96"/>
        <v>42114.252951388888</v>
      </c>
      <c r="O1045" s="11">
        <f t="shared" si="97"/>
        <v>42144.252951388888</v>
      </c>
      <c r="P1045" t="s">
        <v>8281</v>
      </c>
      <c r="Q1045" s="7">
        <f t="shared" si="98"/>
        <v>8.5370000000000008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>
        <f t="shared" si="96"/>
        <v>42011.925937499997</v>
      </c>
      <c r="O1046" s="11">
        <f t="shared" si="97"/>
        <v>42068.852083333331</v>
      </c>
      <c r="P1046" t="s">
        <v>8281</v>
      </c>
      <c r="Q1046" s="7">
        <f t="shared" si="98"/>
        <v>8.5714285714285715E-2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>
        <f t="shared" si="96"/>
        <v>41844.874421296299</v>
      </c>
      <c r="O1047" s="11">
        <f t="shared" si="97"/>
        <v>41874.874421296299</v>
      </c>
      <c r="P1047" t="s">
        <v>8281</v>
      </c>
      <c r="Q1047" s="7">
        <f t="shared" si="98"/>
        <v>2.6599999999999997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>
        <f t="shared" si="96"/>
        <v>42319.851388888885</v>
      </c>
      <c r="O1048" s="11">
        <f t="shared" si="97"/>
        <v>42364.851388888885</v>
      </c>
      <c r="P1048" t="s">
        <v>8281</v>
      </c>
      <c r="Q1048" s="7">
        <f t="shared" si="98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>
        <f t="shared" si="96"/>
        <v>41918.818460648145</v>
      </c>
      <c r="O1049" s="11">
        <f t="shared" si="97"/>
        <v>41948.860127314816</v>
      </c>
      <c r="P1049" t="s">
        <v>8281</v>
      </c>
      <c r="Q1049" s="7">
        <f t="shared" si="98"/>
        <v>0.05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>
        <f t="shared" si="96"/>
        <v>42598.053113425922</v>
      </c>
      <c r="O1050" s="11">
        <f t="shared" si="97"/>
        <v>42638.053113425922</v>
      </c>
      <c r="P1050" t="s">
        <v>8281</v>
      </c>
      <c r="Q1050" s="7">
        <f t="shared" si="98"/>
        <v>1.4133333333333333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>
        <f t="shared" si="96"/>
        <v>42382.431076388893</v>
      </c>
      <c r="O1051" s="11">
        <f t="shared" si="97"/>
        <v>42412.431076388893</v>
      </c>
      <c r="P1051" t="s">
        <v>8281</v>
      </c>
      <c r="Q1051" s="7">
        <f t="shared" si="98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>
        <f t="shared" si="96"/>
        <v>42231.7971875</v>
      </c>
      <c r="O1052" s="11">
        <f t="shared" si="97"/>
        <v>42261.7971875</v>
      </c>
      <c r="P1052" t="s">
        <v>8281</v>
      </c>
      <c r="Q1052" s="7">
        <f t="shared" si="98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>
        <f t="shared" si="96"/>
        <v>41850.014178240745</v>
      </c>
      <c r="O1053" s="11">
        <f t="shared" si="97"/>
        <v>41878.014178240745</v>
      </c>
      <c r="P1053" t="s">
        <v>8281</v>
      </c>
      <c r="Q1053" s="7">
        <f t="shared" si="98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>
        <f t="shared" si="96"/>
        <v>42483.797395833331</v>
      </c>
      <c r="O1054" s="11">
        <f t="shared" si="97"/>
        <v>42527.839583333334</v>
      </c>
      <c r="P1054" t="s">
        <v>8281</v>
      </c>
      <c r="Q1054" s="7">
        <f t="shared" si="98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>
        <f t="shared" si="96"/>
        <v>42775.172824074078</v>
      </c>
      <c r="O1055" s="11">
        <f t="shared" si="97"/>
        <v>42800.172824074078</v>
      </c>
      <c r="P1055" t="s">
        <v>8281</v>
      </c>
      <c r="Q1055" s="7">
        <f t="shared" si="98"/>
        <v>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>
        <f t="shared" si="96"/>
        <v>41831.851840277777</v>
      </c>
      <c r="O1056" s="11">
        <f t="shared" si="97"/>
        <v>41861.916666666664</v>
      </c>
      <c r="P1056" t="s">
        <v>8281</v>
      </c>
      <c r="Q1056" s="7">
        <f t="shared" si="98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>
        <f t="shared" si="96"/>
        <v>42406.992418981477</v>
      </c>
      <c r="O1057" s="11">
        <f t="shared" si="97"/>
        <v>42436.992418981477</v>
      </c>
      <c r="P1057" t="s">
        <v>8281</v>
      </c>
      <c r="Q1057" s="7">
        <f t="shared" si="98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>
        <f t="shared" si="96"/>
        <v>42058.719641203701</v>
      </c>
      <c r="O1058" s="11">
        <f t="shared" si="97"/>
        <v>42118.677974537044</v>
      </c>
      <c r="P1058" t="s">
        <v>8281</v>
      </c>
      <c r="Q1058" s="7">
        <f t="shared" si="98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>
        <f t="shared" si="96"/>
        <v>42678.871331018512</v>
      </c>
      <c r="O1059" s="11">
        <f t="shared" si="97"/>
        <v>42708.912997685184</v>
      </c>
      <c r="P1059" t="s">
        <v>8281</v>
      </c>
      <c r="Q1059" s="7">
        <f t="shared" si="98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>
        <f t="shared" si="96"/>
        <v>42047.900960648149</v>
      </c>
      <c r="O1060" s="11">
        <f t="shared" si="97"/>
        <v>42089</v>
      </c>
      <c r="P1060" t="s">
        <v>8281</v>
      </c>
      <c r="Q1060" s="7">
        <f t="shared" si="98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>
        <f t="shared" si="96"/>
        <v>42046.79</v>
      </c>
      <c r="O1061" s="11">
        <f t="shared" si="97"/>
        <v>42076.748333333337</v>
      </c>
      <c r="P1061" t="s">
        <v>8281</v>
      </c>
      <c r="Q1061" s="7">
        <f t="shared" si="98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>
        <f t="shared" si="96"/>
        <v>42079.913113425922</v>
      </c>
      <c r="O1062" s="11">
        <f t="shared" si="97"/>
        <v>42109.913113425922</v>
      </c>
      <c r="P1062" t="s">
        <v>8281</v>
      </c>
      <c r="Q1062" s="7">
        <f t="shared" si="98"/>
        <v>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>
        <f t="shared" si="96"/>
        <v>42432.276712962965</v>
      </c>
      <c r="O1063" s="11">
        <f t="shared" si="97"/>
        <v>42492.041666666672</v>
      </c>
      <c r="P1063" t="s">
        <v>8281</v>
      </c>
      <c r="Q1063" s="7">
        <f t="shared" si="98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>
        <f t="shared" si="96"/>
        <v>42556.807187500002</v>
      </c>
      <c r="O1064" s="11">
        <f t="shared" si="97"/>
        <v>42563.807187500002</v>
      </c>
      <c r="P1064" t="s">
        <v>8281</v>
      </c>
      <c r="Q1064" s="7">
        <f t="shared" si="98"/>
        <v>95.477386934673376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>
        <f t="shared" si="96"/>
        <v>42583.030810185184</v>
      </c>
      <c r="O1065" s="11">
        <f t="shared" si="97"/>
        <v>42613.030810185184</v>
      </c>
      <c r="P1065" t="s">
        <v>8281</v>
      </c>
      <c r="Q1065" s="7">
        <f t="shared" si="98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>
        <f t="shared" si="96"/>
        <v>41417.228043981479</v>
      </c>
      <c r="O1066" s="11">
        <f t="shared" si="97"/>
        <v>41462.228043981479</v>
      </c>
      <c r="P1066" t="s">
        <v>8282</v>
      </c>
      <c r="Q1066" s="7">
        <f t="shared" si="98"/>
        <v>8.974444444444444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>
        <f t="shared" si="96"/>
        <v>41661.381041666667</v>
      </c>
      <c r="O1067" s="11">
        <f t="shared" si="97"/>
        <v>41689.381041666667</v>
      </c>
      <c r="P1067" t="s">
        <v>8282</v>
      </c>
      <c r="Q1067" s="7">
        <f t="shared" si="98"/>
        <v>2.7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>
        <f t="shared" si="96"/>
        <v>41445.962754629632</v>
      </c>
      <c r="O1068" s="11">
        <f t="shared" si="97"/>
        <v>41490.962754629632</v>
      </c>
      <c r="P1068" t="s">
        <v>8282</v>
      </c>
      <c r="Q1068" s="7">
        <f t="shared" si="98"/>
        <v>3.3673333333333333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>
        <f t="shared" si="96"/>
        <v>41599.855682870373</v>
      </c>
      <c r="O1069" s="11">
        <f t="shared" si="97"/>
        <v>41629.855682870373</v>
      </c>
      <c r="P1069" t="s">
        <v>8282</v>
      </c>
      <c r="Q1069" s="7">
        <f t="shared" si="98"/>
        <v>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>
        <f t="shared" si="96"/>
        <v>42440.371111111104</v>
      </c>
      <c r="O1070" s="11">
        <f t="shared" si="97"/>
        <v>42470.329444444447</v>
      </c>
      <c r="P1070" t="s">
        <v>8282</v>
      </c>
      <c r="Q1070" s="7">
        <f t="shared" si="98"/>
        <v>0.15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>
        <f t="shared" si="96"/>
        <v>41572.229849537034</v>
      </c>
      <c r="O1071" s="11">
        <f t="shared" si="97"/>
        <v>41604.271516203706</v>
      </c>
      <c r="P1071" t="s">
        <v>8282</v>
      </c>
      <c r="Q1071" s="7">
        <f t="shared" si="98"/>
        <v>38.636363636363633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>
        <f t="shared" si="96"/>
        <v>41163.011828703704</v>
      </c>
      <c r="O1072" s="11">
        <f t="shared" si="97"/>
        <v>41183.011828703704</v>
      </c>
      <c r="P1072" t="s">
        <v>8282</v>
      </c>
      <c r="Q1072" s="7">
        <f t="shared" si="98"/>
        <v>0.70000000000000007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>
        <f t="shared" si="96"/>
        <v>42295.753391203703</v>
      </c>
      <c r="O1073" s="11">
        <f t="shared" si="97"/>
        <v>42325.795057870375</v>
      </c>
      <c r="P1073" t="s">
        <v>8282</v>
      </c>
      <c r="Q1073" s="7">
        <f t="shared" si="98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>
        <f t="shared" si="96"/>
        <v>41645.832141203704</v>
      </c>
      <c r="O1074" s="11">
        <f t="shared" si="97"/>
        <v>41675.832141203704</v>
      </c>
      <c r="P1074" t="s">
        <v>8282</v>
      </c>
      <c r="Q1074" s="7">
        <f t="shared" si="98"/>
        <v>6.8000000000000005E-2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>
        <f t="shared" si="96"/>
        <v>40802.964594907404</v>
      </c>
      <c r="O1075" s="11">
        <f t="shared" si="97"/>
        <v>40832.964594907404</v>
      </c>
      <c r="P1075" t="s">
        <v>8282</v>
      </c>
      <c r="Q1075" s="7">
        <f t="shared" si="98"/>
        <v>1.3333333333333335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>
        <f t="shared" si="96"/>
        <v>41613.172974537039</v>
      </c>
      <c r="O1076" s="11">
        <f t="shared" si="97"/>
        <v>41643.172974537039</v>
      </c>
      <c r="P1076" t="s">
        <v>8282</v>
      </c>
      <c r="Q1076" s="7">
        <f t="shared" si="98"/>
        <v>6.3092592592592585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>
        <f t="shared" si="96"/>
        <v>41005.904120370367</v>
      </c>
      <c r="O1077" s="11">
        <f t="shared" si="97"/>
        <v>41035.904120370367</v>
      </c>
      <c r="P1077" t="s">
        <v>8282</v>
      </c>
      <c r="Q1077" s="7">
        <f t="shared" si="98"/>
        <v>4.5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>
        <f t="shared" si="96"/>
        <v>41838.377893518518</v>
      </c>
      <c r="O1078" s="11">
        <f t="shared" si="97"/>
        <v>41893.377893518518</v>
      </c>
      <c r="P1078" t="s">
        <v>8282</v>
      </c>
      <c r="Q1078" s="7">
        <f t="shared" si="98"/>
        <v>62.765333333333331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>
        <f t="shared" si="96"/>
        <v>42353.16679398148</v>
      </c>
      <c r="O1079" s="11">
        <f t="shared" si="97"/>
        <v>42383.16679398148</v>
      </c>
      <c r="P1079" t="s">
        <v>8282</v>
      </c>
      <c r="Q1079" s="7">
        <f t="shared" si="98"/>
        <v>29.376000000000001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>
        <f t="shared" si="96"/>
        <v>40701.195844907408</v>
      </c>
      <c r="O1080" s="11">
        <f t="shared" si="97"/>
        <v>40746.195844907408</v>
      </c>
      <c r="P1080" t="s">
        <v>8282</v>
      </c>
      <c r="Q1080" s="7">
        <f t="shared" si="98"/>
        <v>7.5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>
        <f t="shared" si="96"/>
        <v>42479.566388888896</v>
      </c>
      <c r="O1081" s="11">
        <f t="shared" si="97"/>
        <v>42504.566388888896</v>
      </c>
      <c r="P1081" t="s">
        <v>8282</v>
      </c>
      <c r="Q1081" s="7">
        <f t="shared" si="98"/>
        <v>2.6076923076923078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>
        <f t="shared" si="96"/>
        <v>41740.138113425928</v>
      </c>
      <c r="O1082" s="11">
        <f t="shared" si="97"/>
        <v>41770.138113425928</v>
      </c>
      <c r="P1082" t="s">
        <v>8282</v>
      </c>
      <c r="Q1082" s="7">
        <f t="shared" si="98"/>
        <v>9.1050000000000004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>
        <f t="shared" si="96"/>
        <v>42002.926990740743</v>
      </c>
      <c r="O1083" s="11">
        <f t="shared" si="97"/>
        <v>42032.926990740743</v>
      </c>
      <c r="P1083" t="s">
        <v>8282</v>
      </c>
      <c r="Q1083" s="7">
        <f t="shared" si="98"/>
        <v>1.7647058823529412E-2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>
        <f t="shared" si="96"/>
        <v>41101.906111111115</v>
      </c>
      <c r="O1084" s="11">
        <f t="shared" si="97"/>
        <v>41131.906111111115</v>
      </c>
      <c r="P1084" t="s">
        <v>8282</v>
      </c>
      <c r="Q1084" s="7">
        <f t="shared" si="98"/>
        <v>0.55999999999999994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>
        <f t="shared" si="96"/>
        <v>41793.659525462965</v>
      </c>
      <c r="O1085" s="11">
        <f t="shared" si="97"/>
        <v>41853.659525462965</v>
      </c>
      <c r="P1085" t="s">
        <v>8282</v>
      </c>
      <c r="Q1085" s="7">
        <f t="shared" si="98"/>
        <v>0.82000000000000006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>
        <f t="shared" si="96"/>
        <v>41829.912083333329</v>
      </c>
      <c r="O1086" s="11">
        <f t="shared" si="97"/>
        <v>41859.912083333329</v>
      </c>
      <c r="P1086" t="s">
        <v>8282</v>
      </c>
      <c r="Q1086" s="7">
        <f t="shared" si="98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>
        <f t="shared" si="96"/>
        <v>42413.671006944445</v>
      </c>
      <c r="O1087" s="11">
        <f t="shared" si="97"/>
        <v>42443.629340277781</v>
      </c>
      <c r="P1087" t="s">
        <v>8282</v>
      </c>
      <c r="Q1087" s="7">
        <f t="shared" si="98"/>
        <v>3.42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>
        <f t="shared" si="96"/>
        <v>41845.866793981484</v>
      </c>
      <c r="O1088" s="11">
        <f t="shared" si="97"/>
        <v>41875.866793981484</v>
      </c>
      <c r="P1088" t="s">
        <v>8282</v>
      </c>
      <c r="Q1088" s="7">
        <f t="shared" si="98"/>
        <v>8.3333333333333343E-2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>
        <f t="shared" si="96"/>
        <v>41775.713969907411</v>
      </c>
      <c r="O1089" s="11">
        <f t="shared" si="97"/>
        <v>41805.713969907411</v>
      </c>
      <c r="P1089" t="s">
        <v>8282</v>
      </c>
      <c r="Q1089" s="7">
        <f t="shared" si="98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>
        <f t="shared" ref="N1090:N1153" si="102">(((J1090/60)/60)/24)+DATE(1970,1,1)</f>
        <v>41723.799386574072</v>
      </c>
      <c r="O1090" s="11">
        <f t="shared" ref="O1090:O1153" si="103">(((I1090/60)/60)/24)+DATE(1970,1,1)</f>
        <v>41753.799386574072</v>
      </c>
      <c r="P1090" t="s">
        <v>8282</v>
      </c>
      <c r="Q1090" s="7">
        <f t="shared" ref="Q1090:Q1153" si="104">(E1090/D1090)*100</f>
        <v>14.182977777777777</v>
      </c>
      <c r="R1090" s="6">
        <f t="shared" ref="R1090:R1153" si="105">E1090/L1090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>
        <f t="shared" si="102"/>
        <v>42151.189525462964</v>
      </c>
      <c r="O1091" s="11">
        <f t="shared" si="103"/>
        <v>42181.189525462964</v>
      </c>
      <c r="P1091" t="s">
        <v>8282</v>
      </c>
      <c r="Q1091" s="7">
        <f t="shared" si="104"/>
        <v>7.8266666666666662</v>
      </c>
      <c r="R1091" s="6">
        <f t="shared" si="105"/>
        <v>23.959183673469386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>
        <f t="shared" si="102"/>
        <v>42123.185798611114</v>
      </c>
      <c r="O1092" s="11">
        <f t="shared" si="103"/>
        <v>42153.185798611114</v>
      </c>
      <c r="P1092" t="s">
        <v>8282</v>
      </c>
      <c r="Q1092" s="7">
        <f t="shared" si="104"/>
        <v>3.8464497269020695E-2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>
        <f t="shared" si="102"/>
        <v>42440.820277777777</v>
      </c>
      <c r="O1093" s="11">
        <f t="shared" si="103"/>
        <v>42470.778611111105</v>
      </c>
      <c r="P1093" t="s">
        <v>8282</v>
      </c>
      <c r="Q1093" s="7">
        <f t="shared" si="104"/>
        <v>12.5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>
        <f t="shared" si="102"/>
        <v>41250.025902777779</v>
      </c>
      <c r="O1094" s="11">
        <f t="shared" si="103"/>
        <v>41280.025902777779</v>
      </c>
      <c r="P1094" t="s">
        <v>8282</v>
      </c>
      <c r="Q1094" s="7">
        <f t="shared" si="104"/>
        <v>1.05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>
        <f t="shared" si="102"/>
        <v>42396.973807870367</v>
      </c>
      <c r="O1095" s="11">
        <f t="shared" si="103"/>
        <v>42411.973807870367</v>
      </c>
      <c r="P1095" t="s">
        <v>8282</v>
      </c>
      <c r="Q1095" s="7">
        <f t="shared" si="104"/>
        <v>14.083333333333334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>
        <f t="shared" si="102"/>
        <v>40795.713344907403</v>
      </c>
      <c r="O1096" s="11">
        <f t="shared" si="103"/>
        <v>40825.713344907403</v>
      </c>
      <c r="P1096" t="s">
        <v>8282</v>
      </c>
      <c r="Q1096" s="7">
        <f t="shared" si="104"/>
        <v>18.300055555555556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>
        <f t="shared" si="102"/>
        <v>41486.537268518521</v>
      </c>
      <c r="O1097" s="11">
        <f t="shared" si="103"/>
        <v>41516.537268518521</v>
      </c>
      <c r="P1097" t="s">
        <v>8282</v>
      </c>
      <c r="Q1097" s="7">
        <f t="shared" si="104"/>
        <v>5.0347999999999997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>
        <f t="shared" si="102"/>
        <v>41885.51798611111</v>
      </c>
      <c r="O1098" s="11">
        <f t="shared" si="103"/>
        <v>41916.145833333336</v>
      </c>
      <c r="P1098" t="s">
        <v>8282</v>
      </c>
      <c r="Q1098" s="7">
        <f t="shared" si="104"/>
        <v>17.933333333333334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>
        <f t="shared" si="102"/>
        <v>41660.792557870373</v>
      </c>
      <c r="O1099" s="11">
        <f t="shared" si="103"/>
        <v>41700.792557870373</v>
      </c>
      <c r="P1099" t="s">
        <v>8282</v>
      </c>
      <c r="Q1099" s="7">
        <f t="shared" si="104"/>
        <v>4.7E-2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>
        <f t="shared" si="102"/>
        <v>41712.762673611112</v>
      </c>
      <c r="O1100" s="11">
        <f t="shared" si="103"/>
        <v>41742.762673611112</v>
      </c>
      <c r="P1100" t="s">
        <v>8282</v>
      </c>
      <c r="Q1100" s="7">
        <f t="shared" si="104"/>
        <v>7.2120000000000006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>
        <f t="shared" si="102"/>
        <v>42107.836435185185</v>
      </c>
      <c r="O1101" s="11">
        <f t="shared" si="103"/>
        <v>42137.836435185185</v>
      </c>
      <c r="P1101" t="s">
        <v>8282</v>
      </c>
      <c r="Q1101" s="7">
        <f t="shared" si="104"/>
        <v>0.5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>
        <f t="shared" si="102"/>
        <v>42384.110775462963</v>
      </c>
      <c r="O1102" s="11">
        <f t="shared" si="103"/>
        <v>42414.110775462963</v>
      </c>
      <c r="P1102" t="s">
        <v>8282</v>
      </c>
      <c r="Q1102" s="7">
        <f t="shared" si="104"/>
        <v>2.5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>
        <f t="shared" si="102"/>
        <v>42538.77243055556</v>
      </c>
      <c r="O1103" s="11">
        <f t="shared" si="103"/>
        <v>42565.758333333331</v>
      </c>
      <c r="P1103" t="s">
        <v>8282</v>
      </c>
      <c r="Q1103" s="7">
        <f t="shared" si="104"/>
        <v>4.1000000000000002E-2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>
        <f t="shared" si="102"/>
        <v>41577.045428240745</v>
      </c>
      <c r="O1104" s="11">
        <f t="shared" si="103"/>
        <v>41617.249305555553</v>
      </c>
      <c r="P1104" t="s">
        <v>8282</v>
      </c>
      <c r="Q1104" s="7">
        <f t="shared" si="104"/>
        <v>5.3125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>
        <f t="shared" si="102"/>
        <v>42479.22210648148</v>
      </c>
      <c r="O1105" s="11">
        <f t="shared" si="103"/>
        <v>42539.22210648148</v>
      </c>
      <c r="P1105" t="s">
        <v>8282</v>
      </c>
      <c r="Q1105" s="7">
        <f t="shared" si="104"/>
        <v>1.6199999999999999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>
        <f t="shared" si="102"/>
        <v>41771.40996527778</v>
      </c>
      <c r="O1106" s="11">
        <f t="shared" si="103"/>
        <v>41801.40996527778</v>
      </c>
      <c r="P1106" t="s">
        <v>8282</v>
      </c>
      <c r="Q1106" s="7">
        <f t="shared" si="104"/>
        <v>4.9516666666666671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>
        <f t="shared" si="102"/>
        <v>41692.135729166665</v>
      </c>
      <c r="O1107" s="11">
        <f t="shared" si="103"/>
        <v>41722.0940625</v>
      </c>
      <c r="P1107" t="s">
        <v>8282</v>
      </c>
      <c r="Q1107" s="7">
        <f t="shared" si="104"/>
        <v>0.159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>
        <f t="shared" si="102"/>
        <v>40973.740451388891</v>
      </c>
      <c r="O1108" s="11">
        <f t="shared" si="103"/>
        <v>41003.698784722219</v>
      </c>
      <c r="P1108" t="s">
        <v>8282</v>
      </c>
      <c r="Q1108" s="7">
        <f t="shared" si="104"/>
        <v>41.25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>
        <f t="shared" si="102"/>
        <v>41813.861388888887</v>
      </c>
      <c r="O1109" s="11">
        <f t="shared" si="103"/>
        <v>41843.861388888887</v>
      </c>
      <c r="P1109" t="s">
        <v>8282</v>
      </c>
      <c r="Q1109" s="7">
        <f t="shared" si="104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>
        <f t="shared" si="102"/>
        <v>40952.636979166666</v>
      </c>
      <c r="O1110" s="11">
        <f t="shared" si="103"/>
        <v>41012.595312500001</v>
      </c>
      <c r="P1110" t="s">
        <v>8282</v>
      </c>
      <c r="Q1110" s="7">
        <f t="shared" si="104"/>
        <v>2.93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>
        <f t="shared" si="102"/>
        <v>42662.752199074079</v>
      </c>
      <c r="O1111" s="11">
        <f t="shared" si="103"/>
        <v>42692.793865740736</v>
      </c>
      <c r="P1111" t="s">
        <v>8282</v>
      </c>
      <c r="Q1111" s="7">
        <f t="shared" si="104"/>
        <v>0.44999999999999996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>
        <f t="shared" si="102"/>
        <v>41220.933124999996</v>
      </c>
      <c r="O1112" s="11">
        <f t="shared" si="103"/>
        <v>41250.933124999996</v>
      </c>
      <c r="P1112" t="s">
        <v>8282</v>
      </c>
      <c r="Q1112" s="7">
        <f t="shared" si="104"/>
        <v>0.51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>
        <f t="shared" si="102"/>
        <v>42347.203587962969</v>
      </c>
      <c r="O1113" s="11">
        <f t="shared" si="103"/>
        <v>42377.203587962969</v>
      </c>
      <c r="P1113" t="s">
        <v>8282</v>
      </c>
      <c r="Q1113" s="7">
        <f t="shared" si="104"/>
        <v>0.04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>
        <f t="shared" si="102"/>
        <v>41963.759386574078</v>
      </c>
      <c r="O1114" s="11">
        <f t="shared" si="103"/>
        <v>42023.354166666672</v>
      </c>
      <c r="P1114" t="s">
        <v>8282</v>
      </c>
      <c r="Q1114" s="7">
        <f t="shared" si="104"/>
        <v>35.537409090909087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>
        <f t="shared" si="102"/>
        <v>41835.977083333331</v>
      </c>
      <c r="O1115" s="11">
        <f t="shared" si="103"/>
        <v>41865.977083333331</v>
      </c>
      <c r="P1115" t="s">
        <v>8282</v>
      </c>
      <c r="Q1115" s="7">
        <f t="shared" si="104"/>
        <v>0.5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>
        <f t="shared" si="102"/>
        <v>41526.345914351856</v>
      </c>
      <c r="O1116" s="11">
        <f t="shared" si="103"/>
        <v>41556.345914351856</v>
      </c>
      <c r="P1116" t="s">
        <v>8282</v>
      </c>
      <c r="Q1116" s="7">
        <f t="shared" si="104"/>
        <v>0.16666666666666669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>
        <f t="shared" si="102"/>
        <v>42429.695543981477</v>
      </c>
      <c r="O1117" s="11">
        <f t="shared" si="103"/>
        <v>42459.653877314813</v>
      </c>
      <c r="P1117" t="s">
        <v>8282</v>
      </c>
      <c r="Q1117" s="7">
        <f t="shared" si="104"/>
        <v>0.13250000000000001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>
        <f t="shared" si="102"/>
        <v>41009.847314814811</v>
      </c>
      <c r="O1118" s="11">
        <f t="shared" si="103"/>
        <v>41069.847314814811</v>
      </c>
      <c r="P1118" t="s">
        <v>8282</v>
      </c>
      <c r="Q1118" s="7">
        <f t="shared" si="104"/>
        <v>3.5704000000000007E-2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>
        <f t="shared" si="102"/>
        <v>42333.598530092597</v>
      </c>
      <c r="O1119" s="11">
        <f t="shared" si="103"/>
        <v>42363.598530092597</v>
      </c>
      <c r="P1119" t="s">
        <v>8282</v>
      </c>
      <c r="Q1119" s="7">
        <f t="shared" si="104"/>
        <v>8.3000000000000007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>
        <f t="shared" si="102"/>
        <v>41704.16642361111</v>
      </c>
      <c r="O1120" s="11">
        <f t="shared" si="103"/>
        <v>41734.124756944446</v>
      </c>
      <c r="P1120" t="s">
        <v>8282</v>
      </c>
      <c r="Q1120" s="7">
        <f t="shared" si="104"/>
        <v>2.4222222222222221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>
        <f t="shared" si="102"/>
        <v>41722.792407407411</v>
      </c>
      <c r="O1121" s="11">
        <f t="shared" si="103"/>
        <v>41735.792407407411</v>
      </c>
      <c r="P1121" t="s">
        <v>8282</v>
      </c>
      <c r="Q1121" s="7">
        <f t="shared" si="104"/>
        <v>0.23809523809523811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>
        <f t="shared" si="102"/>
        <v>40799.872685185182</v>
      </c>
      <c r="O1122" s="11">
        <f t="shared" si="103"/>
        <v>40844.872685185182</v>
      </c>
      <c r="P1122" t="s">
        <v>8282</v>
      </c>
      <c r="Q1122" s="7">
        <f t="shared" si="104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>
        <f t="shared" si="102"/>
        <v>42412.934212962966</v>
      </c>
      <c r="O1123" s="11">
        <f t="shared" si="103"/>
        <v>42442.892546296294</v>
      </c>
      <c r="P1123" t="s">
        <v>8282</v>
      </c>
      <c r="Q1123" s="7">
        <f t="shared" si="104"/>
        <v>1.1599999999999999E-2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>
        <f t="shared" si="102"/>
        <v>41410.703993055555</v>
      </c>
      <c r="O1124" s="11">
        <f t="shared" si="103"/>
        <v>41424.703993055555</v>
      </c>
      <c r="P1124" t="s">
        <v>8282</v>
      </c>
      <c r="Q1124" s="7">
        <f t="shared" si="104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>
        <f t="shared" si="102"/>
        <v>41718.5237037037</v>
      </c>
      <c r="O1125" s="11">
        <f t="shared" si="103"/>
        <v>41748.5237037037</v>
      </c>
      <c r="P1125" t="s">
        <v>8282</v>
      </c>
      <c r="Q1125" s="7">
        <f t="shared" si="104"/>
        <v>0.22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>
        <f t="shared" si="102"/>
        <v>42094.667256944449</v>
      </c>
      <c r="O1126" s="11">
        <f t="shared" si="103"/>
        <v>42124.667256944449</v>
      </c>
      <c r="P1126" t="s">
        <v>8283</v>
      </c>
      <c r="Q1126" s="7">
        <f t="shared" si="104"/>
        <v>0.47222222222222221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>
        <f t="shared" si="102"/>
        <v>42212.624189814815</v>
      </c>
      <c r="O1127" s="11">
        <f t="shared" si="103"/>
        <v>42272.624189814815</v>
      </c>
      <c r="P1127" t="s">
        <v>8283</v>
      </c>
      <c r="Q1127" s="7">
        <f t="shared" si="104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>
        <f t="shared" si="102"/>
        <v>42535.327476851846</v>
      </c>
      <c r="O1128" s="11">
        <f t="shared" si="103"/>
        <v>42565.327476851846</v>
      </c>
      <c r="P1128" t="s">
        <v>8283</v>
      </c>
      <c r="Q1128" s="7">
        <f t="shared" si="104"/>
        <v>0.5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>
        <f t="shared" si="102"/>
        <v>41926.854166666664</v>
      </c>
      <c r="O1129" s="11">
        <f t="shared" si="103"/>
        <v>41957.895833333328</v>
      </c>
      <c r="P1129" t="s">
        <v>8283</v>
      </c>
      <c r="Q1129" s="7">
        <f t="shared" si="104"/>
        <v>1.6714285714285713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>
        <f t="shared" si="102"/>
        <v>41828.649502314816</v>
      </c>
      <c r="O1130" s="11">
        <f t="shared" si="103"/>
        <v>41858.649502314816</v>
      </c>
      <c r="P1130" t="s">
        <v>8283</v>
      </c>
      <c r="Q1130" s="7">
        <f t="shared" si="104"/>
        <v>0.1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>
        <f t="shared" si="102"/>
        <v>42496.264965277776</v>
      </c>
      <c r="O1131" s="11">
        <f t="shared" si="103"/>
        <v>42526.264965277776</v>
      </c>
      <c r="P1131" t="s">
        <v>8283</v>
      </c>
      <c r="Q1131" s="7">
        <f t="shared" si="104"/>
        <v>0.105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>
        <f t="shared" si="102"/>
        <v>41908.996527777781</v>
      </c>
      <c r="O1132" s="11">
        <f t="shared" si="103"/>
        <v>41969.038194444445</v>
      </c>
      <c r="P1132" t="s">
        <v>8283</v>
      </c>
      <c r="Q1132" s="7">
        <f t="shared" si="104"/>
        <v>0.22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>
        <f t="shared" si="102"/>
        <v>42332.908194444448</v>
      </c>
      <c r="O1133" s="11">
        <f t="shared" si="103"/>
        <v>42362.908194444448</v>
      </c>
      <c r="P1133" t="s">
        <v>8283</v>
      </c>
      <c r="Q1133" s="7">
        <f t="shared" si="104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>
        <f t="shared" si="102"/>
        <v>42706.115405092598</v>
      </c>
      <c r="O1134" s="11">
        <f t="shared" si="103"/>
        <v>42736.115405092598</v>
      </c>
      <c r="P1134" t="s">
        <v>8283</v>
      </c>
      <c r="Q1134" s="7">
        <f t="shared" si="104"/>
        <v>14.38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>
        <f t="shared" si="102"/>
        <v>41821.407187500001</v>
      </c>
      <c r="O1135" s="11">
        <f t="shared" si="103"/>
        <v>41851.407187500001</v>
      </c>
      <c r="P1135" t="s">
        <v>8283</v>
      </c>
      <c r="Q1135" s="7">
        <f t="shared" si="104"/>
        <v>0.66666666666666674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>
        <f t="shared" si="102"/>
        <v>41958.285046296296</v>
      </c>
      <c r="O1136" s="11">
        <f t="shared" si="103"/>
        <v>41972.189583333333</v>
      </c>
      <c r="P1136" t="s">
        <v>8283</v>
      </c>
      <c r="Q1136" s="7">
        <f t="shared" si="104"/>
        <v>4.0000000000000001E-3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>
        <f t="shared" si="102"/>
        <v>42558.989513888882</v>
      </c>
      <c r="O1137" s="11">
        <f t="shared" si="103"/>
        <v>42588.989513888882</v>
      </c>
      <c r="P1137" t="s">
        <v>8283</v>
      </c>
      <c r="Q1137" s="7">
        <f t="shared" si="104"/>
        <v>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>
        <f t="shared" si="102"/>
        <v>42327.671631944439</v>
      </c>
      <c r="O1138" s="11">
        <f t="shared" si="103"/>
        <v>42357.671631944439</v>
      </c>
      <c r="P1138" t="s">
        <v>8283</v>
      </c>
      <c r="Q1138" s="7">
        <f t="shared" si="104"/>
        <v>6.4439140811455857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>
        <f t="shared" si="102"/>
        <v>42453.819687499999</v>
      </c>
      <c r="O1139" s="11">
        <f t="shared" si="103"/>
        <v>42483.819687499999</v>
      </c>
      <c r="P1139" t="s">
        <v>8283</v>
      </c>
      <c r="Q1139" s="7">
        <f t="shared" si="104"/>
        <v>39.5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>
        <f t="shared" si="102"/>
        <v>42736.9066087963</v>
      </c>
      <c r="O1140" s="11">
        <f t="shared" si="103"/>
        <v>42756.9066087963</v>
      </c>
      <c r="P1140" t="s">
        <v>8283</v>
      </c>
      <c r="Q1140" s="7">
        <f t="shared" si="104"/>
        <v>0.35714285714285715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>
        <f t="shared" si="102"/>
        <v>41975.347523148142</v>
      </c>
      <c r="O1141" s="11">
        <f t="shared" si="103"/>
        <v>42005.347523148142</v>
      </c>
      <c r="P1141" t="s">
        <v>8283</v>
      </c>
      <c r="Q1141" s="7">
        <f t="shared" si="104"/>
        <v>6.25E-2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>
        <f t="shared" si="102"/>
        <v>42192.462048611109</v>
      </c>
      <c r="O1142" s="11">
        <f t="shared" si="103"/>
        <v>42222.462048611109</v>
      </c>
      <c r="P1142" t="s">
        <v>8283</v>
      </c>
      <c r="Q1142" s="7">
        <f t="shared" si="104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>
        <f t="shared" si="102"/>
        <v>42164.699652777781</v>
      </c>
      <c r="O1143" s="11">
        <f t="shared" si="103"/>
        <v>42194.699652777781</v>
      </c>
      <c r="P1143" t="s">
        <v>8283</v>
      </c>
      <c r="Q1143" s="7">
        <f t="shared" si="104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>
        <f t="shared" si="102"/>
        <v>42022.006099537044</v>
      </c>
      <c r="O1144" s="11">
        <f t="shared" si="103"/>
        <v>42052.006099537044</v>
      </c>
      <c r="P1144" t="s">
        <v>8283</v>
      </c>
      <c r="Q1144" s="7">
        <f t="shared" si="104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>
        <f t="shared" si="102"/>
        <v>42325.19358796296</v>
      </c>
      <c r="O1145" s="11">
        <f t="shared" si="103"/>
        <v>42355.19358796296</v>
      </c>
      <c r="P1145" t="s">
        <v>8283</v>
      </c>
      <c r="Q1145" s="7">
        <f t="shared" si="104"/>
        <v>0.41333333333333333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>
        <f t="shared" si="102"/>
        <v>42093.181944444441</v>
      </c>
      <c r="O1146" s="11">
        <f t="shared" si="103"/>
        <v>42123.181944444441</v>
      </c>
      <c r="P1146" t="s">
        <v>8284</v>
      </c>
      <c r="Q1146" s="7">
        <f t="shared" si="104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>
        <f t="shared" si="102"/>
        <v>41854.747592592597</v>
      </c>
      <c r="O1147" s="11">
        <f t="shared" si="103"/>
        <v>41914.747592592597</v>
      </c>
      <c r="P1147" t="s">
        <v>8284</v>
      </c>
      <c r="Q1147" s="7">
        <f t="shared" si="104"/>
        <v>0.125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>
        <f t="shared" si="102"/>
        <v>41723.9533912037</v>
      </c>
      <c r="O1148" s="11">
        <f t="shared" si="103"/>
        <v>41761.9533912037</v>
      </c>
      <c r="P1148" t="s">
        <v>8284</v>
      </c>
      <c r="Q1148" s="7">
        <f t="shared" si="104"/>
        <v>8.8333333333333339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>
        <f t="shared" si="102"/>
        <v>41871.972025462965</v>
      </c>
      <c r="O1149" s="11">
        <f t="shared" si="103"/>
        <v>41931.972025462965</v>
      </c>
      <c r="P1149" t="s">
        <v>8284</v>
      </c>
      <c r="Q1149" s="7">
        <f t="shared" si="104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>
        <f t="shared" si="102"/>
        <v>42675.171076388884</v>
      </c>
      <c r="O1150" s="11">
        <f t="shared" si="103"/>
        <v>42705.212743055556</v>
      </c>
      <c r="P1150" t="s">
        <v>8284</v>
      </c>
      <c r="Q1150" s="7">
        <f t="shared" si="104"/>
        <v>0.48666666666666669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>
        <f t="shared" si="102"/>
        <v>42507.71025462963</v>
      </c>
      <c r="O1151" s="11">
        <f t="shared" si="103"/>
        <v>42537.71025462963</v>
      </c>
      <c r="P1151" t="s">
        <v>8284</v>
      </c>
      <c r="Q1151" s="7">
        <f t="shared" si="104"/>
        <v>0.15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>
        <f t="shared" si="102"/>
        <v>42317.954571759255</v>
      </c>
      <c r="O1152" s="11">
        <f t="shared" si="103"/>
        <v>42377.954571759255</v>
      </c>
      <c r="P1152" t="s">
        <v>8284</v>
      </c>
      <c r="Q1152" s="7">
        <f t="shared" si="104"/>
        <v>10.08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>
        <f t="shared" si="102"/>
        <v>42224.102581018517</v>
      </c>
      <c r="O1153" s="11">
        <f t="shared" si="103"/>
        <v>42254.102581018517</v>
      </c>
      <c r="P1153" t="s">
        <v>8284</v>
      </c>
      <c r="Q1153" s="7">
        <f t="shared" si="104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>
        <f t="shared" ref="N1154:N1217" si="108">(((J1154/60)/60)/24)+DATE(1970,1,1)</f>
        <v>42109.709629629629</v>
      </c>
      <c r="O1154" s="11">
        <f t="shared" ref="O1154:O1217" si="109">(((I1154/60)/60)/24)+DATE(1970,1,1)</f>
        <v>42139.709629629629</v>
      </c>
      <c r="P1154" t="s">
        <v>8284</v>
      </c>
      <c r="Q1154" s="7">
        <f t="shared" ref="Q1154:Q1217" si="110">(E1154/D1154)*100</f>
        <v>5.6937500000000005</v>
      </c>
      <c r="R1154" s="6">
        <f t="shared" ref="R1154:R1217" si="111">E1154/L1154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>
        <f t="shared" si="108"/>
        <v>42143.714178240742</v>
      </c>
      <c r="O1155" s="11">
        <f t="shared" si="109"/>
        <v>42173.714178240742</v>
      </c>
      <c r="P1155" t="s">
        <v>8284</v>
      </c>
      <c r="Q1155" s="7">
        <f t="shared" si="110"/>
        <v>0.625</v>
      </c>
      <c r="R1155" s="6">
        <f t="shared" si="111"/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>
        <f t="shared" si="108"/>
        <v>42223.108865740738</v>
      </c>
      <c r="O1156" s="11">
        <f t="shared" si="109"/>
        <v>42253.108865740738</v>
      </c>
      <c r="P1156" t="s">
        <v>8284</v>
      </c>
      <c r="Q1156" s="7">
        <f t="shared" si="110"/>
        <v>6.5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>
        <f t="shared" si="108"/>
        <v>41835.763981481483</v>
      </c>
      <c r="O1157" s="11">
        <f t="shared" si="109"/>
        <v>41865.763981481483</v>
      </c>
      <c r="P1157" t="s">
        <v>8284</v>
      </c>
      <c r="Q1157" s="7">
        <f t="shared" si="110"/>
        <v>0.752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>
        <f t="shared" si="108"/>
        <v>42029.07131944444</v>
      </c>
      <c r="O1158" s="11">
        <f t="shared" si="109"/>
        <v>42059.07131944444</v>
      </c>
      <c r="P1158" t="s">
        <v>8284</v>
      </c>
      <c r="Q1158" s="7">
        <f t="shared" si="110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>
        <f t="shared" si="108"/>
        <v>41918.628240740742</v>
      </c>
      <c r="O1159" s="11">
        <f t="shared" si="109"/>
        <v>41978.669907407413</v>
      </c>
      <c r="P1159" t="s">
        <v>8284</v>
      </c>
      <c r="Q1159" s="7">
        <f t="shared" si="110"/>
        <v>1.51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>
        <f t="shared" si="108"/>
        <v>41952.09175925926</v>
      </c>
      <c r="O1160" s="11">
        <f t="shared" si="109"/>
        <v>41982.09175925926</v>
      </c>
      <c r="P1160" t="s">
        <v>8284</v>
      </c>
      <c r="Q1160" s="7">
        <f t="shared" si="110"/>
        <v>0.46666666666666673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>
        <f t="shared" si="108"/>
        <v>42154.726446759261</v>
      </c>
      <c r="O1161" s="11">
        <f t="shared" si="109"/>
        <v>42185.65625</v>
      </c>
      <c r="P1161" t="s">
        <v>8284</v>
      </c>
      <c r="Q1161" s="7">
        <f t="shared" si="110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>
        <f t="shared" si="108"/>
        <v>42061.154930555553</v>
      </c>
      <c r="O1162" s="11">
        <f t="shared" si="109"/>
        <v>42091.113263888896</v>
      </c>
      <c r="P1162" t="s">
        <v>8284</v>
      </c>
      <c r="Q1162" s="7">
        <f t="shared" si="110"/>
        <v>3.85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>
        <f t="shared" si="108"/>
        <v>42122.629502314812</v>
      </c>
      <c r="O1163" s="11">
        <f t="shared" si="109"/>
        <v>42143.629502314812</v>
      </c>
      <c r="P1163" t="s">
        <v>8284</v>
      </c>
      <c r="Q1163" s="7">
        <f t="shared" si="110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>
        <f t="shared" si="108"/>
        <v>41876.683611111112</v>
      </c>
      <c r="O1164" s="11">
        <f t="shared" si="109"/>
        <v>41907.683611111112</v>
      </c>
      <c r="P1164" t="s">
        <v>8284</v>
      </c>
      <c r="Q1164" s="7">
        <f t="shared" si="110"/>
        <v>5.8333333333333341E-2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>
        <f t="shared" si="108"/>
        <v>41830.723611111112</v>
      </c>
      <c r="O1165" s="11">
        <f t="shared" si="109"/>
        <v>41860.723611111112</v>
      </c>
      <c r="P1165" t="s">
        <v>8284</v>
      </c>
      <c r="Q1165" s="7">
        <f t="shared" si="110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>
        <f t="shared" si="108"/>
        <v>42509.724328703705</v>
      </c>
      <c r="O1166" s="11">
        <f t="shared" si="109"/>
        <v>42539.724328703705</v>
      </c>
      <c r="P1166" t="s">
        <v>8284</v>
      </c>
      <c r="Q1166" s="7">
        <f t="shared" si="110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>
        <f t="shared" si="108"/>
        <v>41792.214467592588</v>
      </c>
      <c r="O1167" s="11">
        <f t="shared" si="109"/>
        <v>41826.214467592588</v>
      </c>
      <c r="P1167" t="s">
        <v>8284</v>
      </c>
      <c r="Q1167" s="7">
        <f t="shared" si="110"/>
        <v>20.705000000000002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>
        <f t="shared" si="108"/>
        <v>42150.485439814816</v>
      </c>
      <c r="O1168" s="11">
        <f t="shared" si="109"/>
        <v>42181.166666666672</v>
      </c>
      <c r="P1168" t="s">
        <v>8284</v>
      </c>
      <c r="Q1168" s="7">
        <f t="shared" si="110"/>
        <v>19.139999999999997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>
        <f t="shared" si="108"/>
        <v>41863.734895833331</v>
      </c>
      <c r="O1169" s="11">
        <f t="shared" si="109"/>
        <v>41894.734895833331</v>
      </c>
      <c r="P1169" t="s">
        <v>8284</v>
      </c>
      <c r="Q1169" s="7">
        <f t="shared" si="110"/>
        <v>1.6316666666666666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>
        <f t="shared" si="108"/>
        <v>42605.053993055553</v>
      </c>
      <c r="O1170" s="11">
        <f t="shared" si="109"/>
        <v>42635.053993055553</v>
      </c>
      <c r="P1170" t="s">
        <v>8284</v>
      </c>
      <c r="Q1170" s="7">
        <f t="shared" si="110"/>
        <v>5.6666666666666661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>
        <f t="shared" si="108"/>
        <v>42027.353738425925</v>
      </c>
      <c r="O1171" s="11">
        <f t="shared" si="109"/>
        <v>42057.353738425925</v>
      </c>
      <c r="P1171" t="s">
        <v>8284</v>
      </c>
      <c r="Q1171" s="7">
        <f t="shared" si="110"/>
        <v>0.16999999999999998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>
        <f t="shared" si="108"/>
        <v>42124.893182870372</v>
      </c>
      <c r="O1172" s="11">
        <f t="shared" si="109"/>
        <v>42154.893182870372</v>
      </c>
      <c r="P1172" t="s">
        <v>8284</v>
      </c>
      <c r="Q1172" s="7">
        <f t="shared" si="110"/>
        <v>0.4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>
        <f t="shared" si="108"/>
        <v>41938.804710648146</v>
      </c>
      <c r="O1173" s="11">
        <f t="shared" si="109"/>
        <v>41956.846377314811</v>
      </c>
      <c r="P1173" t="s">
        <v>8284</v>
      </c>
      <c r="Q1173" s="7">
        <f t="shared" si="110"/>
        <v>0.1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>
        <f t="shared" si="108"/>
        <v>41841.682314814818</v>
      </c>
      <c r="O1174" s="11">
        <f t="shared" si="109"/>
        <v>41871.682314814818</v>
      </c>
      <c r="P1174" t="s">
        <v>8284</v>
      </c>
      <c r="Q1174" s="7">
        <f t="shared" si="110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>
        <f t="shared" si="108"/>
        <v>42184.185844907406</v>
      </c>
      <c r="O1175" s="11">
        <f t="shared" si="109"/>
        <v>42219.185844907406</v>
      </c>
      <c r="P1175" t="s">
        <v>8284</v>
      </c>
      <c r="Q1175" s="7">
        <f t="shared" si="110"/>
        <v>2.4E-2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>
        <f t="shared" si="108"/>
        <v>42468.84174768519</v>
      </c>
      <c r="O1176" s="11">
        <f t="shared" si="109"/>
        <v>42498.84174768519</v>
      </c>
      <c r="P1176" t="s">
        <v>8284</v>
      </c>
      <c r="Q1176" s="7">
        <f t="shared" si="110"/>
        <v>5.9066666666666672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>
        <f t="shared" si="108"/>
        <v>42170.728460648148</v>
      </c>
      <c r="O1177" s="11">
        <f t="shared" si="109"/>
        <v>42200.728460648148</v>
      </c>
      <c r="P1177" t="s">
        <v>8284</v>
      </c>
      <c r="Q1177" s="7">
        <f t="shared" si="110"/>
        <v>2.9250000000000003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>
        <f t="shared" si="108"/>
        <v>42746.019652777773</v>
      </c>
      <c r="O1178" s="11">
        <f t="shared" si="109"/>
        <v>42800.541666666672</v>
      </c>
      <c r="P1178" t="s">
        <v>8284</v>
      </c>
      <c r="Q1178" s="7">
        <f t="shared" si="110"/>
        <v>5.7142857142857143E-3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>
        <f t="shared" si="108"/>
        <v>41897.660833333335</v>
      </c>
      <c r="O1179" s="11">
        <f t="shared" si="109"/>
        <v>41927.660833333335</v>
      </c>
      <c r="P1179" t="s">
        <v>8284</v>
      </c>
      <c r="Q1179" s="7">
        <f t="shared" si="110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>
        <f t="shared" si="108"/>
        <v>41837.905694444446</v>
      </c>
      <c r="O1180" s="11">
        <f t="shared" si="109"/>
        <v>41867.905694444446</v>
      </c>
      <c r="P1180" t="s">
        <v>8284</v>
      </c>
      <c r="Q1180" s="7">
        <f t="shared" si="110"/>
        <v>6.6666666666666671E-3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>
        <f t="shared" si="108"/>
        <v>42275.720219907409</v>
      </c>
      <c r="O1181" s="11">
        <f t="shared" si="109"/>
        <v>42305.720219907409</v>
      </c>
      <c r="P1181" t="s">
        <v>8284</v>
      </c>
      <c r="Q1181" s="7">
        <f t="shared" si="110"/>
        <v>5.3333333333333339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>
        <f t="shared" si="108"/>
        <v>41781.806875000002</v>
      </c>
      <c r="O1182" s="11">
        <f t="shared" si="109"/>
        <v>41818.806875000002</v>
      </c>
      <c r="P1182" t="s">
        <v>8284</v>
      </c>
      <c r="Q1182" s="7">
        <f t="shared" si="110"/>
        <v>11.75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>
        <f t="shared" si="108"/>
        <v>42034.339363425926</v>
      </c>
      <c r="O1183" s="11">
        <f t="shared" si="109"/>
        <v>42064.339363425926</v>
      </c>
      <c r="P1183" t="s">
        <v>8284</v>
      </c>
      <c r="Q1183" s="7">
        <f t="shared" si="110"/>
        <v>8.0000000000000002E-3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>
        <f t="shared" si="108"/>
        <v>42728.827407407407</v>
      </c>
      <c r="O1184" s="11">
        <f t="shared" si="109"/>
        <v>42747.695833333331</v>
      </c>
      <c r="P1184" t="s">
        <v>8284</v>
      </c>
      <c r="Q1184" s="7">
        <f t="shared" si="110"/>
        <v>4.2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>
        <f t="shared" si="108"/>
        <v>42656.86137731481</v>
      </c>
      <c r="O1185" s="11">
        <f t="shared" si="109"/>
        <v>42676.165972222225</v>
      </c>
      <c r="P1185" t="s">
        <v>8284</v>
      </c>
      <c r="Q1185" s="7">
        <f t="shared" si="110"/>
        <v>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>
        <f t="shared" si="108"/>
        <v>42741.599664351852</v>
      </c>
      <c r="O1186" s="11">
        <f t="shared" si="109"/>
        <v>42772.599664351852</v>
      </c>
      <c r="P1186" t="s">
        <v>8285</v>
      </c>
      <c r="Q1186" s="7">
        <f t="shared" si="110"/>
        <v>104.93636363636362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>
        <f t="shared" si="108"/>
        <v>42130.865150462967</v>
      </c>
      <c r="O1187" s="11">
        <f t="shared" si="109"/>
        <v>42163.166666666672</v>
      </c>
      <c r="P1187" t="s">
        <v>8285</v>
      </c>
      <c r="Q1187" s="7">
        <f t="shared" si="110"/>
        <v>105.44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>
        <f t="shared" si="108"/>
        <v>42123.86336805555</v>
      </c>
      <c r="O1188" s="11">
        <f t="shared" si="109"/>
        <v>42156.945833333331</v>
      </c>
      <c r="P1188" t="s">
        <v>8285</v>
      </c>
      <c r="Q1188" s="7">
        <f t="shared" si="110"/>
        <v>106.73333333333332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>
        <f t="shared" si="108"/>
        <v>42109.894942129627</v>
      </c>
      <c r="O1189" s="11">
        <f t="shared" si="109"/>
        <v>42141.75</v>
      </c>
      <c r="P1189" t="s">
        <v>8285</v>
      </c>
      <c r="Q1189" s="7">
        <f t="shared" si="110"/>
        <v>104.12571428571428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>
        <f t="shared" si="108"/>
        <v>42711.700694444444</v>
      </c>
      <c r="O1190" s="11">
        <f t="shared" si="109"/>
        <v>42732.700694444444</v>
      </c>
      <c r="P1190" t="s">
        <v>8285</v>
      </c>
      <c r="Q1190" s="7">
        <f t="shared" si="110"/>
        <v>160.54999999999998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>
        <f t="shared" si="108"/>
        <v>42529.979108796295</v>
      </c>
      <c r="O1191" s="11">
        <f t="shared" si="109"/>
        <v>42550.979108796295</v>
      </c>
      <c r="P1191" t="s">
        <v>8285</v>
      </c>
      <c r="Q1191" s="7">
        <f t="shared" si="110"/>
        <v>107.77777777777777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>
        <f t="shared" si="108"/>
        <v>41852.665798611109</v>
      </c>
      <c r="O1192" s="11">
        <f t="shared" si="109"/>
        <v>41882.665798611109</v>
      </c>
      <c r="P1192" t="s">
        <v>8285</v>
      </c>
      <c r="Q1192" s="7">
        <f t="shared" si="110"/>
        <v>135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>
        <f t="shared" si="108"/>
        <v>42419.603703703702</v>
      </c>
      <c r="O1193" s="11">
        <f t="shared" si="109"/>
        <v>42449.562037037031</v>
      </c>
      <c r="P1193" t="s">
        <v>8285</v>
      </c>
      <c r="Q1193" s="7">
        <f t="shared" si="110"/>
        <v>109.07407407407408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>
        <f t="shared" si="108"/>
        <v>42747.506689814814</v>
      </c>
      <c r="O1194" s="11">
        <f t="shared" si="109"/>
        <v>42777.506689814814</v>
      </c>
      <c r="P1194" t="s">
        <v>8285</v>
      </c>
      <c r="Q1194" s="7">
        <f t="shared" si="110"/>
        <v>290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>
        <f t="shared" si="108"/>
        <v>42409.776076388895</v>
      </c>
      <c r="O1195" s="11">
        <f t="shared" si="109"/>
        <v>42469.734409722223</v>
      </c>
      <c r="P1195" t="s">
        <v>8285</v>
      </c>
      <c r="Q1195" s="7">
        <f t="shared" si="110"/>
        <v>103.95714285714286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>
        <f t="shared" si="108"/>
        <v>42072.488182870366</v>
      </c>
      <c r="O1196" s="11">
        <f t="shared" si="109"/>
        <v>42102.488182870366</v>
      </c>
      <c r="P1196" t="s">
        <v>8285</v>
      </c>
      <c r="Q1196" s="7">
        <f t="shared" si="110"/>
        <v>322.24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>
        <f t="shared" si="108"/>
        <v>42298.34783564815</v>
      </c>
      <c r="O1197" s="11">
        <f t="shared" si="109"/>
        <v>42358.375</v>
      </c>
      <c r="P1197" t="s">
        <v>8285</v>
      </c>
      <c r="Q1197" s="7">
        <f t="shared" si="110"/>
        <v>135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>
        <f t="shared" si="108"/>
        <v>42326.818738425922</v>
      </c>
      <c r="O1198" s="11">
        <f t="shared" si="109"/>
        <v>42356.818738425922</v>
      </c>
      <c r="P1198" t="s">
        <v>8285</v>
      </c>
      <c r="Q1198" s="7">
        <f t="shared" si="110"/>
        <v>269.91034482758624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>
        <f t="shared" si="108"/>
        <v>42503.66474537037</v>
      </c>
      <c r="O1199" s="11">
        <f t="shared" si="109"/>
        <v>42534.249305555553</v>
      </c>
      <c r="P1199" t="s">
        <v>8285</v>
      </c>
      <c r="Q1199" s="7">
        <f t="shared" si="110"/>
        <v>253.29333333333332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>
        <f t="shared" si="108"/>
        <v>42333.619050925925</v>
      </c>
      <c r="O1200" s="11">
        <f t="shared" si="109"/>
        <v>42369.125</v>
      </c>
      <c r="P1200" t="s">
        <v>8285</v>
      </c>
      <c r="Q1200" s="7">
        <f t="shared" si="110"/>
        <v>260.59999999999997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>
        <f t="shared" si="108"/>
        <v>42161.770833333328</v>
      </c>
      <c r="O1201" s="11">
        <f t="shared" si="109"/>
        <v>42193.770833333328</v>
      </c>
      <c r="P1201" t="s">
        <v>8285</v>
      </c>
      <c r="Q1201" s="7">
        <f t="shared" si="110"/>
        <v>101.31677953348381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>
        <f t="shared" si="108"/>
        <v>42089.477500000001</v>
      </c>
      <c r="O1202" s="11">
        <f t="shared" si="109"/>
        <v>42110.477500000001</v>
      </c>
      <c r="P1202" t="s">
        <v>8285</v>
      </c>
      <c r="Q1202" s="7">
        <f t="shared" si="110"/>
        <v>125.60416666666667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>
        <f t="shared" si="108"/>
        <v>42536.60701388889</v>
      </c>
      <c r="O1203" s="11">
        <f t="shared" si="109"/>
        <v>42566.60701388889</v>
      </c>
      <c r="P1203" t="s">
        <v>8285</v>
      </c>
      <c r="Q1203" s="7">
        <f t="shared" si="110"/>
        <v>102.43783333333334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>
        <f t="shared" si="108"/>
        <v>42152.288819444439</v>
      </c>
      <c r="O1204" s="11">
        <f t="shared" si="109"/>
        <v>42182.288819444439</v>
      </c>
      <c r="P1204" t="s">
        <v>8285</v>
      </c>
      <c r="Q1204" s="7">
        <f t="shared" si="110"/>
        <v>199.244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>
        <f t="shared" si="108"/>
        <v>42125.614895833336</v>
      </c>
      <c r="O1205" s="11">
        <f t="shared" si="109"/>
        <v>42155.614895833336</v>
      </c>
      <c r="P1205" t="s">
        <v>8285</v>
      </c>
      <c r="Q1205" s="7">
        <f t="shared" si="110"/>
        <v>102.45398773006136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>
        <f t="shared" si="108"/>
        <v>42297.748067129629</v>
      </c>
      <c r="O1206" s="11">
        <f t="shared" si="109"/>
        <v>42342.208333333328</v>
      </c>
      <c r="P1206" t="s">
        <v>8285</v>
      </c>
      <c r="Q1206" s="7">
        <f t="shared" si="110"/>
        <v>102.94615384615385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>
        <f t="shared" si="108"/>
        <v>42138.506377314814</v>
      </c>
      <c r="O1207" s="11">
        <f t="shared" si="109"/>
        <v>42168.506377314814</v>
      </c>
      <c r="P1207" t="s">
        <v>8285</v>
      </c>
      <c r="Q1207" s="7">
        <f t="shared" si="110"/>
        <v>100.86153846153847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>
        <f t="shared" si="108"/>
        <v>42772.776076388895</v>
      </c>
      <c r="O1208" s="11">
        <f t="shared" si="109"/>
        <v>42805.561805555553</v>
      </c>
      <c r="P1208" t="s">
        <v>8285</v>
      </c>
      <c r="Q1208" s="7">
        <f t="shared" si="110"/>
        <v>114.99999999999999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>
        <f t="shared" si="108"/>
        <v>42430.430243055554</v>
      </c>
      <c r="O1209" s="11">
        <f t="shared" si="109"/>
        <v>42460.416666666672</v>
      </c>
      <c r="P1209" t="s">
        <v>8285</v>
      </c>
      <c r="Q1209" s="7">
        <f t="shared" si="110"/>
        <v>104.16766467065868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>
        <f t="shared" si="108"/>
        <v>42423.709074074075</v>
      </c>
      <c r="O1210" s="11">
        <f t="shared" si="109"/>
        <v>42453.667407407411</v>
      </c>
      <c r="P1210" t="s">
        <v>8285</v>
      </c>
      <c r="Q1210" s="7">
        <f t="shared" si="110"/>
        <v>155.29999999999998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>
        <f t="shared" si="108"/>
        <v>42761.846122685187</v>
      </c>
      <c r="O1211" s="11">
        <f t="shared" si="109"/>
        <v>42791.846122685187</v>
      </c>
      <c r="P1211" t="s">
        <v>8285</v>
      </c>
      <c r="Q1211" s="7">
        <f t="shared" si="110"/>
        <v>106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>
        <f t="shared" si="108"/>
        <v>42132.941805555558</v>
      </c>
      <c r="O1212" s="11">
        <f t="shared" si="109"/>
        <v>42155.875</v>
      </c>
      <c r="P1212" t="s">
        <v>8285</v>
      </c>
      <c r="Q1212" s="7">
        <f t="shared" si="110"/>
        <v>254.31499999999997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>
        <f t="shared" si="108"/>
        <v>42515.866446759261</v>
      </c>
      <c r="O1213" s="11">
        <f t="shared" si="109"/>
        <v>42530.866446759261</v>
      </c>
      <c r="P1213" t="s">
        <v>8285</v>
      </c>
      <c r="Q1213" s="7">
        <f t="shared" si="110"/>
        <v>101.1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>
        <f t="shared" si="108"/>
        <v>42318.950173611112</v>
      </c>
      <c r="O1214" s="11">
        <f t="shared" si="109"/>
        <v>42335.041666666672</v>
      </c>
      <c r="P1214" t="s">
        <v>8285</v>
      </c>
      <c r="Q1214" s="7">
        <f t="shared" si="110"/>
        <v>129.04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>
        <f t="shared" si="108"/>
        <v>42731.755787037036</v>
      </c>
      <c r="O1215" s="11">
        <f t="shared" si="109"/>
        <v>42766.755787037036</v>
      </c>
      <c r="P1215" t="s">
        <v>8285</v>
      </c>
      <c r="Q1215" s="7">
        <f t="shared" si="110"/>
        <v>102.23076923076924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>
        <f t="shared" si="108"/>
        <v>42104.840335648143</v>
      </c>
      <c r="O1216" s="11">
        <f t="shared" si="109"/>
        <v>42164.840335648143</v>
      </c>
      <c r="P1216" t="s">
        <v>8285</v>
      </c>
      <c r="Q1216" s="7">
        <f t="shared" si="110"/>
        <v>131.80000000000001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>
        <f t="shared" si="108"/>
        <v>41759.923101851848</v>
      </c>
      <c r="O1217" s="11">
        <f t="shared" si="109"/>
        <v>41789.923101851848</v>
      </c>
      <c r="P1217" t="s">
        <v>8285</v>
      </c>
      <c r="Q1217" s="7">
        <f t="shared" si="110"/>
        <v>786.0802000000001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>
        <f t="shared" ref="N1218:N1281" si="114">(((J1218/60)/60)/24)+DATE(1970,1,1)</f>
        <v>42247.616400462968</v>
      </c>
      <c r="O1218" s="11">
        <f t="shared" ref="O1218:O1281" si="115">(((I1218/60)/60)/24)+DATE(1970,1,1)</f>
        <v>42279.960416666669</v>
      </c>
      <c r="P1218" t="s">
        <v>8285</v>
      </c>
      <c r="Q1218" s="7">
        <f t="shared" ref="Q1218:Q1281" si="116">(E1218/D1218)*100</f>
        <v>145.70000000000002</v>
      </c>
      <c r="R1218" s="6">
        <f t="shared" ref="R1218:R1281" si="117">E1218/L1218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>
        <f t="shared" si="114"/>
        <v>42535.809490740736</v>
      </c>
      <c r="O1219" s="11">
        <f t="shared" si="115"/>
        <v>42565.809490740736</v>
      </c>
      <c r="P1219" t="s">
        <v>8285</v>
      </c>
      <c r="Q1219" s="7">
        <f t="shared" si="116"/>
        <v>102.60000000000001</v>
      </c>
      <c r="R1219" s="6">
        <f t="shared" si="117"/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>
        <f t="shared" si="114"/>
        <v>42278.662037037036</v>
      </c>
      <c r="O1220" s="11">
        <f t="shared" si="115"/>
        <v>42309.125</v>
      </c>
      <c r="P1220" t="s">
        <v>8285</v>
      </c>
      <c r="Q1220" s="7">
        <f t="shared" si="116"/>
        <v>172.27777777777777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>
        <f t="shared" si="114"/>
        <v>42633.461956018517</v>
      </c>
      <c r="O1221" s="11">
        <f t="shared" si="115"/>
        <v>42663.461956018517</v>
      </c>
      <c r="P1221" t="s">
        <v>8285</v>
      </c>
      <c r="Q1221" s="7">
        <f t="shared" si="116"/>
        <v>159.16819571865443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>
        <f t="shared" si="114"/>
        <v>42211.628611111111</v>
      </c>
      <c r="O1222" s="11">
        <f t="shared" si="115"/>
        <v>42241.628611111111</v>
      </c>
      <c r="P1222" t="s">
        <v>8285</v>
      </c>
      <c r="Q1222" s="7">
        <f t="shared" si="116"/>
        <v>103.76666666666668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>
        <f t="shared" si="114"/>
        <v>42680.47555555556</v>
      </c>
      <c r="O1223" s="11">
        <f t="shared" si="115"/>
        <v>42708</v>
      </c>
      <c r="P1223" t="s">
        <v>8285</v>
      </c>
      <c r="Q1223" s="7">
        <f t="shared" si="116"/>
        <v>111.40954545454547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>
        <f t="shared" si="114"/>
        <v>42430.720451388886</v>
      </c>
      <c r="O1224" s="11">
        <f t="shared" si="115"/>
        <v>42461.166666666672</v>
      </c>
      <c r="P1224" t="s">
        <v>8285</v>
      </c>
      <c r="Q1224" s="7">
        <f t="shared" si="116"/>
        <v>280.375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>
        <f t="shared" si="114"/>
        <v>42654.177187499998</v>
      </c>
      <c r="O1225" s="11">
        <f t="shared" si="115"/>
        <v>42684.218854166669</v>
      </c>
      <c r="P1225" t="s">
        <v>8285</v>
      </c>
      <c r="Q1225" s="7">
        <f t="shared" si="116"/>
        <v>112.10606060606061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>
        <f t="shared" si="114"/>
        <v>41736.549791666665</v>
      </c>
      <c r="O1226" s="11">
        <f t="shared" si="115"/>
        <v>41796.549791666665</v>
      </c>
      <c r="P1226" t="s">
        <v>8286</v>
      </c>
      <c r="Q1226" s="7">
        <f t="shared" si="116"/>
        <v>7.0666666666666673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>
        <f t="shared" si="114"/>
        <v>41509.905995370369</v>
      </c>
      <c r="O1227" s="11">
        <f t="shared" si="115"/>
        <v>41569.905995370369</v>
      </c>
      <c r="P1227" t="s">
        <v>8286</v>
      </c>
      <c r="Q1227" s="7">
        <f t="shared" si="116"/>
        <v>4.3999999999999995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>
        <f t="shared" si="114"/>
        <v>41715.874780092592</v>
      </c>
      <c r="O1228" s="11">
        <f t="shared" si="115"/>
        <v>41750.041666666664</v>
      </c>
      <c r="P1228" t="s">
        <v>8286</v>
      </c>
      <c r="Q1228" s="7">
        <f t="shared" si="116"/>
        <v>3.8739999999999997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>
        <f t="shared" si="114"/>
        <v>41827.919166666667</v>
      </c>
      <c r="O1229" s="11">
        <f t="shared" si="115"/>
        <v>41858.291666666664</v>
      </c>
      <c r="P1229" t="s">
        <v>8286</v>
      </c>
      <c r="Q1229" s="7">
        <f t="shared" si="116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>
        <f t="shared" si="114"/>
        <v>40754.729259259257</v>
      </c>
      <c r="O1230" s="11">
        <f t="shared" si="115"/>
        <v>40814.729259259257</v>
      </c>
      <c r="P1230" t="s">
        <v>8286</v>
      </c>
      <c r="Q1230" s="7">
        <f t="shared" si="116"/>
        <v>29.299999999999997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>
        <f t="shared" si="114"/>
        <v>40985.459803240738</v>
      </c>
      <c r="O1231" s="11">
        <f t="shared" si="115"/>
        <v>41015.666666666664</v>
      </c>
      <c r="P1231" t="s">
        <v>8286</v>
      </c>
      <c r="Q1231" s="7">
        <f t="shared" si="116"/>
        <v>0.90909090909090906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>
        <f t="shared" si="114"/>
        <v>40568.972569444442</v>
      </c>
      <c r="O1232" s="11">
        <f t="shared" si="115"/>
        <v>40598.972569444442</v>
      </c>
      <c r="P1232" t="s">
        <v>8286</v>
      </c>
      <c r="Q1232" s="7">
        <f t="shared" si="116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>
        <f t="shared" si="114"/>
        <v>42193.941759259258</v>
      </c>
      <c r="O1233" s="11">
        <f t="shared" si="115"/>
        <v>42244.041666666672</v>
      </c>
      <c r="P1233" t="s">
        <v>8286</v>
      </c>
      <c r="Q1233" s="7">
        <f t="shared" si="116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>
        <f t="shared" si="114"/>
        <v>41506.848032407412</v>
      </c>
      <c r="O1234" s="11">
        <f t="shared" si="115"/>
        <v>41553.848032407412</v>
      </c>
      <c r="P1234" t="s">
        <v>8286</v>
      </c>
      <c r="Q1234" s="7">
        <f t="shared" si="116"/>
        <v>0.8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>
        <f t="shared" si="114"/>
        <v>40939.948773148149</v>
      </c>
      <c r="O1235" s="11">
        <f t="shared" si="115"/>
        <v>40960.948773148149</v>
      </c>
      <c r="P1235" t="s">
        <v>8286</v>
      </c>
      <c r="Q1235" s="7">
        <f t="shared" si="116"/>
        <v>11.600000000000001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>
        <f t="shared" si="114"/>
        <v>42007.788680555561</v>
      </c>
      <c r="O1236" s="11">
        <f t="shared" si="115"/>
        <v>42037.788680555561</v>
      </c>
      <c r="P1236" t="s">
        <v>8286</v>
      </c>
      <c r="Q1236" s="7">
        <f t="shared" si="116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>
        <f t="shared" si="114"/>
        <v>41583.135405092595</v>
      </c>
      <c r="O1237" s="11">
        <f t="shared" si="115"/>
        <v>41623.135405092595</v>
      </c>
      <c r="P1237" t="s">
        <v>8286</v>
      </c>
      <c r="Q1237" s="7">
        <f t="shared" si="116"/>
        <v>2.7873639500929119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>
        <f t="shared" si="114"/>
        <v>41110.680138888885</v>
      </c>
      <c r="O1238" s="11">
        <f t="shared" si="115"/>
        <v>41118.666666666664</v>
      </c>
      <c r="P1238" t="s">
        <v>8286</v>
      </c>
      <c r="Q1238" s="7">
        <f t="shared" si="116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>
        <f t="shared" si="114"/>
        <v>41125.283159722225</v>
      </c>
      <c r="O1239" s="11">
        <f t="shared" si="115"/>
        <v>41145.283159722225</v>
      </c>
      <c r="P1239" t="s">
        <v>8286</v>
      </c>
      <c r="Q1239" s="7">
        <f t="shared" si="116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>
        <f t="shared" si="114"/>
        <v>40731.61037037037</v>
      </c>
      <c r="O1240" s="11">
        <f t="shared" si="115"/>
        <v>40761.61037037037</v>
      </c>
      <c r="P1240" t="s">
        <v>8286</v>
      </c>
      <c r="Q1240" s="7">
        <f t="shared" si="116"/>
        <v>17.8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>
        <f t="shared" si="114"/>
        <v>40883.962581018517</v>
      </c>
      <c r="O1241" s="11">
        <f t="shared" si="115"/>
        <v>40913.962581018517</v>
      </c>
      <c r="P1241" t="s">
        <v>8286</v>
      </c>
      <c r="Q1241" s="7">
        <f t="shared" si="116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>
        <f t="shared" si="114"/>
        <v>41409.040011574078</v>
      </c>
      <c r="O1242" s="11">
        <f t="shared" si="115"/>
        <v>41467.910416666666</v>
      </c>
      <c r="P1242" t="s">
        <v>8286</v>
      </c>
      <c r="Q1242" s="7">
        <f t="shared" si="116"/>
        <v>3.0124999999999997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>
        <f t="shared" si="114"/>
        <v>41923.837731481479</v>
      </c>
      <c r="O1243" s="11">
        <f t="shared" si="115"/>
        <v>41946.249305555553</v>
      </c>
      <c r="P1243" t="s">
        <v>8286</v>
      </c>
      <c r="Q1243" s="7">
        <f t="shared" si="116"/>
        <v>50.739999999999995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>
        <f t="shared" si="114"/>
        <v>40782.165532407409</v>
      </c>
      <c r="O1244" s="11">
        <f t="shared" si="115"/>
        <v>40797.554166666669</v>
      </c>
      <c r="P1244" t="s">
        <v>8286</v>
      </c>
      <c r="Q1244" s="7">
        <f t="shared" si="116"/>
        <v>0.54884742041712409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>
        <f t="shared" si="114"/>
        <v>40671.879293981481</v>
      </c>
      <c r="O1245" s="11">
        <f t="shared" si="115"/>
        <v>40732.875</v>
      </c>
      <c r="P1245" t="s">
        <v>8286</v>
      </c>
      <c r="Q1245" s="7">
        <f t="shared" si="116"/>
        <v>14.091666666666667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>
        <f t="shared" si="114"/>
        <v>41355.825497685182</v>
      </c>
      <c r="O1246" s="11">
        <f t="shared" si="115"/>
        <v>41386.875</v>
      </c>
      <c r="P1246" t="s">
        <v>8276</v>
      </c>
      <c r="Q1246" s="7">
        <f t="shared" si="116"/>
        <v>103.8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>
        <f t="shared" si="114"/>
        <v>41774.599930555552</v>
      </c>
      <c r="O1247" s="11">
        <f t="shared" si="115"/>
        <v>41804.599930555552</v>
      </c>
      <c r="P1247" t="s">
        <v>8276</v>
      </c>
      <c r="Q1247" s="7">
        <f t="shared" si="116"/>
        <v>120.24999999999999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>
        <f t="shared" si="114"/>
        <v>40838.043391203704</v>
      </c>
      <c r="O1248" s="11">
        <f t="shared" si="115"/>
        <v>40883.085057870368</v>
      </c>
      <c r="P1248" t="s">
        <v>8276</v>
      </c>
      <c r="Q1248" s="7">
        <f t="shared" si="116"/>
        <v>117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>
        <f t="shared" si="114"/>
        <v>41370.292303240742</v>
      </c>
      <c r="O1249" s="11">
        <f t="shared" si="115"/>
        <v>41400.292303240742</v>
      </c>
      <c r="P1249" t="s">
        <v>8276</v>
      </c>
      <c r="Q1249" s="7">
        <f t="shared" si="116"/>
        <v>122.14285714285715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>
        <f t="shared" si="114"/>
        <v>41767.656863425924</v>
      </c>
      <c r="O1250" s="11">
        <f t="shared" si="115"/>
        <v>41803.290972222225</v>
      </c>
      <c r="P1250" t="s">
        <v>8276</v>
      </c>
      <c r="Q1250" s="7">
        <f t="shared" si="116"/>
        <v>151.63999999999999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>
        <f t="shared" si="114"/>
        <v>41067.74086805556</v>
      </c>
      <c r="O1251" s="11">
        <f t="shared" si="115"/>
        <v>41097.74086805556</v>
      </c>
      <c r="P1251" t="s">
        <v>8276</v>
      </c>
      <c r="Q1251" s="7">
        <f t="shared" si="116"/>
        <v>104.44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>
        <f t="shared" si="114"/>
        <v>41843.64271990741</v>
      </c>
      <c r="O1252" s="11">
        <f t="shared" si="115"/>
        <v>41888.64271990741</v>
      </c>
      <c r="P1252" t="s">
        <v>8276</v>
      </c>
      <c r="Q1252" s="7">
        <f t="shared" si="116"/>
        <v>200.15333333333331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>
        <f t="shared" si="114"/>
        <v>40751.814432870371</v>
      </c>
      <c r="O1253" s="11">
        <f t="shared" si="115"/>
        <v>40811.814432870371</v>
      </c>
      <c r="P1253" t="s">
        <v>8276</v>
      </c>
      <c r="Q1253" s="7">
        <f t="shared" si="116"/>
        <v>101.8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>
        <f t="shared" si="114"/>
        <v>41543.988067129627</v>
      </c>
      <c r="O1254" s="11">
        <f t="shared" si="115"/>
        <v>41571.988067129627</v>
      </c>
      <c r="P1254" t="s">
        <v>8276</v>
      </c>
      <c r="Q1254" s="7">
        <f t="shared" si="116"/>
        <v>137.65714285714284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>
        <f t="shared" si="114"/>
        <v>41855.783645833333</v>
      </c>
      <c r="O1255" s="11">
        <f t="shared" si="115"/>
        <v>41885.783645833333</v>
      </c>
      <c r="P1255" t="s">
        <v>8276</v>
      </c>
      <c r="Q1255" s="7">
        <f t="shared" si="116"/>
        <v>303833.2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>
        <f t="shared" si="114"/>
        <v>40487.621365740742</v>
      </c>
      <c r="O1256" s="11">
        <f t="shared" si="115"/>
        <v>40544.207638888889</v>
      </c>
      <c r="P1256" t="s">
        <v>8276</v>
      </c>
      <c r="Q1256" s="7">
        <f t="shared" si="116"/>
        <v>198.85074626865671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>
        <f t="shared" si="114"/>
        <v>41579.845509259263</v>
      </c>
      <c r="O1257" s="11">
        <f t="shared" si="115"/>
        <v>41609.887175925927</v>
      </c>
      <c r="P1257" t="s">
        <v>8276</v>
      </c>
      <c r="Q1257" s="7">
        <f t="shared" si="116"/>
        <v>202.36666666666667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>
        <f t="shared" si="114"/>
        <v>40921.919340277782</v>
      </c>
      <c r="O1258" s="11">
        <f t="shared" si="115"/>
        <v>40951.919340277782</v>
      </c>
      <c r="P1258" t="s">
        <v>8276</v>
      </c>
      <c r="Q1258" s="7">
        <f t="shared" si="116"/>
        <v>117.96376666666666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>
        <f t="shared" si="114"/>
        <v>40587.085532407407</v>
      </c>
      <c r="O1259" s="11">
        <f t="shared" si="115"/>
        <v>40636.043865740743</v>
      </c>
      <c r="P1259" t="s">
        <v>8276</v>
      </c>
      <c r="Q1259" s="7">
        <f t="shared" si="116"/>
        <v>294.72727272727275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>
        <f t="shared" si="114"/>
        <v>41487.611250000002</v>
      </c>
      <c r="O1260" s="11">
        <f t="shared" si="115"/>
        <v>41517.611250000002</v>
      </c>
      <c r="P1260" t="s">
        <v>8276</v>
      </c>
      <c r="Q1260" s="7">
        <f t="shared" si="116"/>
        <v>213.14633333333336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>
        <f t="shared" si="114"/>
        <v>41766.970648148148</v>
      </c>
      <c r="O1261" s="11">
        <f t="shared" si="115"/>
        <v>41799.165972222225</v>
      </c>
      <c r="P1261" t="s">
        <v>8276</v>
      </c>
      <c r="Q1261" s="7">
        <f t="shared" si="116"/>
        <v>104.24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>
        <f t="shared" si="114"/>
        <v>41666.842824074076</v>
      </c>
      <c r="O1262" s="11">
        <f t="shared" si="115"/>
        <v>41696.842824074076</v>
      </c>
      <c r="P1262" t="s">
        <v>8276</v>
      </c>
      <c r="Q1262" s="7">
        <f t="shared" si="116"/>
        <v>113.66666666666667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>
        <f t="shared" si="114"/>
        <v>41638.342905092592</v>
      </c>
      <c r="O1263" s="11">
        <f t="shared" si="115"/>
        <v>41668.342905092592</v>
      </c>
      <c r="P1263" t="s">
        <v>8276</v>
      </c>
      <c r="Q1263" s="7">
        <f t="shared" si="116"/>
        <v>101.25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>
        <f t="shared" si="114"/>
        <v>41656.762638888889</v>
      </c>
      <c r="O1264" s="11">
        <f t="shared" si="115"/>
        <v>41686.762638888889</v>
      </c>
      <c r="P1264" t="s">
        <v>8276</v>
      </c>
      <c r="Q1264" s="7">
        <f t="shared" si="116"/>
        <v>125.41538461538462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>
        <f t="shared" si="114"/>
        <v>41692.084143518521</v>
      </c>
      <c r="O1265" s="11">
        <f t="shared" si="115"/>
        <v>41727.041666666664</v>
      </c>
      <c r="P1265" t="s">
        <v>8276</v>
      </c>
      <c r="Q1265" s="7">
        <f t="shared" si="116"/>
        <v>119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>
        <f t="shared" si="114"/>
        <v>41547.662997685184</v>
      </c>
      <c r="O1266" s="11">
        <f t="shared" si="115"/>
        <v>41576.662997685184</v>
      </c>
      <c r="P1266" t="s">
        <v>8276</v>
      </c>
      <c r="Q1266" s="7">
        <f t="shared" si="116"/>
        <v>166.46153846153845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>
        <f t="shared" si="114"/>
        <v>40465.655266203699</v>
      </c>
      <c r="O1267" s="11">
        <f t="shared" si="115"/>
        <v>40512.655266203699</v>
      </c>
      <c r="P1267" t="s">
        <v>8276</v>
      </c>
      <c r="Q1267" s="7">
        <f t="shared" si="116"/>
        <v>119.14771428571429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>
        <f t="shared" si="114"/>
        <v>41620.87667824074</v>
      </c>
      <c r="O1268" s="11">
        <f t="shared" si="115"/>
        <v>41650.87667824074</v>
      </c>
      <c r="P1268" t="s">
        <v>8276</v>
      </c>
      <c r="Q1268" s="7">
        <f t="shared" si="116"/>
        <v>100.47368421052632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>
        <f t="shared" si="114"/>
        <v>41449.585162037038</v>
      </c>
      <c r="O1269" s="11">
        <f t="shared" si="115"/>
        <v>41479.585162037038</v>
      </c>
      <c r="P1269" t="s">
        <v>8276</v>
      </c>
      <c r="Q1269" s="7">
        <f t="shared" si="116"/>
        <v>101.8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>
        <f t="shared" si="114"/>
        <v>41507.845451388886</v>
      </c>
      <c r="O1270" s="11">
        <f t="shared" si="115"/>
        <v>41537.845451388886</v>
      </c>
      <c r="P1270" t="s">
        <v>8276</v>
      </c>
      <c r="Q1270" s="7">
        <f t="shared" si="116"/>
        <v>116.66666666666667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>
        <f t="shared" si="114"/>
        <v>42445.823055555549</v>
      </c>
      <c r="O1271" s="11">
        <f t="shared" si="115"/>
        <v>42476</v>
      </c>
      <c r="P1271" t="s">
        <v>8276</v>
      </c>
      <c r="Q1271" s="7">
        <f t="shared" si="116"/>
        <v>108.64893617021276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>
        <f t="shared" si="114"/>
        <v>40933.856967592597</v>
      </c>
      <c r="O1272" s="11">
        <f t="shared" si="115"/>
        <v>40993.815300925926</v>
      </c>
      <c r="P1272" t="s">
        <v>8276</v>
      </c>
      <c r="Q1272" s="7">
        <f t="shared" si="116"/>
        <v>114.72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>
        <f t="shared" si="114"/>
        <v>41561.683553240742</v>
      </c>
      <c r="O1273" s="11">
        <f t="shared" si="115"/>
        <v>41591.725219907406</v>
      </c>
      <c r="P1273" t="s">
        <v>8276</v>
      </c>
      <c r="Q1273" s="7">
        <f t="shared" si="116"/>
        <v>101.8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>
        <f t="shared" si="114"/>
        <v>40274.745127314818</v>
      </c>
      <c r="O1274" s="11">
        <f t="shared" si="115"/>
        <v>40344.166666666664</v>
      </c>
      <c r="P1274" t="s">
        <v>8276</v>
      </c>
      <c r="Q1274" s="7">
        <f t="shared" si="116"/>
        <v>106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>
        <f t="shared" si="114"/>
        <v>41852.730219907404</v>
      </c>
      <c r="O1275" s="11">
        <f t="shared" si="115"/>
        <v>41882.730219907404</v>
      </c>
      <c r="P1275" t="s">
        <v>8276</v>
      </c>
      <c r="Q1275" s="7">
        <f t="shared" si="116"/>
        <v>103.49999999999999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>
        <f t="shared" si="114"/>
        <v>41116.690104166664</v>
      </c>
      <c r="O1276" s="11">
        <f t="shared" si="115"/>
        <v>41151.690104166664</v>
      </c>
      <c r="P1276" t="s">
        <v>8276</v>
      </c>
      <c r="Q1276" s="7">
        <f t="shared" si="116"/>
        <v>154.97535999999999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>
        <f t="shared" si="114"/>
        <v>41458.867905092593</v>
      </c>
      <c r="O1277" s="11">
        <f t="shared" si="115"/>
        <v>41493.867905092593</v>
      </c>
      <c r="P1277" t="s">
        <v>8276</v>
      </c>
      <c r="Q1277" s="7">
        <f t="shared" si="116"/>
        <v>162.14066666666668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>
        <f t="shared" si="114"/>
        <v>40007.704247685186</v>
      </c>
      <c r="O1278" s="11">
        <f t="shared" si="115"/>
        <v>40057.166666666664</v>
      </c>
      <c r="P1278" t="s">
        <v>8276</v>
      </c>
      <c r="Q1278" s="7">
        <f t="shared" si="116"/>
        <v>104.42100000000001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>
        <f t="shared" si="114"/>
        <v>41121.561886574076</v>
      </c>
      <c r="O1279" s="11">
        <f t="shared" si="115"/>
        <v>41156.561886574076</v>
      </c>
      <c r="P1279" t="s">
        <v>8276</v>
      </c>
      <c r="Q1279" s="7">
        <f t="shared" si="116"/>
        <v>106.12433333333333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>
        <f t="shared" si="114"/>
        <v>41786.555162037039</v>
      </c>
      <c r="O1280" s="11">
        <f t="shared" si="115"/>
        <v>41815.083333333336</v>
      </c>
      <c r="P1280" t="s">
        <v>8276</v>
      </c>
      <c r="Q1280" s="7">
        <f t="shared" si="116"/>
        <v>154.93846153846152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>
        <f t="shared" si="114"/>
        <v>41682.099189814813</v>
      </c>
      <c r="O1281" s="11">
        <f t="shared" si="115"/>
        <v>41722.057523148149</v>
      </c>
      <c r="P1281" t="s">
        <v>8276</v>
      </c>
      <c r="Q1281" s="7">
        <f t="shared" si="116"/>
        <v>110.77157238734421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>
        <f t="shared" ref="N1282:N1345" si="120">(((J1282/60)/60)/24)+DATE(1970,1,1)</f>
        <v>40513.757569444446</v>
      </c>
      <c r="O1282" s="11">
        <f t="shared" ref="O1282:O1345" si="121">(((I1282/60)/60)/24)+DATE(1970,1,1)</f>
        <v>40603.757569444446</v>
      </c>
      <c r="P1282" t="s">
        <v>8276</v>
      </c>
      <c r="Q1282" s="7">
        <f t="shared" ref="Q1282:Q1345" si="122">(E1282/D1282)*100</f>
        <v>110.91186666666665</v>
      </c>
      <c r="R1282" s="6">
        <f t="shared" ref="R1282:R1345" si="123">E1282/L1282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>
        <f t="shared" si="120"/>
        <v>41463.743472222224</v>
      </c>
      <c r="O1283" s="11">
        <f t="shared" si="121"/>
        <v>41483.743472222224</v>
      </c>
      <c r="P1283" t="s">
        <v>8276</v>
      </c>
      <c r="Q1283" s="7">
        <f t="shared" si="122"/>
        <v>110.71428571428572</v>
      </c>
      <c r="R1283" s="6">
        <f t="shared" si="123"/>
        <v>104.72972972972973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>
        <f t="shared" si="120"/>
        <v>41586.475173611114</v>
      </c>
      <c r="O1284" s="11">
        <f t="shared" si="121"/>
        <v>41617.207638888889</v>
      </c>
      <c r="P1284" t="s">
        <v>8276</v>
      </c>
      <c r="Q1284" s="7">
        <f t="shared" si="122"/>
        <v>123.61333333333333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>
        <f t="shared" si="120"/>
        <v>41320.717465277776</v>
      </c>
      <c r="O1285" s="11">
        <f t="shared" si="121"/>
        <v>41344.166666666664</v>
      </c>
      <c r="P1285" t="s">
        <v>8276</v>
      </c>
      <c r="Q1285" s="7">
        <f t="shared" si="122"/>
        <v>211.05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>
        <f t="shared" si="120"/>
        <v>42712.23474537037</v>
      </c>
      <c r="O1286" s="11">
        <f t="shared" si="121"/>
        <v>42735.707638888889</v>
      </c>
      <c r="P1286" t="s">
        <v>8271</v>
      </c>
      <c r="Q1286" s="7">
        <f t="shared" si="122"/>
        <v>101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>
        <f t="shared" si="120"/>
        <v>42160.583043981482</v>
      </c>
      <c r="O1287" s="11">
        <f t="shared" si="121"/>
        <v>42175.583043981482</v>
      </c>
      <c r="P1287" t="s">
        <v>8271</v>
      </c>
      <c r="Q1287" s="7">
        <f t="shared" si="122"/>
        <v>101.64999999999999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>
        <f t="shared" si="120"/>
        <v>42039.384571759263</v>
      </c>
      <c r="O1288" s="11">
        <f t="shared" si="121"/>
        <v>42052.583333333328</v>
      </c>
      <c r="P1288" t="s">
        <v>8271</v>
      </c>
      <c r="Q1288" s="7">
        <f t="shared" si="122"/>
        <v>108.33333333333333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>
        <f t="shared" si="120"/>
        <v>42107.621018518519</v>
      </c>
      <c r="O1289" s="11">
        <f t="shared" si="121"/>
        <v>42167.621018518519</v>
      </c>
      <c r="P1289" t="s">
        <v>8271</v>
      </c>
      <c r="Q1289" s="7">
        <f t="shared" si="122"/>
        <v>242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>
        <f t="shared" si="120"/>
        <v>42561.154664351852</v>
      </c>
      <c r="O1290" s="11">
        <f t="shared" si="121"/>
        <v>42592.166666666672</v>
      </c>
      <c r="P1290" t="s">
        <v>8271</v>
      </c>
      <c r="Q1290" s="7">
        <f t="shared" si="122"/>
        <v>100.44999999999999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>
        <f t="shared" si="120"/>
        <v>42709.134780092587</v>
      </c>
      <c r="O1291" s="11">
        <f t="shared" si="121"/>
        <v>42739.134780092587</v>
      </c>
      <c r="P1291" t="s">
        <v>8271</v>
      </c>
      <c r="Q1291" s="7">
        <f t="shared" si="122"/>
        <v>125.06666666666666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>
        <f t="shared" si="120"/>
        <v>42086.614942129629</v>
      </c>
      <c r="O1292" s="11">
        <f t="shared" si="121"/>
        <v>42117.290972222225</v>
      </c>
      <c r="P1292" t="s">
        <v>8271</v>
      </c>
      <c r="Q1292" s="7">
        <f t="shared" si="122"/>
        <v>108.57142857142857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>
        <f t="shared" si="120"/>
        <v>42064.652673611112</v>
      </c>
      <c r="O1293" s="11">
        <f t="shared" si="121"/>
        <v>42101.291666666672</v>
      </c>
      <c r="P1293" t="s">
        <v>8271</v>
      </c>
      <c r="Q1293" s="7">
        <f t="shared" si="122"/>
        <v>145.70000000000002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>
        <f t="shared" si="120"/>
        <v>42256.764212962968</v>
      </c>
      <c r="O1294" s="11">
        <f t="shared" si="121"/>
        <v>42283.957638888889</v>
      </c>
      <c r="P1294" t="s">
        <v>8271</v>
      </c>
      <c r="Q1294" s="7">
        <f t="shared" si="122"/>
        <v>110.00000000000001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>
        <f t="shared" si="120"/>
        <v>42292.701053240744</v>
      </c>
      <c r="O1295" s="11">
        <f t="shared" si="121"/>
        <v>42322.742719907401</v>
      </c>
      <c r="P1295" t="s">
        <v>8271</v>
      </c>
      <c r="Q1295" s="7">
        <f t="shared" si="122"/>
        <v>102.23333333333333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>
        <f t="shared" si="120"/>
        <v>42278.453668981485</v>
      </c>
      <c r="O1296" s="11">
        <f t="shared" si="121"/>
        <v>42296.458333333328</v>
      </c>
      <c r="P1296" t="s">
        <v>8271</v>
      </c>
      <c r="Q1296" s="7">
        <f t="shared" si="122"/>
        <v>122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>
        <f t="shared" si="120"/>
        <v>42184.572881944448</v>
      </c>
      <c r="O1297" s="11">
        <f t="shared" si="121"/>
        <v>42214.708333333328</v>
      </c>
      <c r="P1297" t="s">
        <v>8271</v>
      </c>
      <c r="Q1297" s="7">
        <f t="shared" si="122"/>
        <v>101.96000000000001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>
        <f t="shared" si="120"/>
        <v>42423.050613425927</v>
      </c>
      <c r="O1298" s="11">
        <f t="shared" si="121"/>
        <v>42443.008946759262</v>
      </c>
      <c r="P1298" t="s">
        <v>8271</v>
      </c>
      <c r="Q1298" s="7">
        <f t="shared" si="122"/>
        <v>141.1764705882353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>
        <f t="shared" si="120"/>
        <v>42461.747199074074</v>
      </c>
      <c r="O1299" s="11">
        <f t="shared" si="121"/>
        <v>42491.747199074074</v>
      </c>
      <c r="P1299" t="s">
        <v>8271</v>
      </c>
      <c r="Q1299" s="7">
        <f t="shared" si="122"/>
        <v>109.52500000000001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>
        <f t="shared" si="120"/>
        <v>42458.680925925932</v>
      </c>
      <c r="O1300" s="11">
        <f t="shared" si="121"/>
        <v>42488.680925925932</v>
      </c>
      <c r="P1300" t="s">
        <v>8271</v>
      </c>
      <c r="Q1300" s="7">
        <f t="shared" si="122"/>
        <v>104.65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>
        <f t="shared" si="120"/>
        <v>42169.814340277779</v>
      </c>
      <c r="O1301" s="11">
        <f t="shared" si="121"/>
        <v>42199.814340277779</v>
      </c>
      <c r="P1301" t="s">
        <v>8271</v>
      </c>
      <c r="Q1301" s="7">
        <f t="shared" si="122"/>
        <v>124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>
        <f t="shared" si="120"/>
        <v>42483.675208333334</v>
      </c>
      <c r="O1302" s="11">
        <f t="shared" si="121"/>
        <v>42522.789583333331</v>
      </c>
      <c r="P1302" t="s">
        <v>8271</v>
      </c>
      <c r="Q1302" s="7">
        <f t="shared" si="122"/>
        <v>135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>
        <f t="shared" si="120"/>
        <v>42195.749745370369</v>
      </c>
      <c r="O1303" s="11">
        <f t="shared" si="121"/>
        <v>42206.125</v>
      </c>
      <c r="P1303" t="s">
        <v>8271</v>
      </c>
      <c r="Q1303" s="7">
        <f t="shared" si="122"/>
        <v>102.75000000000001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>
        <f t="shared" si="120"/>
        <v>42675.057997685188</v>
      </c>
      <c r="O1304" s="11">
        <f t="shared" si="121"/>
        <v>42705.099664351852</v>
      </c>
      <c r="P1304" t="s">
        <v>8271</v>
      </c>
      <c r="Q1304" s="7">
        <f t="shared" si="122"/>
        <v>100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>
        <f t="shared" si="120"/>
        <v>42566.441203703704</v>
      </c>
      <c r="O1305" s="11">
        <f t="shared" si="121"/>
        <v>42582.458333333328</v>
      </c>
      <c r="P1305" t="s">
        <v>8271</v>
      </c>
      <c r="Q1305" s="7">
        <f t="shared" si="122"/>
        <v>130.26085714285716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>
        <f t="shared" si="120"/>
        <v>42747.194502314815</v>
      </c>
      <c r="O1306" s="11">
        <f t="shared" si="121"/>
        <v>42807.152835648143</v>
      </c>
      <c r="P1306" t="s">
        <v>8273</v>
      </c>
      <c r="Q1306" s="7">
        <f t="shared" si="122"/>
        <v>39.627499999999998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>
        <f t="shared" si="120"/>
        <v>42543.665601851855</v>
      </c>
      <c r="O1307" s="11">
        <f t="shared" si="121"/>
        <v>42572.729166666672</v>
      </c>
      <c r="P1307" t="s">
        <v>8273</v>
      </c>
      <c r="Q1307" s="7">
        <f t="shared" si="122"/>
        <v>25.976666666666663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>
        <f t="shared" si="120"/>
        <v>41947.457569444443</v>
      </c>
      <c r="O1308" s="11">
        <f t="shared" si="121"/>
        <v>41977.457569444443</v>
      </c>
      <c r="P1308" t="s">
        <v>8273</v>
      </c>
      <c r="Q1308" s="7">
        <f t="shared" si="122"/>
        <v>65.24636363636364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>
        <f t="shared" si="120"/>
        <v>42387.503229166665</v>
      </c>
      <c r="O1309" s="11">
        <f t="shared" si="121"/>
        <v>42417.503229166665</v>
      </c>
      <c r="P1309" t="s">
        <v>8273</v>
      </c>
      <c r="Q1309" s="7">
        <f t="shared" si="122"/>
        <v>11.514000000000001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>
        <f t="shared" si="120"/>
        <v>42611.613564814819</v>
      </c>
      <c r="O1310" s="11">
        <f t="shared" si="121"/>
        <v>42651.613564814819</v>
      </c>
      <c r="P1310" t="s">
        <v>8273</v>
      </c>
      <c r="Q1310" s="7">
        <f t="shared" si="122"/>
        <v>11.360000000000001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>
        <f t="shared" si="120"/>
        <v>42257.882731481484</v>
      </c>
      <c r="O1311" s="11">
        <f t="shared" si="121"/>
        <v>42292.882731481484</v>
      </c>
      <c r="P1311" t="s">
        <v>8273</v>
      </c>
      <c r="Q1311" s="7">
        <f t="shared" si="122"/>
        <v>111.99130434782609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>
        <f t="shared" si="120"/>
        <v>42556.667245370365</v>
      </c>
      <c r="O1312" s="11">
        <f t="shared" si="121"/>
        <v>42601.667245370365</v>
      </c>
      <c r="P1312" t="s">
        <v>8273</v>
      </c>
      <c r="Q1312" s="7">
        <f t="shared" si="122"/>
        <v>15.5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>
        <f t="shared" si="120"/>
        <v>42669.802303240736</v>
      </c>
      <c r="O1313" s="11">
        <f t="shared" si="121"/>
        <v>42704.843969907408</v>
      </c>
      <c r="P1313" t="s">
        <v>8273</v>
      </c>
      <c r="Q1313" s="7">
        <f t="shared" si="122"/>
        <v>32.027999999999999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>
        <f t="shared" si="120"/>
        <v>42082.702800925923</v>
      </c>
      <c r="O1314" s="11">
        <f t="shared" si="121"/>
        <v>42112.702800925923</v>
      </c>
      <c r="P1314" t="s">
        <v>8273</v>
      </c>
      <c r="Q1314" s="7">
        <f t="shared" si="122"/>
        <v>0.60869565217391308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>
        <f t="shared" si="120"/>
        <v>42402.709652777776</v>
      </c>
      <c r="O1315" s="11">
        <f t="shared" si="121"/>
        <v>42432.709652777776</v>
      </c>
      <c r="P1315" t="s">
        <v>8273</v>
      </c>
      <c r="Q1315" s="7">
        <f t="shared" si="122"/>
        <v>31.114999999999998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>
        <f t="shared" si="120"/>
        <v>42604.669675925921</v>
      </c>
      <c r="O1316" s="11">
        <f t="shared" si="121"/>
        <v>42664.669675925921</v>
      </c>
      <c r="P1316" t="s">
        <v>8273</v>
      </c>
      <c r="Q1316" s="7">
        <f t="shared" si="122"/>
        <v>1.1266666666666667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>
        <f t="shared" si="120"/>
        <v>42278.498240740737</v>
      </c>
      <c r="O1317" s="11">
        <f t="shared" si="121"/>
        <v>42314.041666666672</v>
      </c>
      <c r="P1317" t="s">
        <v>8273</v>
      </c>
      <c r="Q1317" s="7">
        <f t="shared" si="122"/>
        <v>40.404000000000003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>
        <f t="shared" si="120"/>
        <v>42393.961909722217</v>
      </c>
      <c r="O1318" s="11">
        <f t="shared" si="121"/>
        <v>42428.961909722217</v>
      </c>
      <c r="P1318" t="s">
        <v>8273</v>
      </c>
      <c r="Q1318" s="7">
        <f t="shared" si="122"/>
        <v>1.3333333333333333E-3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>
        <f t="shared" si="120"/>
        <v>42520.235486111109</v>
      </c>
      <c r="O1319" s="11">
        <f t="shared" si="121"/>
        <v>42572.583333333328</v>
      </c>
      <c r="P1319" t="s">
        <v>8273</v>
      </c>
      <c r="Q1319" s="7">
        <f t="shared" si="122"/>
        <v>5.7334999999999994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>
        <f t="shared" si="120"/>
        <v>41985.043657407412</v>
      </c>
      <c r="O1320" s="11">
        <f t="shared" si="121"/>
        <v>42015.043657407412</v>
      </c>
      <c r="P1320" t="s">
        <v>8273</v>
      </c>
      <c r="Q1320" s="7">
        <f t="shared" si="122"/>
        <v>15.324999999999999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>
        <f t="shared" si="120"/>
        <v>41816.812094907407</v>
      </c>
      <c r="O1321" s="11">
        <f t="shared" si="121"/>
        <v>41831.666666666664</v>
      </c>
      <c r="P1321" t="s">
        <v>8273</v>
      </c>
      <c r="Q1321" s="7">
        <f t="shared" si="122"/>
        <v>15.103448275862069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>
        <f t="shared" si="120"/>
        <v>42705.690347222218</v>
      </c>
      <c r="O1322" s="11">
        <f t="shared" si="121"/>
        <v>42734.958333333328</v>
      </c>
      <c r="P1322" t="s">
        <v>8273</v>
      </c>
      <c r="Q1322" s="7">
        <f t="shared" si="122"/>
        <v>0.503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>
        <f t="shared" si="120"/>
        <v>42697.74927083333</v>
      </c>
      <c r="O1323" s="11">
        <f t="shared" si="121"/>
        <v>42727.74927083333</v>
      </c>
      <c r="P1323" t="s">
        <v>8273</v>
      </c>
      <c r="Q1323" s="7">
        <f t="shared" si="122"/>
        <v>1.3028138528138529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>
        <f t="shared" si="120"/>
        <v>42115.656539351854</v>
      </c>
      <c r="O1324" s="11">
        <f t="shared" si="121"/>
        <v>42145.656539351854</v>
      </c>
      <c r="P1324" t="s">
        <v>8273</v>
      </c>
      <c r="Q1324" s="7">
        <f t="shared" si="122"/>
        <v>0.30285714285714288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>
        <f t="shared" si="120"/>
        <v>42451.698449074072</v>
      </c>
      <c r="O1325" s="11">
        <f t="shared" si="121"/>
        <v>42486.288194444445</v>
      </c>
      <c r="P1325" t="s">
        <v>8273</v>
      </c>
      <c r="Q1325" s="7">
        <f t="shared" si="122"/>
        <v>8.8800000000000008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>
        <f t="shared" si="120"/>
        <v>42626.633703703701</v>
      </c>
      <c r="O1326" s="11">
        <f t="shared" si="121"/>
        <v>42656.633703703701</v>
      </c>
      <c r="P1326" t="s">
        <v>8273</v>
      </c>
      <c r="Q1326" s="7">
        <f t="shared" si="122"/>
        <v>9.84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>
        <f t="shared" si="120"/>
        <v>42704.086053240739</v>
      </c>
      <c r="O1327" s="11">
        <f t="shared" si="121"/>
        <v>42734.086053240739</v>
      </c>
      <c r="P1327" t="s">
        <v>8273</v>
      </c>
      <c r="Q1327" s="7">
        <f t="shared" si="122"/>
        <v>2.4299999999999997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>
        <f t="shared" si="120"/>
        <v>41974.791990740734</v>
      </c>
      <c r="O1328" s="11">
        <f t="shared" si="121"/>
        <v>42019.791990740734</v>
      </c>
      <c r="P1328" t="s">
        <v>8273</v>
      </c>
      <c r="Q1328" s="7">
        <f t="shared" si="122"/>
        <v>1.1299999999999999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>
        <f t="shared" si="120"/>
        <v>42123.678645833337</v>
      </c>
      <c r="O1329" s="11">
        <f t="shared" si="121"/>
        <v>42153.678645833337</v>
      </c>
      <c r="P1329" t="s">
        <v>8273</v>
      </c>
      <c r="Q1329" s="7">
        <f t="shared" si="122"/>
        <v>3.5520833333333335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>
        <f t="shared" si="120"/>
        <v>42612.642754629633</v>
      </c>
      <c r="O1330" s="11">
        <f t="shared" si="121"/>
        <v>42657.642754629633</v>
      </c>
      <c r="P1330" t="s">
        <v>8273</v>
      </c>
      <c r="Q1330" s="7">
        <f t="shared" si="122"/>
        <v>2.3306666666666667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>
        <f t="shared" si="120"/>
        <v>41935.221585648149</v>
      </c>
      <c r="O1331" s="11">
        <f t="shared" si="121"/>
        <v>41975.263252314813</v>
      </c>
      <c r="P1331" t="s">
        <v>8273</v>
      </c>
      <c r="Q1331" s="7">
        <f t="shared" si="122"/>
        <v>0.81600000000000006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>
        <f t="shared" si="120"/>
        <v>42522.276724537034</v>
      </c>
      <c r="O1332" s="11">
        <f t="shared" si="121"/>
        <v>42553.166666666672</v>
      </c>
      <c r="P1332" t="s">
        <v>8273</v>
      </c>
      <c r="Q1332" s="7">
        <f t="shared" si="122"/>
        <v>22.494285714285713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>
        <f t="shared" si="120"/>
        <v>42569.50409722222</v>
      </c>
      <c r="O1333" s="11">
        <f t="shared" si="121"/>
        <v>42599.50409722222</v>
      </c>
      <c r="P1333" t="s">
        <v>8273</v>
      </c>
      <c r="Q1333" s="7">
        <f t="shared" si="122"/>
        <v>1.3668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>
        <f t="shared" si="120"/>
        <v>42732.060277777782</v>
      </c>
      <c r="O1334" s="11">
        <f t="shared" si="121"/>
        <v>42762.060277777782</v>
      </c>
      <c r="P1334" t="s">
        <v>8273</v>
      </c>
      <c r="Q1334" s="7">
        <f t="shared" si="122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>
        <f t="shared" si="120"/>
        <v>41806.106770833336</v>
      </c>
      <c r="O1335" s="11">
        <f t="shared" si="121"/>
        <v>41836.106770833336</v>
      </c>
      <c r="P1335" t="s">
        <v>8273</v>
      </c>
      <c r="Q1335" s="7">
        <f t="shared" si="122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>
        <f t="shared" si="120"/>
        <v>42410.774155092593</v>
      </c>
      <c r="O1336" s="11">
        <f t="shared" si="121"/>
        <v>42440.774155092593</v>
      </c>
      <c r="P1336" t="s">
        <v>8273</v>
      </c>
      <c r="Q1336" s="7">
        <f t="shared" si="122"/>
        <v>10.754135338345865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>
        <f t="shared" si="120"/>
        <v>42313.936365740738</v>
      </c>
      <c r="O1337" s="11">
        <f t="shared" si="121"/>
        <v>42343.936365740738</v>
      </c>
      <c r="P1337" t="s">
        <v>8273</v>
      </c>
      <c r="Q1337" s="7">
        <f t="shared" si="122"/>
        <v>19.759999999999998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>
        <f t="shared" si="120"/>
        <v>41955.863750000004</v>
      </c>
      <c r="O1338" s="11">
        <f t="shared" si="121"/>
        <v>41990.863750000004</v>
      </c>
      <c r="P1338" t="s">
        <v>8273</v>
      </c>
      <c r="Q1338" s="7">
        <f t="shared" si="122"/>
        <v>84.946999999999989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>
        <f t="shared" si="120"/>
        <v>42767.577303240745</v>
      </c>
      <c r="O1339" s="11">
        <f t="shared" si="121"/>
        <v>42797.577303240745</v>
      </c>
      <c r="P1339" t="s">
        <v>8273</v>
      </c>
      <c r="Q1339" s="7">
        <f t="shared" si="122"/>
        <v>49.381999999999998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>
        <f t="shared" si="120"/>
        <v>42188.803622685184</v>
      </c>
      <c r="O1340" s="11">
        <f t="shared" si="121"/>
        <v>42218.803622685184</v>
      </c>
      <c r="P1340" t="s">
        <v>8273</v>
      </c>
      <c r="Q1340" s="7">
        <f t="shared" si="122"/>
        <v>3.3033333333333332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>
        <f t="shared" si="120"/>
        <v>41936.647164351853</v>
      </c>
      <c r="O1341" s="11">
        <f t="shared" si="121"/>
        <v>41981.688831018517</v>
      </c>
      <c r="P1341" t="s">
        <v>8273</v>
      </c>
      <c r="Q1341" s="7">
        <f t="shared" si="122"/>
        <v>6.6339999999999995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>
        <f t="shared" si="120"/>
        <v>41836.595520833333</v>
      </c>
      <c r="O1342" s="11">
        <f t="shared" si="121"/>
        <v>41866.595520833333</v>
      </c>
      <c r="P1342" t="s">
        <v>8273</v>
      </c>
      <c r="Q1342" s="7">
        <f t="shared" si="122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>
        <f t="shared" si="120"/>
        <v>42612.624039351853</v>
      </c>
      <c r="O1343" s="11">
        <f t="shared" si="121"/>
        <v>42644.624039351853</v>
      </c>
      <c r="P1343" t="s">
        <v>8273</v>
      </c>
      <c r="Q1343" s="7">
        <f t="shared" si="122"/>
        <v>70.36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>
        <f t="shared" si="120"/>
        <v>42172.816423611104</v>
      </c>
      <c r="O1344" s="11">
        <f t="shared" si="121"/>
        <v>42202.816423611104</v>
      </c>
      <c r="P1344" t="s">
        <v>8273</v>
      </c>
      <c r="Q1344" s="7">
        <f t="shared" si="122"/>
        <v>0.2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>
        <f t="shared" si="120"/>
        <v>42542.526423611111</v>
      </c>
      <c r="O1345" s="11">
        <f t="shared" si="121"/>
        <v>42601.165972222225</v>
      </c>
      <c r="P1345" t="s">
        <v>8273</v>
      </c>
      <c r="Q1345" s="7">
        <f t="shared" si="122"/>
        <v>102.298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>
        <f t="shared" ref="N1346:N1409" si="126">(((J1346/60)/60)/24)+DATE(1970,1,1)</f>
        <v>42522.789803240739</v>
      </c>
      <c r="O1346" s="11">
        <f t="shared" ref="O1346:O1409" si="127">(((I1346/60)/60)/24)+DATE(1970,1,1)</f>
        <v>42551.789803240739</v>
      </c>
      <c r="P1346" t="s">
        <v>8274</v>
      </c>
      <c r="Q1346" s="7">
        <f t="shared" ref="Q1346:Q1409" si="128">(E1346/D1346)*100</f>
        <v>377.73333333333335</v>
      </c>
      <c r="R1346" s="6">
        <f t="shared" ref="R1346:R1409" si="129">E1346/L1346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>
        <f t="shared" si="126"/>
        <v>41799.814340277779</v>
      </c>
      <c r="O1347" s="11">
        <f t="shared" si="127"/>
        <v>41834.814340277779</v>
      </c>
      <c r="P1347" t="s">
        <v>8274</v>
      </c>
      <c r="Q1347" s="7">
        <f t="shared" si="128"/>
        <v>125</v>
      </c>
      <c r="R1347" s="6">
        <f t="shared" si="129"/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>
        <f t="shared" si="126"/>
        <v>41422.075821759259</v>
      </c>
      <c r="O1348" s="11">
        <f t="shared" si="127"/>
        <v>41452.075821759259</v>
      </c>
      <c r="P1348" t="s">
        <v>8274</v>
      </c>
      <c r="Q1348" s="7">
        <f t="shared" si="128"/>
        <v>147.32653061224491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>
        <f t="shared" si="126"/>
        <v>42040.638020833328</v>
      </c>
      <c r="O1349" s="11">
        <f t="shared" si="127"/>
        <v>42070.638020833328</v>
      </c>
      <c r="P1349" t="s">
        <v>8274</v>
      </c>
      <c r="Q1349" s="7">
        <f t="shared" si="128"/>
        <v>102.2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>
        <f t="shared" si="126"/>
        <v>41963.506168981476</v>
      </c>
      <c r="O1350" s="11">
        <f t="shared" si="127"/>
        <v>41991.506168981476</v>
      </c>
      <c r="P1350" t="s">
        <v>8274</v>
      </c>
      <c r="Q1350" s="7">
        <f t="shared" si="128"/>
        <v>101.8723404255319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>
        <f t="shared" si="126"/>
        <v>42317.33258101852</v>
      </c>
      <c r="O1351" s="11">
        <f t="shared" si="127"/>
        <v>42354.290972222225</v>
      </c>
      <c r="P1351" t="s">
        <v>8274</v>
      </c>
      <c r="Q1351" s="7">
        <f t="shared" si="128"/>
        <v>204.2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>
        <f t="shared" si="126"/>
        <v>42334.013124999998</v>
      </c>
      <c r="O1352" s="11">
        <f t="shared" si="127"/>
        <v>42364.013124999998</v>
      </c>
      <c r="P1352" t="s">
        <v>8274</v>
      </c>
      <c r="Q1352" s="7">
        <f t="shared" si="128"/>
        <v>104.05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>
        <f t="shared" si="126"/>
        <v>42382.74009259259</v>
      </c>
      <c r="O1353" s="11">
        <f t="shared" si="127"/>
        <v>42412.74009259259</v>
      </c>
      <c r="P1353" t="s">
        <v>8274</v>
      </c>
      <c r="Q1353" s="7">
        <f t="shared" si="128"/>
        <v>101.265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>
        <f t="shared" si="126"/>
        <v>42200.578310185185</v>
      </c>
      <c r="O1354" s="11">
        <f t="shared" si="127"/>
        <v>42252.165972222225</v>
      </c>
      <c r="P1354" t="s">
        <v>8274</v>
      </c>
      <c r="Q1354" s="7">
        <f t="shared" si="128"/>
        <v>136.13999999999999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>
        <f t="shared" si="126"/>
        <v>41309.11791666667</v>
      </c>
      <c r="O1355" s="11">
        <f t="shared" si="127"/>
        <v>41344</v>
      </c>
      <c r="P1355" t="s">
        <v>8274</v>
      </c>
      <c r="Q1355" s="7">
        <f t="shared" si="128"/>
        <v>133.6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>
        <f t="shared" si="126"/>
        <v>42502.807627314818</v>
      </c>
      <c r="O1356" s="11">
        <f t="shared" si="127"/>
        <v>42532.807627314818</v>
      </c>
      <c r="P1356" t="s">
        <v>8274</v>
      </c>
      <c r="Q1356" s="7">
        <f t="shared" si="128"/>
        <v>130.25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>
        <f t="shared" si="126"/>
        <v>41213.254687499997</v>
      </c>
      <c r="O1357" s="11">
        <f t="shared" si="127"/>
        <v>41243.416666666664</v>
      </c>
      <c r="P1357" t="s">
        <v>8274</v>
      </c>
      <c r="Q1357" s="7">
        <f t="shared" si="128"/>
        <v>122.67999999999999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>
        <f t="shared" si="126"/>
        <v>41430.038888888892</v>
      </c>
      <c r="O1358" s="11">
        <f t="shared" si="127"/>
        <v>41460.038888888892</v>
      </c>
      <c r="P1358" t="s">
        <v>8274</v>
      </c>
      <c r="Q1358" s="7">
        <f t="shared" si="128"/>
        <v>182.81058823529412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>
        <f t="shared" si="126"/>
        <v>41304.962233796294</v>
      </c>
      <c r="O1359" s="11">
        <f t="shared" si="127"/>
        <v>41334.249305555553</v>
      </c>
      <c r="P1359" t="s">
        <v>8274</v>
      </c>
      <c r="Q1359" s="7">
        <f t="shared" si="128"/>
        <v>125.29999999999998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>
        <f t="shared" si="126"/>
        <v>40689.570868055554</v>
      </c>
      <c r="O1360" s="11">
        <f t="shared" si="127"/>
        <v>40719.570868055554</v>
      </c>
      <c r="P1360" t="s">
        <v>8274</v>
      </c>
      <c r="Q1360" s="7">
        <f t="shared" si="128"/>
        <v>111.66666666666667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>
        <f t="shared" si="126"/>
        <v>40668.814699074072</v>
      </c>
      <c r="O1361" s="11">
        <f t="shared" si="127"/>
        <v>40730.814699074072</v>
      </c>
      <c r="P1361" t="s">
        <v>8274</v>
      </c>
      <c r="Q1361" s="7">
        <f t="shared" si="128"/>
        <v>115.75757575757575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>
        <f t="shared" si="126"/>
        <v>41095.900694444441</v>
      </c>
      <c r="O1362" s="11">
        <f t="shared" si="127"/>
        <v>41123.900694444441</v>
      </c>
      <c r="P1362" t="s">
        <v>8274</v>
      </c>
      <c r="Q1362" s="7">
        <f t="shared" si="128"/>
        <v>173.2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>
        <f t="shared" si="126"/>
        <v>41781.717268518521</v>
      </c>
      <c r="O1363" s="11">
        <f t="shared" si="127"/>
        <v>41811.717268518521</v>
      </c>
      <c r="P1363" t="s">
        <v>8274</v>
      </c>
      <c r="Q1363" s="7">
        <f t="shared" si="128"/>
        <v>125.98333333333333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>
        <f t="shared" si="126"/>
        <v>41464.934386574074</v>
      </c>
      <c r="O1364" s="11">
        <f t="shared" si="127"/>
        <v>41524.934386574074</v>
      </c>
      <c r="P1364" t="s">
        <v>8274</v>
      </c>
      <c r="Q1364" s="7">
        <f t="shared" si="128"/>
        <v>109.1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>
        <f t="shared" si="126"/>
        <v>42396.8440625</v>
      </c>
      <c r="O1365" s="11">
        <f t="shared" si="127"/>
        <v>42415.332638888889</v>
      </c>
      <c r="P1365" t="s">
        <v>8274</v>
      </c>
      <c r="Q1365" s="7">
        <f t="shared" si="128"/>
        <v>100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>
        <f t="shared" si="126"/>
        <v>41951.695671296293</v>
      </c>
      <c r="O1366" s="11">
        <f t="shared" si="127"/>
        <v>42011.6956712963</v>
      </c>
      <c r="P1366" t="s">
        <v>8276</v>
      </c>
      <c r="Q1366" s="7">
        <f t="shared" si="128"/>
        <v>118.64285714285714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>
        <f t="shared" si="126"/>
        <v>42049.733240740738</v>
      </c>
      <c r="O1367" s="11">
        <f t="shared" si="127"/>
        <v>42079.691574074073</v>
      </c>
      <c r="P1367" t="s">
        <v>8276</v>
      </c>
      <c r="Q1367" s="7">
        <f t="shared" si="128"/>
        <v>100.26666666666667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>
        <f t="shared" si="126"/>
        <v>41924.996099537035</v>
      </c>
      <c r="O1368" s="11">
        <f t="shared" si="127"/>
        <v>41970.037766203706</v>
      </c>
      <c r="P1368" t="s">
        <v>8276</v>
      </c>
      <c r="Q1368" s="7">
        <f t="shared" si="128"/>
        <v>126.48920000000001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>
        <f t="shared" si="126"/>
        <v>42292.002893518518</v>
      </c>
      <c r="O1369" s="11">
        <f t="shared" si="127"/>
        <v>42322.044560185182</v>
      </c>
      <c r="P1369" t="s">
        <v>8276</v>
      </c>
      <c r="Q1369" s="7">
        <f t="shared" si="128"/>
        <v>114.26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>
        <f t="shared" si="126"/>
        <v>42146.190902777773</v>
      </c>
      <c r="O1370" s="11">
        <f t="shared" si="127"/>
        <v>42170.190902777773</v>
      </c>
      <c r="P1370" t="s">
        <v>8276</v>
      </c>
      <c r="Q1370" s="7">
        <f t="shared" si="128"/>
        <v>110.7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>
        <f t="shared" si="126"/>
        <v>41710.594282407408</v>
      </c>
      <c r="O1371" s="11">
        <f t="shared" si="127"/>
        <v>41740.594282407408</v>
      </c>
      <c r="P1371" t="s">
        <v>8276</v>
      </c>
      <c r="Q1371" s="7">
        <f t="shared" si="128"/>
        <v>105.34805315203954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>
        <f t="shared" si="126"/>
        <v>41548.00335648148</v>
      </c>
      <c r="O1372" s="11">
        <f t="shared" si="127"/>
        <v>41563.00335648148</v>
      </c>
      <c r="P1372" t="s">
        <v>8276</v>
      </c>
      <c r="Q1372" s="7">
        <f t="shared" si="128"/>
        <v>103.66666666666666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>
        <f t="shared" si="126"/>
        <v>42101.758587962962</v>
      </c>
      <c r="O1373" s="11">
        <f t="shared" si="127"/>
        <v>42131.758587962962</v>
      </c>
      <c r="P1373" t="s">
        <v>8276</v>
      </c>
      <c r="Q1373" s="7">
        <f t="shared" si="128"/>
        <v>107.08672667523933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>
        <f t="shared" si="126"/>
        <v>41072.739953703705</v>
      </c>
      <c r="O1374" s="11">
        <f t="shared" si="127"/>
        <v>41102.739953703705</v>
      </c>
      <c r="P1374" t="s">
        <v>8276</v>
      </c>
      <c r="Q1374" s="7">
        <f t="shared" si="128"/>
        <v>124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>
        <f t="shared" si="126"/>
        <v>42704.95177083333</v>
      </c>
      <c r="O1375" s="11">
        <f t="shared" si="127"/>
        <v>42734.95177083333</v>
      </c>
      <c r="P1375" t="s">
        <v>8276</v>
      </c>
      <c r="Q1375" s="7">
        <f t="shared" si="128"/>
        <v>105.01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>
        <f t="shared" si="126"/>
        <v>42424.161898148144</v>
      </c>
      <c r="O1376" s="11">
        <f t="shared" si="127"/>
        <v>42454.12023148148</v>
      </c>
      <c r="P1376" t="s">
        <v>8276</v>
      </c>
      <c r="Q1376" s="7">
        <f t="shared" si="128"/>
        <v>189.46666666666667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>
        <f t="shared" si="126"/>
        <v>42720.066192129627</v>
      </c>
      <c r="O1377" s="11">
        <f t="shared" si="127"/>
        <v>42750.066192129627</v>
      </c>
      <c r="P1377" t="s">
        <v>8276</v>
      </c>
      <c r="Q1377" s="7">
        <f t="shared" si="128"/>
        <v>171.32499999999999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>
        <f t="shared" si="126"/>
        <v>42677.669050925921</v>
      </c>
      <c r="O1378" s="11">
        <f t="shared" si="127"/>
        <v>42707.710717592592</v>
      </c>
      <c r="P1378" t="s">
        <v>8276</v>
      </c>
      <c r="Q1378" s="7">
        <f t="shared" si="128"/>
        <v>252.48648648648651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>
        <f t="shared" si="126"/>
        <v>42747.219560185185</v>
      </c>
      <c r="O1379" s="11">
        <f t="shared" si="127"/>
        <v>42769.174305555556</v>
      </c>
      <c r="P1379" t="s">
        <v>8276</v>
      </c>
      <c r="Q1379" s="7">
        <f t="shared" si="128"/>
        <v>116.15384615384616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>
        <f t="shared" si="126"/>
        <v>42568.759374999994</v>
      </c>
      <c r="O1380" s="11">
        <f t="shared" si="127"/>
        <v>42583.759374999994</v>
      </c>
      <c r="P1380" t="s">
        <v>8276</v>
      </c>
      <c r="Q1380" s="7">
        <f t="shared" si="128"/>
        <v>203.35000000000002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>
        <f t="shared" si="126"/>
        <v>42130.491620370376</v>
      </c>
      <c r="O1381" s="11">
        <f t="shared" si="127"/>
        <v>42160.491620370376</v>
      </c>
      <c r="P1381" t="s">
        <v>8276</v>
      </c>
      <c r="Q1381" s="7">
        <f t="shared" si="128"/>
        <v>111.60000000000001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>
        <f t="shared" si="126"/>
        <v>42141.762800925921</v>
      </c>
      <c r="O1382" s="11">
        <f t="shared" si="127"/>
        <v>42164.083333333328</v>
      </c>
      <c r="P1382" t="s">
        <v>8276</v>
      </c>
      <c r="Q1382" s="7">
        <f t="shared" si="128"/>
        <v>424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>
        <f t="shared" si="126"/>
        <v>42703.214409722219</v>
      </c>
      <c r="O1383" s="11">
        <f t="shared" si="127"/>
        <v>42733.214409722219</v>
      </c>
      <c r="P1383" t="s">
        <v>8276</v>
      </c>
      <c r="Q1383" s="7">
        <f t="shared" si="128"/>
        <v>107.1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>
        <f t="shared" si="126"/>
        <v>41370.800185185188</v>
      </c>
      <c r="O1384" s="11">
        <f t="shared" si="127"/>
        <v>41400.800185185188</v>
      </c>
      <c r="P1384" t="s">
        <v>8276</v>
      </c>
      <c r="Q1384" s="7">
        <f t="shared" si="128"/>
        <v>104.3625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>
        <f t="shared" si="126"/>
        <v>42707.074976851851</v>
      </c>
      <c r="O1385" s="11">
        <f t="shared" si="127"/>
        <v>42727.074976851851</v>
      </c>
      <c r="P1385" t="s">
        <v>8276</v>
      </c>
      <c r="Q1385" s="7">
        <f t="shared" si="128"/>
        <v>212.40909090909091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>
        <f t="shared" si="126"/>
        <v>42160.735208333332</v>
      </c>
      <c r="O1386" s="11">
        <f t="shared" si="127"/>
        <v>42190.735208333332</v>
      </c>
      <c r="P1386" t="s">
        <v>8276</v>
      </c>
      <c r="Q1386" s="7">
        <f t="shared" si="128"/>
        <v>124.08571428571429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>
        <f t="shared" si="126"/>
        <v>42433.688900462963</v>
      </c>
      <c r="O1387" s="11">
        <f t="shared" si="127"/>
        <v>42489.507638888885</v>
      </c>
      <c r="P1387" t="s">
        <v>8276</v>
      </c>
      <c r="Q1387" s="7">
        <f t="shared" si="128"/>
        <v>110.406125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>
        <f t="shared" si="126"/>
        <v>42184.646863425922</v>
      </c>
      <c r="O1388" s="11">
        <f t="shared" si="127"/>
        <v>42214.646863425922</v>
      </c>
      <c r="P1388" t="s">
        <v>8276</v>
      </c>
      <c r="Q1388" s="7">
        <f t="shared" si="128"/>
        <v>218.75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>
        <f t="shared" si="126"/>
        <v>42126.92123842593</v>
      </c>
      <c r="O1389" s="11">
        <f t="shared" si="127"/>
        <v>42158.1875</v>
      </c>
      <c r="P1389" t="s">
        <v>8276</v>
      </c>
      <c r="Q1389" s="7">
        <f t="shared" si="128"/>
        <v>136.625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>
        <f t="shared" si="126"/>
        <v>42634.614780092597</v>
      </c>
      <c r="O1390" s="11">
        <f t="shared" si="127"/>
        <v>42660.676388888889</v>
      </c>
      <c r="P1390" t="s">
        <v>8276</v>
      </c>
      <c r="Q1390" s="7">
        <f t="shared" si="128"/>
        <v>134.8074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>
        <f t="shared" si="126"/>
        <v>42565.480983796297</v>
      </c>
      <c r="O1391" s="11">
        <f t="shared" si="127"/>
        <v>42595.480983796297</v>
      </c>
      <c r="P1391" t="s">
        <v>8276</v>
      </c>
      <c r="Q1391" s="7">
        <f t="shared" si="128"/>
        <v>145.4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>
        <f t="shared" si="126"/>
        <v>42087.803310185183</v>
      </c>
      <c r="O1392" s="11">
        <f t="shared" si="127"/>
        <v>42121.716666666667</v>
      </c>
      <c r="P1392" t="s">
        <v>8276</v>
      </c>
      <c r="Q1392" s="7">
        <f t="shared" si="128"/>
        <v>109.10714285714285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>
        <f t="shared" si="126"/>
        <v>42193.650671296295</v>
      </c>
      <c r="O1393" s="11">
        <f t="shared" si="127"/>
        <v>42238.207638888889</v>
      </c>
      <c r="P1393" t="s">
        <v>8276</v>
      </c>
      <c r="Q1393" s="7">
        <f t="shared" si="128"/>
        <v>110.2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>
        <f t="shared" si="126"/>
        <v>42401.154930555553</v>
      </c>
      <c r="O1394" s="11">
        <f t="shared" si="127"/>
        <v>42432.154930555553</v>
      </c>
      <c r="P1394" t="s">
        <v>8276</v>
      </c>
      <c r="Q1394" s="7">
        <f t="shared" si="128"/>
        <v>113.64000000000001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>
        <f t="shared" si="126"/>
        <v>42553.681979166664</v>
      </c>
      <c r="O1395" s="11">
        <f t="shared" si="127"/>
        <v>42583.681979166664</v>
      </c>
      <c r="P1395" t="s">
        <v>8276</v>
      </c>
      <c r="Q1395" s="7">
        <f t="shared" si="128"/>
        <v>102.35000000000001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>
        <f t="shared" si="126"/>
        <v>42752.144976851851</v>
      </c>
      <c r="O1396" s="11">
        <f t="shared" si="127"/>
        <v>42795.125</v>
      </c>
      <c r="P1396" t="s">
        <v>8276</v>
      </c>
      <c r="Q1396" s="7">
        <f t="shared" si="128"/>
        <v>122.13333333333334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>
        <f t="shared" si="126"/>
        <v>42719.90834490741</v>
      </c>
      <c r="O1397" s="11">
        <f t="shared" si="127"/>
        <v>42749.90834490741</v>
      </c>
      <c r="P1397" t="s">
        <v>8276</v>
      </c>
      <c r="Q1397" s="7">
        <f t="shared" si="128"/>
        <v>111.88571428571427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>
        <f t="shared" si="126"/>
        <v>42018.99863425926</v>
      </c>
      <c r="O1398" s="11">
        <f t="shared" si="127"/>
        <v>42048.99863425926</v>
      </c>
      <c r="P1398" t="s">
        <v>8276</v>
      </c>
      <c r="Q1398" s="7">
        <f t="shared" si="128"/>
        <v>107.3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>
        <f t="shared" si="126"/>
        <v>42640.917939814812</v>
      </c>
      <c r="O1399" s="11">
        <f t="shared" si="127"/>
        <v>42670.888194444444</v>
      </c>
      <c r="P1399" t="s">
        <v>8276</v>
      </c>
      <c r="Q1399" s="7">
        <f t="shared" si="128"/>
        <v>113.85000000000001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>
        <f t="shared" si="126"/>
        <v>42526.874236111107</v>
      </c>
      <c r="O1400" s="11">
        <f t="shared" si="127"/>
        <v>42556.874236111107</v>
      </c>
      <c r="P1400" t="s">
        <v>8276</v>
      </c>
      <c r="Q1400" s="7">
        <f t="shared" si="128"/>
        <v>109.68181818181819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>
        <f t="shared" si="126"/>
        <v>41889.004317129627</v>
      </c>
      <c r="O1401" s="11">
        <f t="shared" si="127"/>
        <v>41919.004317129627</v>
      </c>
      <c r="P1401" t="s">
        <v>8276</v>
      </c>
      <c r="Q1401" s="7">
        <f t="shared" si="128"/>
        <v>126.14444444444443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>
        <f t="shared" si="126"/>
        <v>42498.341122685189</v>
      </c>
      <c r="O1402" s="11">
        <f t="shared" si="127"/>
        <v>42533.229166666672</v>
      </c>
      <c r="P1402" t="s">
        <v>8276</v>
      </c>
      <c r="Q1402" s="7">
        <f t="shared" si="128"/>
        <v>167.42857142857144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>
        <f t="shared" si="126"/>
        <v>41399.99622685185</v>
      </c>
      <c r="O1403" s="11">
        <f t="shared" si="127"/>
        <v>41420.99622685185</v>
      </c>
      <c r="P1403" t="s">
        <v>8276</v>
      </c>
      <c r="Q1403" s="7">
        <f t="shared" si="128"/>
        <v>496.52000000000004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>
        <f t="shared" si="126"/>
        <v>42065.053368055553</v>
      </c>
      <c r="O1404" s="11">
        <f t="shared" si="127"/>
        <v>42125.011701388896</v>
      </c>
      <c r="P1404" t="s">
        <v>8276</v>
      </c>
      <c r="Q1404" s="7">
        <f t="shared" si="128"/>
        <v>109.16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>
        <f t="shared" si="126"/>
        <v>41451.062905092593</v>
      </c>
      <c r="O1405" s="11">
        <f t="shared" si="127"/>
        <v>41481.062905092593</v>
      </c>
      <c r="P1405" t="s">
        <v>8276</v>
      </c>
      <c r="Q1405" s="7">
        <f t="shared" si="128"/>
        <v>102.57499999999999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>
        <f t="shared" si="126"/>
        <v>42032.510243055556</v>
      </c>
      <c r="O1406" s="11">
        <f t="shared" si="127"/>
        <v>42057.510243055556</v>
      </c>
      <c r="P1406" t="s">
        <v>8287</v>
      </c>
      <c r="Q1406" s="7">
        <f t="shared" si="128"/>
        <v>1.6620689655172414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>
        <f t="shared" si="126"/>
        <v>41941.680567129632</v>
      </c>
      <c r="O1407" s="11">
        <f t="shared" si="127"/>
        <v>41971.722233796296</v>
      </c>
      <c r="P1407" t="s">
        <v>8287</v>
      </c>
      <c r="Q1407" s="7">
        <f t="shared" si="128"/>
        <v>0.42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>
        <f t="shared" si="126"/>
        <v>42297.432951388888</v>
      </c>
      <c r="O1408" s="11">
        <f t="shared" si="127"/>
        <v>42350.416666666672</v>
      </c>
      <c r="P1408" t="s">
        <v>8287</v>
      </c>
      <c r="Q1408" s="7">
        <f t="shared" si="128"/>
        <v>0.125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>
        <f t="shared" si="126"/>
        <v>41838.536782407406</v>
      </c>
      <c r="O1409" s="11">
        <f t="shared" si="127"/>
        <v>41863.536782407406</v>
      </c>
      <c r="P1409" t="s">
        <v>8287</v>
      </c>
      <c r="Q1409" s="7">
        <f t="shared" si="128"/>
        <v>0.5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>
        <f t="shared" ref="N1410:N1473" si="132">(((J1410/60)/60)/24)+DATE(1970,1,1)</f>
        <v>42291.872175925921</v>
      </c>
      <c r="O1410" s="11">
        <f t="shared" ref="O1410:O1473" si="133">(((I1410/60)/60)/24)+DATE(1970,1,1)</f>
        <v>42321.913842592592</v>
      </c>
      <c r="P1410" t="s">
        <v>8287</v>
      </c>
      <c r="Q1410" s="7">
        <f t="shared" ref="Q1410:Q1473" si="134">(E1410/D1410)*100</f>
        <v>7.1999999999999993</v>
      </c>
      <c r="R1410" s="6">
        <f t="shared" ref="R1410:R1473" si="135">E1410/L1410</f>
        <v>12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>
        <f t="shared" si="132"/>
        <v>41945.133506944447</v>
      </c>
      <c r="O1411" s="11">
        <f t="shared" si="133"/>
        <v>42005.175173611111</v>
      </c>
      <c r="P1411" t="s">
        <v>8287</v>
      </c>
      <c r="Q1411" s="7">
        <f t="shared" si="134"/>
        <v>0</v>
      </c>
      <c r="R1411" s="6" t="e">
        <f t="shared" si="135"/>
        <v>#DIV/0!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>
        <f t="shared" si="132"/>
        <v>42479.318518518514</v>
      </c>
      <c r="O1412" s="11">
        <f t="shared" si="133"/>
        <v>42524.318518518514</v>
      </c>
      <c r="P1412" t="s">
        <v>8287</v>
      </c>
      <c r="Q1412" s="7">
        <f t="shared" si="134"/>
        <v>1.6666666666666666E-2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>
        <f t="shared" si="132"/>
        <v>42013.059027777781</v>
      </c>
      <c r="O1413" s="11">
        <f t="shared" si="133"/>
        <v>42041.059027777781</v>
      </c>
      <c r="P1413" t="s">
        <v>8287</v>
      </c>
      <c r="Q1413" s="7">
        <f t="shared" si="134"/>
        <v>0.23333333333333336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>
        <f t="shared" si="132"/>
        <v>41947.063645833332</v>
      </c>
      <c r="O1414" s="11">
        <f t="shared" si="133"/>
        <v>41977.063645833332</v>
      </c>
      <c r="P1414" t="s">
        <v>8287</v>
      </c>
      <c r="Q1414" s="7">
        <f t="shared" si="134"/>
        <v>4.5714285714285712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>
        <f t="shared" si="132"/>
        <v>42360.437152777777</v>
      </c>
      <c r="O1415" s="11">
        <f t="shared" si="133"/>
        <v>42420.437152777777</v>
      </c>
      <c r="P1415" t="s">
        <v>8287</v>
      </c>
      <c r="Q1415" s="7">
        <f t="shared" si="134"/>
        <v>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>
        <f t="shared" si="132"/>
        <v>42708.25309027778</v>
      </c>
      <c r="O1416" s="11">
        <f t="shared" si="133"/>
        <v>42738.25309027778</v>
      </c>
      <c r="P1416" t="s">
        <v>8287</v>
      </c>
      <c r="Q1416" s="7">
        <f t="shared" si="134"/>
        <v>0.2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>
        <f t="shared" si="132"/>
        <v>42192.675821759258</v>
      </c>
      <c r="O1417" s="11">
        <f t="shared" si="133"/>
        <v>42232.675821759258</v>
      </c>
      <c r="P1417" t="s">
        <v>8287</v>
      </c>
      <c r="Q1417" s="7">
        <f t="shared" si="134"/>
        <v>18.181818181818183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>
        <f t="shared" si="132"/>
        <v>42299.926145833335</v>
      </c>
      <c r="O1418" s="11">
        <f t="shared" si="133"/>
        <v>42329.967812499999</v>
      </c>
      <c r="P1418" t="s">
        <v>8287</v>
      </c>
      <c r="Q1418" s="7">
        <f t="shared" si="134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>
        <f t="shared" si="132"/>
        <v>42232.15016203704</v>
      </c>
      <c r="O1419" s="11">
        <f t="shared" si="133"/>
        <v>42262.465972222228</v>
      </c>
      <c r="P1419" t="s">
        <v>8287</v>
      </c>
      <c r="Q1419" s="7">
        <f t="shared" si="134"/>
        <v>1.2222222222222223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>
        <f t="shared" si="132"/>
        <v>42395.456412037034</v>
      </c>
      <c r="O1420" s="11">
        <f t="shared" si="133"/>
        <v>42425.456412037034</v>
      </c>
      <c r="P1420" t="s">
        <v>8287</v>
      </c>
      <c r="Q1420" s="7">
        <f t="shared" si="134"/>
        <v>0.2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>
        <f t="shared" si="132"/>
        <v>42622.456238425926</v>
      </c>
      <c r="O1421" s="11">
        <f t="shared" si="133"/>
        <v>42652.456238425926</v>
      </c>
      <c r="P1421" t="s">
        <v>8287</v>
      </c>
      <c r="Q1421" s="7">
        <f t="shared" si="134"/>
        <v>7.0634920634920633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>
        <f t="shared" si="132"/>
        <v>42524.667662037042</v>
      </c>
      <c r="O1422" s="11">
        <f t="shared" si="133"/>
        <v>42549.667662037042</v>
      </c>
      <c r="P1422" t="s">
        <v>8287</v>
      </c>
      <c r="Q1422" s="7">
        <f t="shared" si="134"/>
        <v>2.7272727272727271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>
        <f t="shared" si="132"/>
        <v>42013.915613425925</v>
      </c>
      <c r="O1423" s="11">
        <f t="shared" si="133"/>
        <v>42043.915613425925</v>
      </c>
      <c r="P1423" t="s">
        <v>8287</v>
      </c>
      <c r="Q1423" s="7">
        <f t="shared" si="134"/>
        <v>0.1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>
        <f t="shared" si="132"/>
        <v>42604.239629629628</v>
      </c>
      <c r="O1424" s="11">
        <f t="shared" si="133"/>
        <v>42634.239629629628</v>
      </c>
      <c r="P1424" t="s">
        <v>8287</v>
      </c>
      <c r="Q1424" s="7">
        <f t="shared" si="134"/>
        <v>0.104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>
        <f t="shared" si="132"/>
        <v>42340.360312500001</v>
      </c>
      <c r="O1425" s="11">
        <f t="shared" si="133"/>
        <v>42370.360312500001</v>
      </c>
      <c r="P1425" t="s">
        <v>8287</v>
      </c>
      <c r="Q1425" s="7">
        <f t="shared" si="134"/>
        <v>0.33333333333333337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>
        <f t="shared" si="132"/>
        <v>42676.717615740738</v>
      </c>
      <c r="O1426" s="11">
        <f t="shared" si="133"/>
        <v>42689.759282407409</v>
      </c>
      <c r="P1426" t="s">
        <v>8287</v>
      </c>
      <c r="Q1426" s="7">
        <f t="shared" si="134"/>
        <v>20.36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>
        <f t="shared" si="132"/>
        <v>42093.131469907406</v>
      </c>
      <c r="O1427" s="11">
        <f t="shared" si="133"/>
        <v>42123.131469907406</v>
      </c>
      <c r="P1427" t="s">
        <v>8287</v>
      </c>
      <c r="Q1427" s="7">
        <f t="shared" si="134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>
        <f t="shared" si="132"/>
        <v>42180.390277777777</v>
      </c>
      <c r="O1428" s="11">
        <f t="shared" si="133"/>
        <v>42240.390277777777</v>
      </c>
      <c r="P1428" t="s">
        <v>8287</v>
      </c>
      <c r="Q1428" s="7">
        <f t="shared" si="134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>
        <f t="shared" si="132"/>
        <v>42601.851678240739</v>
      </c>
      <c r="O1429" s="11">
        <f t="shared" si="133"/>
        <v>42631.851678240739</v>
      </c>
      <c r="P1429" t="s">
        <v>8287</v>
      </c>
      <c r="Q1429" s="7">
        <f t="shared" si="134"/>
        <v>8.3800000000000008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>
        <f t="shared" si="132"/>
        <v>42432.379826388889</v>
      </c>
      <c r="O1430" s="11">
        <f t="shared" si="133"/>
        <v>42462.338159722218</v>
      </c>
      <c r="P1430" t="s">
        <v>8287</v>
      </c>
      <c r="Q1430" s="7">
        <f t="shared" si="134"/>
        <v>4.5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>
        <f t="shared" si="132"/>
        <v>42074.060671296291</v>
      </c>
      <c r="O1431" s="11">
        <f t="shared" si="133"/>
        <v>42104.060671296291</v>
      </c>
      <c r="P1431" t="s">
        <v>8287</v>
      </c>
      <c r="Q1431" s="7">
        <f t="shared" si="134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>
        <f t="shared" si="132"/>
        <v>41961.813518518517</v>
      </c>
      <c r="O1432" s="11">
        <f t="shared" si="133"/>
        <v>41992.813518518517</v>
      </c>
      <c r="P1432" t="s">
        <v>8287</v>
      </c>
      <c r="Q1432" s="7">
        <f t="shared" si="134"/>
        <v>8.06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>
        <f t="shared" si="132"/>
        <v>42304.210833333331</v>
      </c>
      <c r="O1433" s="11">
        <f t="shared" si="133"/>
        <v>42334.252500000002</v>
      </c>
      <c r="P1433" t="s">
        <v>8287</v>
      </c>
      <c r="Q1433" s="7">
        <f t="shared" si="134"/>
        <v>31.94705882352941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>
        <f t="shared" si="132"/>
        <v>42175.780416666668</v>
      </c>
      <c r="O1434" s="11">
        <f t="shared" si="133"/>
        <v>42205.780416666668</v>
      </c>
      <c r="P1434" t="s">
        <v>8287</v>
      </c>
      <c r="Q1434" s="7">
        <f t="shared" si="134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>
        <f t="shared" si="132"/>
        <v>42673.625868055555</v>
      </c>
      <c r="O1435" s="11">
        <f t="shared" si="133"/>
        <v>42714.458333333328</v>
      </c>
      <c r="P1435" t="s">
        <v>8287</v>
      </c>
      <c r="Q1435" s="7">
        <f t="shared" si="134"/>
        <v>6.708333333333333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>
        <f t="shared" si="132"/>
        <v>42142.767106481479</v>
      </c>
      <c r="O1436" s="11">
        <f t="shared" si="133"/>
        <v>42163.625</v>
      </c>
      <c r="P1436" t="s">
        <v>8287</v>
      </c>
      <c r="Q1436" s="7">
        <f t="shared" si="134"/>
        <v>9.9878048780487809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>
        <f t="shared" si="132"/>
        <v>42258.780324074076</v>
      </c>
      <c r="O1437" s="11">
        <f t="shared" si="133"/>
        <v>42288.780324074076</v>
      </c>
      <c r="P1437" t="s">
        <v>8287</v>
      </c>
      <c r="Q1437" s="7">
        <f t="shared" si="134"/>
        <v>0.1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>
        <f t="shared" si="132"/>
        <v>42391.35019675926</v>
      </c>
      <c r="O1438" s="11">
        <f t="shared" si="133"/>
        <v>42421.35019675926</v>
      </c>
      <c r="P1438" t="s">
        <v>8287</v>
      </c>
      <c r="Q1438" s="7">
        <f t="shared" si="134"/>
        <v>0.77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>
        <f t="shared" si="132"/>
        <v>41796.531701388885</v>
      </c>
      <c r="O1439" s="11">
        <f t="shared" si="133"/>
        <v>41833.207638888889</v>
      </c>
      <c r="P1439" t="s">
        <v>8287</v>
      </c>
      <c r="Q1439" s="7">
        <f t="shared" si="134"/>
        <v>26.900000000000002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>
        <f t="shared" si="132"/>
        <v>42457.871516203704</v>
      </c>
      <c r="O1440" s="11">
        <f t="shared" si="133"/>
        <v>42487.579861111109</v>
      </c>
      <c r="P1440" t="s">
        <v>8287</v>
      </c>
      <c r="Q1440" s="7">
        <f t="shared" si="134"/>
        <v>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>
        <f t="shared" si="132"/>
        <v>42040.829872685179</v>
      </c>
      <c r="O1441" s="11">
        <f t="shared" si="133"/>
        <v>42070.829872685179</v>
      </c>
      <c r="P1441" t="s">
        <v>8287</v>
      </c>
      <c r="Q1441" s="7">
        <f t="shared" si="134"/>
        <v>6.6055045871559637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>
        <f t="shared" si="132"/>
        <v>42486.748414351852</v>
      </c>
      <c r="O1442" s="11">
        <f t="shared" si="133"/>
        <v>42516.748414351852</v>
      </c>
      <c r="P1442" t="s">
        <v>8287</v>
      </c>
      <c r="Q1442" s="7">
        <f t="shared" si="134"/>
        <v>7.6923076923076927E-3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>
        <f t="shared" si="132"/>
        <v>42198.765844907408</v>
      </c>
      <c r="O1443" s="11">
        <f t="shared" si="133"/>
        <v>42258.765844907408</v>
      </c>
      <c r="P1443" t="s">
        <v>8287</v>
      </c>
      <c r="Q1443" s="7">
        <f t="shared" si="134"/>
        <v>1.1222222222222222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>
        <f t="shared" si="132"/>
        <v>42485.64534722222</v>
      </c>
      <c r="O1444" s="11">
        <f t="shared" si="133"/>
        <v>42515.64534722222</v>
      </c>
      <c r="P1444" t="s">
        <v>8287</v>
      </c>
      <c r="Q1444" s="7">
        <f t="shared" si="134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>
        <f t="shared" si="132"/>
        <v>42707.926030092596</v>
      </c>
      <c r="O1445" s="11">
        <f t="shared" si="133"/>
        <v>42737.926030092596</v>
      </c>
      <c r="P1445" t="s">
        <v>8287</v>
      </c>
      <c r="Q1445" s="7">
        <f t="shared" si="134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>
        <f t="shared" si="132"/>
        <v>42199.873402777783</v>
      </c>
      <c r="O1446" s="11">
        <f t="shared" si="133"/>
        <v>42259.873402777783</v>
      </c>
      <c r="P1446" t="s">
        <v>8287</v>
      </c>
      <c r="Q1446" s="7">
        <f t="shared" si="134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>
        <f t="shared" si="132"/>
        <v>42139.542303240742</v>
      </c>
      <c r="O1447" s="11">
        <f t="shared" si="133"/>
        <v>42169.542303240742</v>
      </c>
      <c r="P1447" t="s">
        <v>8287</v>
      </c>
      <c r="Q1447" s="7">
        <f t="shared" si="134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>
        <f t="shared" si="132"/>
        <v>42461.447662037041</v>
      </c>
      <c r="O1448" s="11">
        <f t="shared" si="133"/>
        <v>42481.447662037041</v>
      </c>
      <c r="P1448" t="s">
        <v>8287</v>
      </c>
      <c r="Q1448" s="7">
        <f t="shared" si="134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>
        <f t="shared" si="132"/>
        <v>42529.730717592596</v>
      </c>
      <c r="O1449" s="11">
        <f t="shared" si="133"/>
        <v>42559.730717592596</v>
      </c>
      <c r="P1449" t="s">
        <v>8287</v>
      </c>
      <c r="Q1449" s="7">
        <f t="shared" si="134"/>
        <v>1.4999999999999999E-2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>
        <f t="shared" si="132"/>
        <v>42115.936550925922</v>
      </c>
      <c r="O1450" s="11">
        <f t="shared" si="133"/>
        <v>42146.225694444445</v>
      </c>
      <c r="P1450" t="s">
        <v>8287</v>
      </c>
      <c r="Q1450" s="7">
        <f t="shared" si="134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>
        <f t="shared" si="132"/>
        <v>42086.811400462961</v>
      </c>
      <c r="O1451" s="11">
        <f t="shared" si="133"/>
        <v>42134.811400462961</v>
      </c>
      <c r="P1451" t="s">
        <v>8287</v>
      </c>
      <c r="Q1451" s="7">
        <f t="shared" si="134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>
        <f t="shared" si="132"/>
        <v>42390.171261574069</v>
      </c>
      <c r="O1452" s="11">
        <f t="shared" si="133"/>
        <v>42420.171261574069</v>
      </c>
      <c r="P1452" t="s">
        <v>8287</v>
      </c>
      <c r="Q1452" s="7">
        <f t="shared" si="134"/>
        <v>1E-3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>
        <f t="shared" si="132"/>
        <v>41931.959016203706</v>
      </c>
      <c r="O1453" s="11">
        <f t="shared" si="133"/>
        <v>41962.00068287037</v>
      </c>
      <c r="P1453" t="s">
        <v>8287</v>
      </c>
      <c r="Q1453" s="7">
        <f t="shared" si="134"/>
        <v>1.0554089709762533E-2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>
        <f t="shared" si="132"/>
        <v>41818.703275462962</v>
      </c>
      <c r="O1454" s="11">
        <f t="shared" si="133"/>
        <v>41848.703275462962</v>
      </c>
      <c r="P1454" t="s">
        <v>8287</v>
      </c>
      <c r="Q1454" s="7">
        <f t="shared" si="134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>
        <f t="shared" si="132"/>
        <v>42795.696145833332</v>
      </c>
      <c r="O1455" s="11">
        <f t="shared" si="133"/>
        <v>42840.654479166667</v>
      </c>
      <c r="P1455" t="s">
        <v>8287</v>
      </c>
      <c r="Q1455" s="7">
        <f t="shared" si="134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>
        <f t="shared" si="132"/>
        <v>42463.866666666669</v>
      </c>
      <c r="O1456" s="11">
        <f t="shared" si="133"/>
        <v>42484.915972222225</v>
      </c>
      <c r="P1456" t="s">
        <v>8287</v>
      </c>
      <c r="Q1456" s="7">
        <f t="shared" si="134"/>
        <v>0.85714285714285721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>
        <f t="shared" si="132"/>
        <v>41832.672685185185</v>
      </c>
      <c r="O1457" s="11">
        <f t="shared" si="133"/>
        <v>41887.568749999999</v>
      </c>
      <c r="P1457" t="s">
        <v>8287</v>
      </c>
      <c r="Q1457" s="7">
        <f t="shared" si="134"/>
        <v>10.5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>
        <f t="shared" si="132"/>
        <v>42708.668576388889</v>
      </c>
      <c r="O1458" s="11">
        <f t="shared" si="133"/>
        <v>42738.668576388889</v>
      </c>
      <c r="P1458" t="s">
        <v>8287</v>
      </c>
      <c r="Q1458" s="7">
        <f t="shared" si="134"/>
        <v>2.9000000000000004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>
        <f t="shared" si="132"/>
        <v>42289.89634259259</v>
      </c>
      <c r="O1459" s="11">
        <f t="shared" si="133"/>
        <v>42319.938009259262</v>
      </c>
      <c r="P1459" t="s">
        <v>8287</v>
      </c>
      <c r="Q1459" s="7">
        <f t="shared" si="134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>
        <f t="shared" si="132"/>
        <v>41831.705555555556</v>
      </c>
      <c r="O1460" s="11">
        <f t="shared" si="133"/>
        <v>41862.166666666664</v>
      </c>
      <c r="P1460" t="s">
        <v>8287</v>
      </c>
      <c r="Q1460" s="7">
        <f t="shared" si="134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>
        <f t="shared" si="132"/>
        <v>42312.204814814817</v>
      </c>
      <c r="O1461" s="11">
        <f t="shared" si="133"/>
        <v>42340.725694444445</v>
      </c>
      <c r="P1461" t="s">
        <v>8287</v>
      </c>
      <c r="Q1461" s="7">
        <f t="shared" si="134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>
        <f t="shared" si="132"/>
        <v>41915.896967592591</v>
      </c>
      <c r="O1462" s="11">
        <f t="shared" si="133"/>
        <v>41973.989583333328</v>
      </c>
      <c r="P1462" t="s">
        <v>8287</v>
      </c>
      <c r="Q1462" s="7">
        <f t="shared" si="134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>
        <f t="shared" si="132"/>
        <v>41899.645300925928</v>
      </c>
      <c r="O1463" s="11">
        <f t="shared" si="133"/>
        <v>41933</v>
      </c>
      <c r="P1463" t="s">
        <v>8288</v>
      </c>
      <c r="Q1463" s="7">
        <f t="shared" si="134"/>
        <v>101.24459999999999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>
        <f t="shared" si="132"/>
        <v>41344.662858796299</v>
      </c>
      <c r="O1464" s="11">
        <f t="shared" si="133"/>
        <v>41374.662858796299</v>
      </c>
      <c r="P1464" t="s">
        <v>8288</v>
      </c>
      <c r="Q1464" s="7">
        <f t="shared" si="134"/>
        <v>108.5175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>
        <f t="shared" si="132"/>
        <v>41326.911319444444</v>
      </c>
      <c r="O1465" s="11">
        <f t="shared" si="133"/>
        <v>41371.869652777779</v>
      </c>
      <c r="P1465" t="s">
        <v>8288</v>
      </c>
      <c r="Q1465" s="7">
        <f t="shared" si="134"/>
        <v>147.66666666666666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>
        <f t="shared" si="132"/>
        <v>41291.661550925928</v>
      </c>
      <c r="O1466" s="11">
        <f t="shared" si="133"/>
        <v>41321.661550925928</v>
      </c>
      <c r="P1466" t="s">
        <v>8288</v>
      </c>
      <c r="Q1466" s="7">
        <f t="shared" si="134"/>
        <v>163.19999999999999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>
        <f t="shared" si="132"/>
        <v>40959.734398148146</v>
      </c>
      <c r="O1467" s="11">
        <f t="shared" si="133"/>
        <v>40990.125</v>
      </c>
      <c r="P1467" t="s">
        <v>8288</v>
      </c>
      <c r="Q1467" s="7">
        <f t="shared" si="134"/>
        <v>456.41449999999998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>
        <f t="shared" si="132"/>
        <v>42340.172060185185</v>
      </c>
      <c r="O1468" s="11">
        <f t="shared" si="133"/>
        <v>42381.208333333328</v>
      </c>
      <c r="P1468" t="s">
        <v>8288</v>
      </c>
      <c r="Q1468" s="7">
        <f t="shared" si="134"/>
        <v>107.87731249999999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>
        <f t="shared" si="132"/>
        <v>40933.80190972222</v>
      </c>
      <c r="O1469" s="11">
        <f t="shared" si="133"/>
        <v>40993.760243055556</v>
      </c>
      <c r="P1469" t="s">
        <v>8288</v>
      </c>
      <c r="Q1469" s="7">
        <f t="shared" si="134"/>
        <v>115.08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>
        <f t="shared" si="132"/>
        <v>40646.014456018522</v>
      </c>
      <c r="O1470" s="11">
        <f t="shared" si="133"/>
        <v>40706.014456018522</v>
      </c>
      <c r="P1470" t="s">
        <v>8288</v>
      </c>
      <c r="Q1470" s="7">
        <f t="shared" si="134"/>
        <v>102.36842105263158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>
        <f t="shared" si="132"/>
        <v>41290.598483796297</v>
      </c>
      <c r="O1471" s="11">
        <f t="shared" si="133"/>
        <v>41320.598483796297</v>
      </c>
      <c r="P1471" t="s">
        <v>8288</v>
      </c>
      <c r="Q1471" s="7">
        <f t="shared" si="134"/>
        <v>108.42485875706214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>
        <f t="shared" si="132"/>
        <v>41250.827118055553</v>
      </c>
      <c r="O1472" s="11">
        <f t="shared" si="133"/>
        <v>41271.827118055553</v>
      </c>
      <c r="P1472" t="s">
        <v>8288</v>
      </c>
      <c r="Q1472" s="7">
        <f t="shared" si="134"/>
        <v>125.13333333333334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>
        <f t="shared" si="132"/>
        <v>42073.957569444443</v>
      </c>
      <c r="O1473" s="11">
        <f t="shared" si="133"/>
        <v>42103.957569444443</v>
      </c>
      <c r="P1473" t="s">
        <v>8288</v>
      </c>
      <c r="Q1473" s="7">
        <f t="shared" si="134"/>
        <v>103.840625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>
        <f t="shared" ref="N1474:N1537" si="138">(((J1474/60)/60)/24)+DATE(1970,1,1)</f>
        <v>41533.542858796296</v>
      </c>
      <c r="O1474" s="11">
        <f t="shared" ref="O1474:O1537" si="139">(((I1474/60)/60)/24)+DATE(1970,1,1)</f>
        <v>41563.542858796296</v>
      </c>
      <c r="P1474" t="s">
        <v>8288</v>
      </c>
      <c r="Q1474" s="7">
        <f t="shared" ref="Q1474:Q1537" si="140">(E1474/D1474)*100</f>
        <v>138.70400000000001</v>
      </c>
      <c r="R1474" s="6">
        <f t="shared" ref="R1474:R1537" si="141">E1474/L1474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>
        <f t="shared" si="138"/>
        <v>40939.979618055557</v>
      </c>
      <c r="O1475" s="11">
        <f t="shared" si="139"/>
        <v>40969.979618055557</v>
      </c>
      <c r="P1475" t="s">
        <v>8288</v>
      </c>
      <c r="Q1475" s="7">
        <f t="shared" si="140"/>
        <v>120.51600000000001</v>
      </c>
      <c r="R1475" s="6">
        <f t="shared" si="141"/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>
        <f t="shared" si="138"/>
        <v>41500.727916666663</v>
      </c>
      <c r="O1476" s="11">
        <f t="shared" si="139"/>
        <v>41530.727916666663</v>
      </c>
      <c r="P1476" t="s">
        <v>8288</v>
      </c>
      <c r="Q1476" s="7">
        <f t="shared" si="140"/>
        <v>112.26666666666667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>
        <f t="shared" si="138"/>
        <v>41960.722951388889</v>
      </c>
      <c r="O1477" s="11">
        <f t="shared" si="139"/>
        <v>41993.207638888889</v>
      </c>
      <c r="P1477" t="s">
        <v>8288</v>
      </c>
      <c r="Q1477" s="7">
        <f t="shared" si="140"/>
        <v>188.66966666666667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>
        <f t="shared" si="138"/>
        <v>40766.041921296295</v>
      </c>
      <c r="O1478" s="11">
        <f t="shared" si="139"/>
        <v>40796.041921296295</v>
      </c>
      <c r="P1478" t="s">
        <v>8288</v>
      </c>
      <c r="Q1478" s="7">
        <f t="shared" si="140"/>
        <v>661.55466666666666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>
        <f t="shared" si="138"/>
        <v>40840.615787037037</v>
      </c>
      <c r="O1479" s="11">
        <f t="shared" si="139"/>
        <v>40900.125</v>
      </c>
      <c r="P1479" t="s">
        <v>8288</v>
      </c>
      <c r="Q1479" s="7">
        <f t="shared" si="140"/>
        <v>111.31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>
        <f t="shared" si="138"/>
        <v>41394.871678240743</v>
      </c>
      <c r="O1480" s="11">
        <f t="shared" si="139"/>
        <v>41408.871678240743</v>
      </c>
      <c r="P1480" t="s">
        <v>8288</v>
      </c>
      <c r="Q1480" s="7">
        <f t="shared" si="140"/>
        <v>1181.6142199999999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>
        <f t="shared" si="138"/>
        <v>41754.745243055557</v>
      </c>
      <c r="O1481" s="11">
        <f t="shared" si="139"/>
        <v>41769.165972222225</v>
      </c>
      <c r="P1481" t="s">
        <v>8288</v>
      </c>
      <c r="Q1481" s="7">
        <f t="shared" si="140"/>
        <v>137.375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>
        <f t="shared" si="138"/>
        <v>41464.934016203704</v>
      </c>
      <c r="O1482" s="11">
        <f t="shared" si="139"/>
        <v>41481.708333333336</v>
      </c>
      <c r="P1482" t="s">
        <v>8288</v>
      </c>
      <c r="Q1482" s="7">
        <f t="shared" si="140"/>
        <v>117.04040000000001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>
        <f t="shared" si="138"/>
        <v>41550.922974537039</v>
      </c>
      <c r="O1483" s="11">
        <f t="shared" si="139"/>
        <v>41580.922974537039</v>
      </c>
      <c r="P1483" t="s">
        <v>8275</v>
      </c>
      <c r="Q1483" s="7">
        <f t="shared" si="140"/>
        <v>2.1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>
        <f t="shared" si="138"/>
        <v>41136.85805555556</v>
      </c>
      <c r="O1484" s="11">
        <f t="shared" si="139"/>
        <v>41159.32708333333</v>
      </c>
      <c r="P1484" t="s">
        <v>8275</v>
      </c>
      <c r="Q1484" s="7">
        <f t="shared" si="140"/>
        <v>0.1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>
        <f t="shared" si="138"/>
        <v>42548.192997685182</v>
      </c>
      <c r="O1485" s="11">
        <f t="shared" si="139"/>
        <v>42573.192997685182</v>
      </c>
      <c r="P1485" t="s">
        <v>8275</v>
      </c>
      <c r="Q1485" s="7">
        <f t="shared" si="140"/>
        <v>0.7142857142857143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>
        <f t="shared" si="138"/>
        <v>41053.200960648144</v>
      </c>
      <c r="O1486" s="11">
        <f t="shared" si="139"/>
        <v>41111.618750000001</v>
      </c>
      <c r="P1486" t="s">
        <v>8275</v>
      </c>
      <c r="Q1486" s="7">
        <f t="shared" si="140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>
        <f t="shared" si="138"/>
        <v>42130.795983796299</v>
      </c>
      <c r="O1487" s="11">
        <f t="shared" si="139"/>
        <v>42175.795983796299</v>
      </c>
      <c r="P1487" t="s">
        <v>8275</v>
      </c>
      <c r="Q1487" s="7">
        <f t="shared" si="140"/>
        <v>2.2388059701492535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>
        <f t="shared" si="138"/>
        <v>42032.168530092589</v>
      </c>
      <c r="O1488" s="11">
        <f t="shared" si="139"/>
        <v>42062.168530092589</v>
      </c>
      <c r="P1488" t="s">
        <v>8275</v>
      </c>
      <c r="Q1488" s="7">
        <f t="shared" si="140"/>
        <v>0.24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>
        <f t="shared" si="138"/>
        <v>42554.917488425926</v>
      </c>
      <c r="O1489" s="11">
        <f t="shared" si="139"/>
        <v>42584.917488425926</v>
      </c>
      <c r="P1489" t="s">
        <v>8275</v>
      </c>
      <c r="Q1489" s="7">
        <f t="shared" si="140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>
        <f t="shared" si="138"/>
        <v>41614.563194444447</v>
      </c>
      <c r="O1490" s="11">
        <f t="shared" si="139"/>
        <v>41644.563194444447</v>
      </c>
      <c r="P1490" t="s">
        <v>8275</v>
      </c>
      <c r="Q1490" s="7">
        <f t="shared" si="140"/>
        <v>2.4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>
        <f t="shared" si="138"/>
        <v>41198.611712962964</v>
      </c>
      <c r="O1491" s="11">
        <f t="shared" si="139"/>
        <v>41228.653379629628</v>
      </c>
      <c r="P1491" t="s">
        <v>8275</v>
      </c>
      <c r="Q1491" s="7">
        <f t="shared" si="140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>
        <f t="shared" si="138"/>
        <v>41520.561041666668</v>
      </c>
      <c r="O1492" s="11">
        <f t="shared" si="139"/>
        <v>41549.561041666668</v>
      </c>
      <c r="P1492" t="s">
        <v>8275</v>
      </c>
      <c r="Q1492" s="7">
        <f t="shared" si="140"/>
        <v>30.862068965517242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>
        <f t="shared" si="138"/>
        <v>41991.713460648149</v>
      </c>
      <c r="O1493" s="11">
        <f t="shared" si="139"/>
        <v>42050.651388888888</v>
      </c>
      <c r="P1493" t="s">
        <v>8275</v>
      </c>
      <c r="Q1493" s="7">
        <f t="shared" si="140"/>
        <v>8.3333333333333321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>
        <f t="shared" si="138"/>
        <v>40682.884791666671</v>
      </c>
      <c r="O1494" s="11">
        <f t="shared" si="139"/>
        <v>40712.884791666671</v>
      </c>
      <c r="P1494" t="s">
        <v>8275</v>
      </c>
      <c r="Q1494" s="7">
        <f t="shared" si="140"/>
        <v>0.75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>
        <f t="shared" si="138"/>
        <v>41411.866608796299</v>
      </c>
      <c r="O1495" s="11">
        <f t="shared" si="139"/>
        <v>41441.866608796299</v>
      </c>
      <c r="P1495" t="s">
        <v>8275</v>
      </c>
      <c r="Q1495" s="7">
        <f t="shared" si="140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>
        <f t="shared" si="138"/>
        <v>42067.722372685181</v>
      </c>
      <c r="O1496" s="11">
        <f t="shared" si="139"/>
        <v>42097.651388888888</v>
      </c>
      <c r="P1496" t="s">
        <v>8275</v>
      </c>
      <c r="Q1496" s="7">
        <f t="shared" si="140"/>
        <v>8.9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>
        <f t="shared" si="138"/>
        <v>40752.789710648147</v>
      </c>
      <c r="O1497" s="11">
        <f t="shared" si="139"/>
        <v>40782.789710648147</v>
      </c>
      <c r="P1497" t="s">
        <v>8275</v>
      </c>
      <c r="Q1497" s="7">
        <f t="shared" si="140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>
        <f t="shared" si="138"/>
        <v>41838.475219907406</v>
      </c>
      <c r="O1498" s="11">
        <f t="shared" si="139"/>
        <v>41898.475219907406</v>
      </c>
      <c r="P1498" t="s">
        <v>8275</v>
      </c>
      <c r="Q1498" s="7">
        <f t="shared" si="140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>
        <f t="shared" si="138"/>
        <v>41444.64261574074</v>
      </c>
      <c r="O1499" s="11">
        <f t="shared" si="139"/>
        <v>41486.821527777778</v>
      </c>
      <c r="P1499" t="s">
        <v>8275</v>
      </c>
      <c r="Q1499" s="7">
        <f t="shared" si="140"/>
        <v>6.6666666666666671E-3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>
        <f t="shared" si="138"/>
        <v>41840.983541666668</v>
      </c>
      <c r="O1500" s="11">
        <f t="shared" si="139"/>
        <v>41885.983541666668</v>
      </c>
      <c r="P1500" t="s">
        <v>8275</v>
      </c>
      <c r="Q1500" s="7">
        <f t="shared" si="140"/>
        <v>1.9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>
        <f t="shared" si="138"/>
        <v>42527.007326388892</v>
      </c>
      <c r="O1501" s="11">
        <f t="shared" si="139"/>
        <v>42587.007326388892</v>
      </c>
      <c r="P1501" t="s">
        <v>8275</v>
      </c>
      <c r="Q1501" s="7">
        <f t="shared" si="140"/>
        <v>0.25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>
        <f t="shared" si="138"/>
        <v>41365.904594907406</v>
      </c>
      <c r="O1502" s="11">
        <f t="shared" si="139"/>
        <v>41395.904594907406</v>
      </c>
      <c r="P1502" t="s">
        <v>8275</v>
      </c>
      <c r="Q1502" s="7">
        <f t="shared" si="140"/>
        <v>25.035714285714285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>
        <f t="shared" si="138"/>
        <v>42163.583599537036</v>
      </c>
      <c r="O1503" s="11">
        <f t="shared" si="139"/>
        <v>42193.583599537036</v>
      </c>
      <c r="P1503" t="s">
        <v>8285</v>
      </c>
      <c r="Q1503" s="7">
        <f t="shared" si="140"/>
        <v>166.33076923076925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>
        <f t="shared" si="138"/>
        <v>42426.542592592596</v>
      </c>
      <c r="O1504" s="11">
        <f t="shared" si="139"/>
        <v>42454.916666666672</v>
      </c>
      <c r="P1504" t="s">
        <v>8285</v>
      </c>
      <c r="Q1504" s="7">
        <f t="shared" si="140"/>
        <v>101.44545454545455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>
        <f t="shared" si="138"/>
        <v>42606.347233796296</v>
      </c>
      <c r="O1505" s="11">
        <f t="shared" si="139"/>
        <v>42666.347233796296</v>
      </c>
      <c r="P1505" t="s">
        <v>8285</v>
      </c>
      <c r="Q1505" s="7">
        <f t="shared" si="140"/>
        <v>107.89146666666667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>
        <f t="shared" si="138"/>
        <v>41772.657685185186</v>
      </c>
      <c r="O1506" s="11">
        <f t="shared" si="139"/>
        <v>41800.356249999997</v>
      </c>
      <c r="P1506" t="s">
        <v>8285</v>
      </c>
      <c r="Q1506" s="7">
        <f t="shared" si="140"/>
        <v>277.93846153846158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>
        <f t="shared" si="138"/>
        <v>42414.44332175926</v>
      </c>
      <c r="O1507" s="11">
        <f t="shared" si="139"/>
        <v>42451.834027777775</v>
      </c>
      <c r="P1507" t="s">
        <v>8285</v>
      </c>
      <c r="Q1507" s="7">
        <f t="shared" si="140"/>
        <v>103.58125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>
        <f t="shared" si="138"/>
        <v>41814.785925925928</v>
      </c>
      <c r="O1508" s="11">
        <f t="shared" si="139"/>
        <v>41844.785925925928</v>
      </c>
      <c r="P1508" t="s">
        <v>8285</v>
      </c>
      <c r="Q1508" s="7">
        <f t="shared" si="140"/>
        <v>111.4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>
        <f t="shared" si="138"/>
        <v>40254.450335648151</v>
      </c>
      <c r="O1509" s="11">
        <f t="shared" si="139"/>
        <v>40313.340277777781</v>
      </c>
      <c r="P1509" t="s">
        <v>8285</v>
      </c>
      <c r="Q1509" s="7">
        <f t="shared" si="140"/>
        <v>215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>
        <f t="shared" si="138"/>
        <v>41786.614363425928</v>
      </c>
      <c r="O1510" s="11">
        <f t="shared" si="139"/>
        <v>41817.614363425928</v>
      </c>
      <c r="P1510" t="s">
        <v>8285</v>
      </c>
      <c r="Q1510" s="7">
        <f t="shared" si="140"/>
        <v>110.76216216216217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>
        <f t="shared" si="138"/>
        <v>42751.533391203702</v>
      </c>
      <c r="O1511" s="11">
        <f t="shared" si="139"/>
        <v>42780.957638888889</v>
      </c>
      <c r="P1511" t="s">
        <v>8285</v>
      </c>
      <c r="Q1511" s="7">
        <f t="shared" si="140"/>
        <v>123.64125714285714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>
        <f t="shared" si="138"/>
        <v>41809.385162037033</v>
      </c>
      <c r="O1512" s="11">
        <f t="shared" si="139"/>
        <v>41839.385162037033</v>
      </c>
      <c r="P1512" t="s">
        <v>8285</v>
      </c>
      <c r="Q1512" s="7">
        <f t="shared" si="140"/>
        <v>101.03500000000001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>
        <f t="shared" si="138"/>
        <v>42296.583379629628</v>
      </c>
      <c r="O1513" s="11">
        <f t="shared" si="139"/>
        <v>42326.625046296293</v>
      </c>
      <c r="P1513" t="s">
        <v>8285</v>
      </c>
      <c r="Q1513" s="7">
        <f t="shared" si="140"/>
        <v>111.79285714285714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>
        <f t="shared" si="138"/>
        <v>42741.684479166666</v>
      </c>
      <c r="O1514" s="11">
        <f t="shared" si="139"/>
        <v>42771.684479166666</v>
      </c>
      <c r="P1514" t="s">
        <v>8285</v>
      </c>
      <c r="Q1514" s="7">
        <f t="shared" si="140"/>
        <v>558.7714285714286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>
        <f t="shared" si="138"/>
        <v>41806.637337962966</v>
      </c>
      <c r="O1515" s="11">
        <f t="shared" si="139"/>
        <v>41836.637337962966</v>
      </c>
      <c r="P1515" t="s">
        <v>8285</v>
      </c>
      <c r="Q1515" s="7">
        <f t="shared" si="140"/>
        <v>150.01875000000001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>
        <f t="shared" si="138"/>
        <v>42234.597685185188</v>
      </c>
      <c r="O1516" s="11">
        <f t="shared" si="139"/>
        <v>42274.597685185188</v>
      </c>
      <c r="P1516" t="s">
        <v>8285</v>
      </c>
      <c r="Q1516" s="7">
        <f t="shared" si="140"/>
        <v>106.476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>
        <f t="shared" si="138"/>
        <v>42415.253437499996</v>
      </c>
      <c r="O1517" s="11">
        <f t="shared" si="139"/>
        <v>42445.211770833332</v>
      </c>
      <c r="P1517" t="s">
        <v>8285</v>
      </c>
      <c r="Q1517" s="7">
        <f t="shared" si="140"/>
        <v>157.18899999999999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>
        <f t="shared" si="138"/>
        <v>42619.466342592597</v>
      </c>
      <c r="O1518" s="11">
        <f t="shared" si="139"/>
        <v>42649.583333333328</v>
      </c>
      <c r="P1518" t="s">
        <v>8285</v>
      </c>
      <c r="Q1518" s="7">
        <f t="shared" si="140"/>
        <v>108.65882352941176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>
        <f t="shared" si="138"/>
        <v>41948.56658564815</v>
      </c>
      <c r="O1519" s="11">
        <f t="shared" si="139"/>
        <v>41979.25</v>
      </c>
      <c r="P1519" t="s">
        <v>8285</v>
      </c>
      <c r="Q1519" s="7">
        <f t="shared" si="140"/>
        <v>161.97999999999999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>
        <f t="shared" si="138"/>
        <v>41760.8200462963</v>
      </c>
      <c r="O1520" s="11">
        <f t="shared" si="139"/>
        <v>41790.8200462963</v>
      </c>
      <c r="P1520" t="s">
        <v>8285</v>
      </c>
      <c r="Q1520" s="7">
        <f t="shared" si="140"/>
        <v>205.36666666666665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>
        <f t="shared" si="138"/>
        <v>41782.741701388892</v>
      </c>
      <c r="O1521" s="11">
        <f t="shared" si="139"/>
        <v>41810.915972222225</v>
      </c>
      <c r="P1521" t="s">
        <v>8285</v>
      </c>
      <c r="Q1521" s="7">
        <f t="shared" si="140"/>
        <v>103.36388888888889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>
        <f t="shared" si="138"/>
        <v>41955.857789351852</v>
      </c>
      <c r="O1522" s="11">
        <f t="shared" si="139"/>
        <v>41992.166666666672</v>
      </c>
      <c r="P1522" t="s">
        <v>8285</v>
      </c>
      <c r="Q1522" s="7">
        <f t="shared" si="140"/>
        <v>103.47222222222223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>
        <f t="shared" si="138"/>
        <v>42493.167719907404</v>
      </c>
      <c r="O1523" s="11">
        <f t="shared" si="139"/>
        <v>42528.167719907404</v>
      </c>
      <c r="P1523" t="s">
        <v>8285</v>
      </c>
      <c r="Q1523" s="7">
        <f t="shared" si="140"/>
        <v>106.81333333333333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>
        <f t="shared" si="138"/>
        <v>41899.830312500002</v>
      </c>
      <c r="O1524" s="11">
        <f t="shared" si="139"/>
        <v>41929.830312500002</v>
      </c>
      <c r="P1524" t="s">
        <v>8285</v>
      </c>
      <c r="Q1524" s="7">
        <f t="shared" si="140"/>
        <v>138.96574712643678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>
        <f t="shared" si="138"/>
        <v>41964.751342592594</v>
      </c>
      <c r="O1525" s="11">
        <f t="shared" si="139"/>
        <v>41996</v>
      </c>
      <c r="P1525" t="s">
        <v>8285</v>
      </c>
      <c r="Q1525" s="7">
        <f t="shared" si="140"/>
        <v>124.84324324324325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>
        <f t="shared" si="138"/>
        <v>42756.501041666663</v>
      </c>
      <c r="O1526" s="11">
        <f t="shared" si="139"/>
        <v>42786.501041666663</v>
      </c>
      <c r="P1526" t="s">
        <v>8285</v>
      </c>
      <c r="Q1526" s="7">
        <f t="shared" si="140"/>
        <v>206.99999999999997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>
        <f t="shared" si="138"/>
        <v>42570.702986111108</v>
      </c>
      <c r="O1527" s="11">
        <f t="shared" si="139"/>
        <v>42600.702986111108</v>
      </c>
      <c r="P1527" t="s">
        <v>8285</v>
      </c>
      <c r="Q1527" s="7">
        <f t="shared" si="140"/>
        <v>174.00576923076923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>
        <f t="shared" si="138"/>
        <v>42339.276006944448</v>
      </c>
      <c r="O1528" s="11">
        <f t="shared" si="139"/>
        <v>42388.276006944448</v>
      </c>
      <c r="P1528" t="s">
        <v>8285</v>
      </c>
      <c r="Q1528" s="7">
        <f t="shared" si="140"/>
        <v>120.32608695652173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>
        <f t="shared" si="138"/>
        <v>42780.600532407407</v>
      </c>
      <c r="O1529" s="11">
        <f t="shared" si="139"/>
        <v>42808.558865740735</v>
      </c>
      <c r="P1529" t="s">
        <v>8285</v>
      </c>
      <c r="Q1529" s="7">
        <f t="shared" si="140"/>
        <v>110.44428571428573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>
        <f t="shared" si="138"/>
        <v>42736.732893518521</v>
      </c>
      <c r="O1530" s="11">
        <f t="shared" si="139"/>
        <v>42767</v>
      </c>
      <c r="P1530" t="s">
        <v>8285</v>
      </c>
      <c r="Q1530" s="7">
        <f t="shared" si="140"/>
        <v>281.56666666666666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>
        <f t="shared" si="138"/>
        <v>42052.628703703704</v>
      </c>
      <c r="O1531" s="11">
        <f t="shared" si="139"/>
        <v>42082.587037037039</v>
      </c>
      <c r="P1531" t="s">
        <v>8285</v>
      </c>
      <c r="Q1531" s="7">
        <f t="shared" si="140"/>
        <v>100.67894736842105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>
        <f t="shared" si="138"/>
        <v>42275.767303240747</v>
      </c>
      <c r="O1532" s="11">
        <f t="shared" si="139"/>
        <v>42300.767303240747</v>
      </c>
      <c r="P1532" t="s">
        <v>8285</v>
      </c>
      <c r="Q1532" s="7">
        <f t="shared" si="140"/>
        <v>134.82571428571427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>
        <f t="shared" si="138"/>
        <v>41941.802384259259</v>
      </c>
      <c r="O1533" s="11">
        <f t="shared" si="139"/>
        <v>41974.125</v>
      </c>
      <c r="P1533" t="s">
        <v>8285</v>
      </c>
      <c r="Q1533" s="7">
        <f t="shared" si="140"/>
        <v>175.95744680851064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>
        <f t="shared" si="138"/>
        <v>42391.475289351853</v>
      </c>
      <c r="O1534" s="11">
        <f t="shared" si="139"/>
        <v>42415.625</v>
      </c>
      <c r="P1534" t="s">
        <v>8285</v>
      </c>
      <c r="Q1534" s="7">
        <f t="shared" si="140"/>
        <v>484.02000000000004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>
        <f t="shared" si="138"/>
        <v>42443.00204861111</v>
      </c>
      <c r="O1535" s="11">
        <f t="shared" si="139"/>
        <v>42492.165972222225</v>
      </c>
      <c r="P1535" t="s">
        <v>8285</v>
      </c>
      <c r="Q1535" s="7">
        <f t="shared" si="140"/>
        <v>145.14000000000001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>
        <f t="shared" si="138"/>
        <v>42221.67432870371</v>
      </c>
      <c r="O1536" s="11">
        <f t="shared" si="139"/>
        <v>42251.67432870371</v>
      </c>
      <c r="P1536" t="s">
        <v>8285</v>
      </c>
      <c r="Q1536" s="7">
        <f t="shared" si="140"/>
        <v>417.73333333333335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>
        <f t="shared" si="138"/>
        <v>42484.829062500001</v>
      </c>
      <c r="O1537" s="11">
        <f t="shared" si="139"/>
        <v>42513.916666666672</v>
      </c>
      <c r="P1537" t="s">
        <v>8285</v>
      </c>
      <c r="Q1537" s="7">
        <f t="shared" si="140"/>
        <v>132.42499999999998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>
        <f t="shared" ref="N1538:N1601" si="144">(((J1538/60)/60)/24)+DATE(1970,1,1)</f>
        <v>42213.802199074074</v>
      </c>
      <c r="O1538" s="11">
        <f t="shared" ref="O1538:O1601" si="145">(((I1538/60)/60)/24)+DATE(1970,1,1)</f>
        <v>42243.802199074074</v>
      </c>
      <c r="P1538" t="s">
        <v>8285</v>
      </c>
      <c r="Q1538" s="7">
        <f t="shared" ref="Q1538:Q1601" si="146">(E1538/D1538)*100</f>
        <v>250.30841666666666</v>
      </c>
      <c r="R1538" s="6">
        <f t="shared" ref="R1538:R1601" si="147">E1538/L1538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>
        <f t="shared" si="144"/>
        <v>42552.315127314811</v>
      </c>
      <c r="O1539" s="11">
        <f t="shared" si="145"/>
        <v>42588.75</v>
      </c>
      <c r="P1539" t="s">
        <v>8285</v>
      </c>
      <c r="Q1539" s="7">
        <f t="shared" si="146"/>
        <v>179.9</v>
      </c>
      <c r="R1539" s="6">
        <f t="shared" si="147"/>
        <v>96.375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>
        <f t="shared" si="144"/>
        <v>41981.782060185185</v>
      </c>
      <c r="O1540" s="11">
        <f t="shared" si="145"/>
        <v>42026.782060185185</v>
      </c>
      <c r="P1540" t="s">
        <v>8285</v>
      </c>
      <c r="Q1540" s="7">
        <f t="shared" si="146"/>
        <v>102.62857142857142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>
        <f t="shared" si="144"/>
        <v>42705.919201388882</v>
      </c>
      <c r="O1541" s="11">
        <f t="shared" si="145"/>
        <v>42738.919201388882</v>
      </c>
      <c r="P1541" t="s">
        <v>8285</v>
      </c>
      <c r="Q1541" s="7">
        <f t="shared" si="146"/>
        <v>135.98609999999999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>
        <f t="shared" si="144"/>
        <v>41939.00712962963</v>
      </c>
      <c r="O1542" s="11">
        <f t="shared" si="145"/>
        <v>41969.052083333328</v>
      </c>
      <c r="P1542" t="s">
        <v>8285</v>
      </c>
      <c r="Q1542" s="7">
        <f t="shared" si="146"/>
        <v>117.86666666666667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>
        <f t="shared" si="144"/>
        <v>41974.712245370371</v>
      </c>
      <c r="O1543" s="11">
        <f t="shared" si="145"/>
        <v>42004.712245370371</v>
      </c>
      <c r="P1543" t="s">
        <v>8289</v>
      </c>
      <c r="Q1543" s="7">
        <f t="shared" si="146"/>
        <v>3.3333333333333333E-2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>
        <f t="shared" si="144"/>
        <v>42170.996527777781</v>
      </c>
      <c r="O1544" s="11">
        <f t="shared" si="145"/>
        <v>42185.996527777781</v>
      </c>
      <c r="P1544" t="s">
        <v>8289</v>
      </c>
      <c r="Q1544" s="7">
        <f t="shared" si="146"/>
        <v>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>
        <f t="shared" si="144"/>
        <v>41935.509652777779</v>
      </c>
      <c r="O1545" s="11">
        <f t="shared" si="145"/>
        <v>41965.551319444443</v>
      </c>
      <c r="P1545" t="s">
        <v>8289</v>
      </c>
      <c r="Q1545" s="7">
        <f t="shared" si="146"/>
        <v>0.44444444444444442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>
        <f t="shared" si="144"/>
        <v>42053.051203703704</v>
      </c>
      <c r="O1546" s="11">
        <f t="shared" si="145"/>
        <v>42095.012499999997</v>
      </c>
      <c r="P1546" t="s">
        <v>8289</v>
      </c>
      <c r="Q1546" s="7">
        <f t="shared" si="146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>
        <f t="shared" si="144"/>
        <v>42031.884652777779</v>
      </c>
      <c r="O1547" s="11">
        <f t="shared" si="145"/>
        <v>42065.886111111111</v>
      </c>
      <c r="P1547" t="s">
        <v>8289</v>
      </c>
      <c r="Q1547" s="7">
        <f t="shared" si="146"/>
        <v>3.3333333333333333E-2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>
        <f t="shared" si="144"/>
        <v>41839.212951388887</v>
      </c>
      <c r="O1548" s="11">
        <f t="shared" si="145"/>
        <v>41899.212951388887</v>
      </c>
      <c r="P1548" t="s">
        <v>8289</v>
      </c>
      <c r="Q1548" s="7">
        <f t="shared" si="146"/>
        <v>28.9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>
        <f t="shared" si="144"/>
        <v>42782.426875000005</v>
      </c>
      <c r="O1549" s="11">
        <f t="shared" si="145"/>
        <v>42789.426875000005</v>
      </c>
      <c r="P1549" t="s">
        <v>8289</v>
      </c>
      <c r="Q1549" s="7">
        <f t="shared" si="146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>
        <f t="shared" si="144"/>
        <v>42286.88217592593</v>
      </c>
      <c r="O1550" s="11">
        <f t="shared" si="145"/>
        <v>42316.923842592587</v>
      </c>
      <c r="P1550" t="s">
        <v>8289</v>
      </c>
      <c r="Q1550" s="7">
        <f t="shared" si="146"/>
        <v>8.5714285714285712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>
        <f t="shared" si="144"/>
        <v>42281.136099537034</v>
      </c>
      <c r="O1551" s="11">
        <f t="shared" si="145"/>
        <v>42311.177766203706</v>
      </c>
      <c r="P1551" t="s">
        <v>8289</v>
      </c>
      <c r="Q1551" s="7">
        <f t="shared" si="146"/>
        <v>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>
        <f t="shared" si="144"/>
        <v>42472.449467592596</v>
      </c>
      <c r="O1552" s="11">
        <f t="shared" si="145"/>
        <v>42502.449467592596</v>
      </c>
      <c r="P1552" t="s">
        <v>8289</v>
      </c>
      <c r="Q1552" s="7">
        <f t="shared" si="146"/>
        <v>13.466666666666665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>
        <f t="shared" si="144"/>
        <v>42121.824525462958</v>
      </c>
      <c r="O1553" s="11">
        <f t="shared" si="145"/>
        <v>42151.824525462958</v>
      </c>
      <c r="P1553" t="s">
        <v>8289</v>
      </c>
      <c r="Q1553" s="7">
        <f t="shared" si="146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>
        <f t="shared" si="144"/>
        <v>41892.688750000001</v>
      </c>
      <c r="O1554" s="11">
        <f t="shared" si="145"/>
        <v>41913.165972222225</v>
      </c>
      <c r="P1554" t="s">
        <v>8289</v>
      </c>
      <c r="Q1554" s="7">
        <f t="shared" si="146"/>
        <v>49.186046511627907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>
        <f t="shared" si="144"/>
        <v>42219.282951388886</v>
      </c>
      <c r="O1555" s="11">
        <f t="shared" si="145"/>
        <v>42249.282951388886</v>
      </c>
      <c r="P1555" t="s">
        <v>8289</v>
      </c>
      <c r="Q1555" s="7">
        <f t="shared" si="146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>
        <f t="shared" si="144"/>
        <v>42188.252199074079</v>
      </c>
      <c r="O1556" s="11">
        <f t="shared" si="145"/>
        <v>42218.252199074079</v>
      </c>
      <c r="P1556" t="s">
        <v>8289</v>
      </c>
      <c r="Q1556" s="7">
        <f t="shared" si="146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>
        <f t="shared" si="144"/>
        <v>42241.613796296297</v>
      </c>
      <c r="O1557" s="11">
        <f t="shared" si="145"/>
        <v>42264.708333333328</v>
      </c>
      <c r="P1557" t="s">
        <v>8289</v>
      </c>
      <c r="Q1557" s="7">
        <f t="shared" si="146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>
        <f t="shared" si="144"/>
        <v>42525.153055555551</v>
      </c>
      <c r="O1558" s="11">
        <f t="shared" si="145"/>
        <v>42555.153055555551</v>
      </c>
      <c r="P1558" t="s">
        <v>8289</v>
      </c>
      <c r="Q1558" s="7">
        <f t="shared" si="146"/>
        <v>45.133333333333333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>
        <f t="shared" si="144"/>
        <v>41871.65315972222</v>
      </c>
      <c r="O1559" s="11">
        <f t="shared" si="145"/>
        <v>41902.65315972222</v>
      </c>
      <c r="P1559" t="s">
        <v>8289</v>
      </c>
      <c r="Q1559" s="7">
        <f t="shared" si="146"/>
        <v>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>
        <f t="shared" si="144"/>
        <v>42185.397673611107</v>
      </c>
      <c r="O1560" s="11">
        <f t="shared" si="145"/>
        <v>42244.508333333331</v>
      </c>
      <c r="P1560" t="s">
        <v>8289</v>
      </c>
      <c r="Q1560" s="7">
        <f t="shared" si="146"/>
        <v>4.666666666666667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>
        <f t="shared" si="144"/>
        <v>42108.05322916666</v>
      </c>
      <c r="O1561" s="11">
        <f t="shared" si="145"/>
        <v>42123.05322916666</v>
      </c>
      <c r="P1561" t="s">
        <v>8289</v>
      </c>
      <c r="Q1561" s="7">
        <f t="shared" si="146"/>
        <v>0.33333333333333337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>
        <f t="shared" si="144"/>
        <v>41936.020752314813</v>
      </c>
      <c r="O1562" s="11">
        <f t="shared" si="145"/>
        <v>41956.062418981484</v>
      </c>
      <c r="P1562" t="s">
        <v>8289</v>
      </c>
      <c r="Q1562" s="7">
        <f t="shared" si="146"/>
        <v>3.7600000000000002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>
        <f t="shared" si="144"/>
        <v>41555.041701388887</v>
      </c>
      <c r="O1563" s="11">
        <f t="shared" si="145"/>
        <v>41585.083368055559</v>
      </c>
      <c r="P1563" t="s">
        <v>8290</v>
      </c>
      <c r="Q1563" s="7">
        <f t="shared" si="146"/>
        <v>0.67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>
        <f t="shared" si="144"/>
        <v>40079.566157407404</v>
      </c>
      <c r="O1564" s="11">
        <f t="shared" si="145"/>
        <v>40149.034722222219</v>
      </c>
      <c r="P1564" t="s">
        <v>8290</v>
      </c>
      <c r="Q1564" s="7">
        <f t="shared" si="146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>
        <f t="shared" si="144"/>
        <v>41652.742488425924</v>
      </c>
      <c r="O1565" s="11">
        <f t="shared" si="145"/>
        <v>41712.700821759259</v>
      </c>
      <c r="P1565" t="s">
        <v>8290</v>
      </c>
      <c r="Q1565" s="7">
        <f t="shared" si="146"/>
        <v>1.4166666666666665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>
        <f t="shared" si="144"/>
        <v>42121.367002314815</v>
      </c>
      <c r="O1566" s="11">
        <f t="shared" si="145"/>
        <v>42152.836805555555</v>
      </c>
      <c r="P1566" t="s">
        <v>8290</v>
      </c>
      <c r="Q1566" s="7">
        <f t="shared" si="146"/>
        <v>0.1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>
        <f t="shared" si="144"/>
        <v>40672.729872685188</v>
      </c>
      <c r="O1567" s="11">
        <f t="shared" si="145"/>
        <v>40702.729872685188</v>
      </c>
      <c r="P1567" t="s">
        <v>8290</v>
      </c>
      <c r="Q1567" s="7">
        <f t="shared" si="146"/>
        <v>2.5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>
        <f t="shared" si="144"/>
        <v>42549.916712962964</v>
      </c>
      <c r="O1568" s="11">
        <f t="shared" si="145"/>
        <v>42578.916666666672</v>
      </c>
      <c r="P1568" t="s">
        <v>8290</v>
      </c>
      <c r="Q1568" s="7">
        <f t="shared" si="146"/>
        <v>21.25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>
        <f t="shared" si="144"/>
        <v>41671.936863425923</v>
      </c>
      <c r="O1569" s="11">
        <f t="shared" si="145"/>
        <v>41687</v>
      </c>
      <c r="P1569" t="s">
        <v>8290</v>
      </c>
      <c r="Q1569" s="7">
        <f t="shared" si="146"/>
        <v>4.117647058823529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>
        <f t="shared" si="144"/>
        <v>41962.062326388885</v>
      </c>
      <c r="O1570" s="11">
        <f t="shared" si="145"/>
        <v>41997.062326388885</v>
      </c>
      <c r="P1570" t="s">
        <v>8290</v>
      </c>
      <c r="Q1570" s="7">
        <f t="shared" si="146"/>
        <v>13.639999999999999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>
        <f t="shared" si="144"/>
        <v>41389.679560185185</v>
      </c>
      <c r="O1571" s="11">
        <f t="shared" si="145"/>
        <v>41419.679560185185</v>
      </c>
      <c r="P1571" t="s">
        <v>8290</v>
      </c>
      <c r="Q1571" s="7">
        <f t="shared" si="146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>
        <f t="shared" si="144"/>
        <v>42438.813449074078</v>
      </c>
      <c r="O1572" s="11">
        <f t="shared" si="145"/>
        <v>42468.771782407406</v>
      </c>
      <c r="P1572" t="s">
        <v>8290</v>
      </c>
      <c r="Q1572" s="7">
        <f t="shared" si="146"/>
        <v>41.4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>
        <f t="shared" si="144"/>
        <v>42144.769479166673</v>
      </c>
      <c r="O1573" s="11">
        <f t="shared" si="145"/>
        <v>42174.769479166673</v>
      </c>
      <c r="P1573" t="s">
        <v>8290</v>
      </c>
      <c r="Q1573" s="7">
        <f t="shared" si="146"/>
        <v>0.66115702479338845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>
        <f t="shared" si="144"/>
        <v>42404.033090277779</v>
      </c>
      <c r="O1574" s="11">
        <f t="shared" si="145"/>
        <v>42428.999305555553</v>
      </c>
      <c r="P1574" t="s">
        <v>8290</v>
      </c>
      <c r="Q1574" s="7">
        <f t="shared" si="146"/>
        <v>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>
        <f t="shared" si="144"/>
        <v>42786.000023148154</v>
      </c>
      <c r="O1575" s="11">
        <f t="shared" si="145"/>
        <v>42826.165972222225</v>
      </c>
      <c r="P1575" t="s">
        <v>8290</v>
      </c>
      <c r="Q1575" s="7">
        <f t="shared" si="146"/>
        <v>2.4777777777777779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>
        <f t="shared" si="144"/>
        <v>42017.927418981482</v>
      </c>
      <c r="O1576" s="11">
        <f t="shared" si="145"/>
        <v>42052.927418981482</v>
      </c>
      <c r="P1576" t="s">
        <v>8290</v>
      </c>
      <c r="Q1576" s="7">
        <f t="shared" si="146"/>
        <v>5.0599999999999996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>
        <f t="shared" si="144"/>
        <v>41799.524259259262</v>
      </c>
      <c r="O1577" s="11">
        <f t="shared" si="145"/>
        <v>41829.524259259262</v>
      </c>
      <c r="P1577" t="s">
        <v>8290</v>
      </c>
      <c r="Q1577" s="7">
        <f t="shared" si="146"/>
        <v>22.91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>
        <f t="shared" si="144"/>
        <v>42140.879259259258</v>
      </c>
      <c r="O1578" s="11">
        <f t="shared" si="145"/>
        <v>42185.879259259258</v>
      </c>
      <c r="P1578" t="s">
        <v>8290</v>
      </c>
      <c r="Q1578" s="7">
        <f t="shared" si="146"/>
        <v>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>
        <f t="shared" si="144"/>
        <v>41054.847777777781</v>
      </c>
      <c r="O1579" s="11">
        <f t="shared" si="145"/>
        <v>41114.847777777781</v>
      </c>
      <c r="P1579" t="s">
        <v>8290</v>
      </c>
      <c r="Q1579" s="7">
        <f t="shared" si="146"/>
        <v>0.54999999999999993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>
        <f t="shared" si="144"/>
        <v>40399.065868055557</v>
      </c>
      <c r="O1580" s="11">
        <f t="shared" si="145"/>
        <v>40423.083333333336</v>
      </c>
      <c r="P1580" t="s">
        <v>8290</v>
      </c>
      <c r="Q1580" s="7">
        <f t="shared" si="146"/>
        <v>10.806536636794938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>
        <f t="shared" si="144"/>
        <v>41481.996423611112</v>
      </c>
      <c r="O1581" s="11">
        <f t="shared" si="145"/>
        <v>41514.996423611112</v>
      </c>
      <c r="P1581" t="s">
        <v>8290</v>
      </c>
      <c r="Q1581" s="7">
        <f t="shared" si="146"/>
        <v>0.84008400840084008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>
        <f t="shared" si="144"/>
        <v>40990.050069444449</v>
      </c>
      <c r="O1582" s="11">
        <f t="shared" si="145"/>
        <v>41050.050069444449</v>
      </c>
      <c r="P1582" t="s">
        <v>8290</v>
      </c>
      <c r="Q1582" s="7">
        <f t="shared" si="146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>
        <f t="shared" si="144"/>
        <v>42325.448958333334</v>
      </c>
      <c r="O1583" s="11">
        <f t="shared" si="145"/>
        <v>42357.448958333334</v>
      </c>
      <c r="P1583" t="s">
        <v>8291</v>
      </c>
      <c r="Q1583" s="7">
        <f t="shared" si="146"/>
        <v>0.5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>
        <f t="shared" si="144"/>
        <v>42246.789965277778</v>
      </c>
      <c r="O1584" s="11">
        <f t="shared" si="145"/>
        <v>42303.888888888891</v>
      </c>
      <c r="P1584" t="s">
        <v>8291</v>
      </c>
      <c r="Q1584" s="7">
        <f t="shared" si="146"/>
        <v>9.3000000000000007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>
        <f t="shared" si="144"/>
        <v>41877.904988425929</v>
      </c>
      <c r="O1585" s="11">
        <f t="shared" si="145"/>
        <v>41907.904988425929</v>
      </c>
      <c r="P1585" t="s">
        <v>8291</v>
      </c>
      <c r="Q1585" s="7">
        <f t="shared" si="146"/>
        <v>7.4999999999999997E-2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>
        <f t="shared" si="144"/>
        <v>41779.649317129632</v>
      </c>
      <c r="O1586" s="11">
        <f t="shared" si="145"/>
        <v>41789.649317129632</v>
      </c>
      <c r="P1586" t="s">
        <v>8291</v>
      </c>
      <c r="Q1586" s="7">
        <f t="shared" si="146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>
        <f t="shared" si="144"/>
        <v>42707.895462962959</v>
      </c>
      <c r="O1587" s="11">
        <f t="shared" si="145"/>
        <v>42729.458333333328</v>
      </c>
      <c r="P1587" t="s">
        <v>8291</v>
      </c>
      <c r="Q1587" s="7">
        <f t="shared" si="146"/>
        <v>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>
        <f t="shared" si="144"/>
        <v>42069.104421296302</v>
      </c>
      <c r="O1588" s="11">
        <f t="shared" si="145"/>
        <v>42099.062754629631</v>
      </c>
      <c r="P1588" t="s">
        <v>8291</v>
      </c>
      <c r="Q1588" s="7">
        <f t="shared" si="146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>
        <f t="shared" si="144"/>
        <v>41956.950983796298</v>
      </c>
      <c r="O1589" s="11">
        <f t="shared" si="145"/>
        <v>41986.950983796298</v>
      </c>
      <c r="P1589" t="s">
        <v>8291</v>
      </c>
      <c r="Q1589" s="7">
        <f t="shared" si="146"/>
        <v>1.3333333333333334E-2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>
        <f t="shared" si="144"/>
        <v>42005.24998842593</v>
      </c>
      <c r="O1590" s="11">
        <f t="shared" si="145"/>
        <v>42035.841666666667</v>
      </c>
      <c r="P1590" t="s">
        <v>8291</v>
      </c>
      <c r="Q1590" s="7">
        <f t="shared" si="146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>
        <f t="shared" si="144"/>
        <v>42256.984791666662</v>
      </c>
      <c r="O1591" s="11">
        <f t="shared" si="145"/>
        <v>42286.984791666662</v>
      </c>
      <c r="P1591" t="s">
        <v>8291</v>
      </c>
      <c r="Q1591" s="7">
        <f t="shared" si="146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>
        <f t="shared" si="144"/>
        <v>42240.857222222221</v>
      </c>
      <c r="O1592" s="11">
        <f t="shared" si="145"/>
        <v>42270.857222222221</v>
      </c>
      <c r="P1592" t="s">
        <v>8291</v>
      </c>
      <c r="Q1592" s="7">
        <f t="shared" si="146"/>
        <v>1.7000000000000002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>
        <f t="shared" si="144"/>
        <v>42433.726168981477</v>
      </c>
      <c r="O1593" s="11">
        <f t="shared" si="145"/>
        <v>42463.68450231482</v>
      </c>
      <c r="P1593" t="s">
        <v>8291</v>
      </c>
      <c r="Q1593" s="7">
        <f t="shared" si="146"/>
        <v>29.228571428571428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>
        <f t="shared" si="144"/>
        <v>42046.072743055556</v>
      </c>
      <c r="O1594" s="11">
        <f t="shared" si="145"/>
        <v>42091.031076388885</v>
      </c>
      <c r="P1594" t="s">
        <v>8291</v>
      </c>
      <c r="Q1594" s="7">
        <f t="shared" si="146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>
        <f t="shared" si="144"/>
        <v>42033.845543981486</v>
      </c>
      <c r="O1595" s="11">
        <f t="shared" si="145"/>
        <v>42063.845543981486</v>
      </c>
      <c r="P1595" t="s">
        <v>8291</v>
      </c>
      <c r="Q1595" s="7">
        <f t="shared" si="146"/>
        <v>1.3636363636363637E-2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>
        <f t="shared" si="144"/>
        <v>42445.712754629625</v>
      </c>
      <c r="O1596" s="11">
        <f t="shared" si="145"/>
        <v>42505.681249999994</v>
      </c>
      <c r="P1596" t="s">
        <v>8291</v>
      </c>
      <c r="Q1596" s="7">
        <f t="shared" si="146"/>
        <v>20.5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>
        <f t="shared" si="144"/>
        <v>41780.050092592595</v>
      </c>
      <c r="O1597" s="11">
        <f t="shared" si="145"/>
        <v>41808.842361111114</v>
      </c>
      <c r="P1597" t="s">
        <v>8291</v>
      </c>
      <c r="Q1597" s="7">
        <f t="shared" si="146"/>
        <v>0.27999999999999997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>
        <f t="shared" si="144"/>
        <v>41941.430196759262</v>
      </c>
      <c r="O1598" s="11">
        <f t="shared" si="145"/>
        <v>41986.471863425926</v>
      </c>
      <c r="P1598" t="s">
        <v>8291</v>
      </c>
      <c r="Q1598" s="7">
        <f t="shared" si="146"/>
        <v>2.3076923076923079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>
        <f t="shared" si="144"/>
        <v>42603.354131944448</v>
      </c>
      <c r="O1599" s="11">
        <f t="shared" si="145"/>
        <v>42633.354131944448</v>
      </c>
      <c r="P1599" t="s">
        <v>8291</v>
      </c>
      <c r="Q1599" s="7">
        <f t="shared" si="146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>
        <f t="shared" si="144"/>
        <v>42151.667337962965</v>
      </c>
      <c r="O1600" s="11">
        <f t="shared" si="145"/>
        <v>42211.667337962965</v>
      </c>
      <c r="P1600" t="s">
        <v>8291</v>
      </c>
      <c r="Q1600" s="7">
        <f t="shared" si="146"/>
        <v>0.125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>
        <f t="shared" si="144"/>
        <v>42438.53907407407</v>
      </c>
      <c r="O1601" s="11">
        <f t="shared" si="145"/>
        <v>42468.497407407413</v>
      </c>
      <c r="P1601" t="s">
        <v>8291</v>
      </c>
      <c r="Q1601" s="7">
        <f t="shared" si="146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>
        <f t="shared" ref="N1602:N1665" si="150">(((J1602/60)/60)/24)+DATE(1970,1,1)</f>
        <v>41791.057314814818</v>
      </c>
      <c r="O1602" s="11">
        <f t="shared" ref="O1602:O1665" si="151">(((I1602/60)/60)/24)+DATE(1970,1,1)</f>
        <v>41835.21597222222</v>
      </c>
      <c r="P1602" t="s">
        <v>8291</v>
      </c>
      <c r="Q1602" s="7">
        <f t="shared" ref="Q1602:Q1665" si="152">(E1602/D1602)*100</f>
        <v>7.3400000000000007</v>
      </c>
      <c r="R1602" s="6">
        <f t="shared" ref="R1602:R1665" si="153">E1602/L1602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>
        <f t="shared" si="150"/>
        <v>40638.092974537038</v>
      </c>
      <c r="O1603" s="11">
        <f t="shared" si="151"/>
        <v>40668.092974537038</v>
      </c>
      <c r="P1603" t="s">
        <v>8276</v>
      </c>
      <c r="Q1603" s="7">
        <f t="shared" si="152"/>
        <v>108.2492</v>
      </c>
      <c r="R1603" s="6">
        <f t="shared" si="153"/>
        <v>48.325535714285714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>
        <f t="shared" si="150"/>
        <v>40788.297650462962</v>
      </c>
      <c r="O1604" s="11">
        <f t="shared" si="151"/>
        <v>40830.958333333336</v>
      </c>
      <c r="P1604" t="s">
        <v>8276</v>
      </c>
      <c r="Q1604" s="7">
        <f t="shared" si="152"/>
        <v>100.16666666666667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>
        <f t="shared" si="150"/>
        <v>40876.169664351852</v>
      </c>
      <c r="O1605" s="11">
        <f t="shared" si="151"/>
        <v>40936.169664351852</v>
      </c>
      <c r="P1605" t="s">
        <v>8276</v>
      </c>
      <c r="Q1605" s="7">
        <f t="shared" si="152"/>
        <v>100.03299999999999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>
        <f t="shared" si="150"/>
        <v>40945.845312500001</v>
      </c>
      <c r="O1606" s="11">
        <f t="shared" si="151"/>
        <v>40985.80364583333</v>
      </c>
      <c r="P1606" t="s">
        <v>8276</v>
      </c>
      <c r="Q1606" s="7">
        <f t="shared" si="152"/>
        <v>122.10714285714286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>
        <f t="shared" si="150"/>
        <v>40747.012881944444</v>
      </c>
      <c r="O1607" s="11">
        <f t="shared" si="151"/>
        <v>40756.291666666664</v>
      </c>
      <c r="P1607" t="s">
        <v>8276</v>
      </c>
      <c r="Q1607" s="7">
        <f t="shared" si="152"/>
        <v>100.69333333333334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>
        <f t="shared" si="150"/>
        <v>40536.111550925925</v>
      </c>
      <c r="O1608" s="11">
        <f t="shared" si="151"/>
        <v>40626.069884259261</v>
      </c>
      <c r="P1608" t="s">
        <v>8276</v>
      </c>
      <c r="Q1608" s="7">
        <f t="shared" si="152"/>
        <v>101.004125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>
        <f t="shared" si="150"/>
        <v>41053.80846064815</v>
      </c>
      <c r="O1609" s="11">
        <f t="shared" si="151"/>
        <v>41074.80846064815</v>
      </c>
      <c r="P1609" t="s">
        <v>8276</v>
      </c>
      <c r="Q1609" s="7">
        <f t="shared" si="152"/>
        <v>145.11000000000001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>
        <f t="shared" si="150"/>
        <v>41607.83085648148</v>
      </c>
      <c r="O1610" s="11">
        <f t="shared" si="151"/>
        <v>41640.226388888892</v>
      </c>
      <c r="P1610" t="s">
        <v>8276</v>
      </c>
      <c r="Q1610" s="7">
        <f t="shared" si="152"/>
        <v>101.25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>
        <f t="shared" si="150"/>
        <v>40796.001261574071</v>
      </c>
      <c r="O1611" s="11">
        <f t="shared" si="151"/>
        <v>40849.333333333336</v>
      </c>
      <c r="P1611" t="s">
        <v>8276</v>
      </c>
      <c r="Q1611" s="7">
        <f t="shared" si="152"/>
        <v>118.33333333333333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>
        <f t="shared" si="150"/>
        <v>41228.924884259257</v>
      </c>
      <c r="O1612" s="11">
        <f t="shared" si="151"/>
        <v>41258.924884259257</v>
      </c>
      <c r="P1612" t="s">
        <v>8276</v>
      </c>
      <c r="Q1612" s="7">
        <f t="shared" si="152"/>
        <v>271.85000000000002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>
        <f t="shared" si="150"/>
        <v>41409.00037037037</v>
      </c>
      <c r="O1613" s="11">
        <f t="shared" si="151"/>
        <v>41430.00037037037</v>
      </c>
      <c r="P1613" t="s">
        <v>8276</v>
      </c>
      <c r="Q1613" s="7">
        <f t="shared" si="152"/>
        <v>125.125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>
        <f t="shared" si="150"/>
        <v>41246.874814814815</v>
      </c>
      <c r="O1614" s="11">
        <f t="shared" si="151"/>
        <v>41276.874814814815</v>
      </c>
      <c r="P1614" t="s">
        <v>8276</v>
      </c>
      <c r="Q1614" s="7">
        <f t="shared" si="152"/>
        <v>110.00000000000001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>
        <f t="shared" si="150"/>
        <v>41082.069467592592</v>
      </c>
      <c r="O1615" s="11">
        <f t="shared" si="151"/>
        <v>41112.069467592592</v>
      </c>
      <c r="P1615" t="s">
        <v>8276</v>
      </c>
      <c r="Q1615" s="7">
        <f t="shared" si="152"/>
        <v>101.49999999999999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>
        <f t="shared" si="150"/>
        <v>41794.981122685182</v>
      </c>
      <c r="O1616" s="11">
        <f t="shared" si="151"/>
        <v>41854.708333333336</v>
      </c>
      <c r="P1616" t="s">
        <v>8276</v>
      </c>
      <c r="Q1616" s="7">
        <f t="shared" si="152"/>
        <v>102.69999999999999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>
        <f t="shared" si="150"/>
        <v>40845.050879629627</v>
      </c>
      <c r="O1617" s="11">
        <f t="shared" si="151"/>
        <v>40890.092546296299</v>
      </c>
      <c r="P1617" t="s">
        <v>8276</v>
      </c>
      <c r="Q1617" s="7">
        <f t="shared" si="152"/>
        <v>114.12500000000001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>
        <f t="shared" si="150"/>
        <v>41194.715520833335</v>
      </c>
      <c r="O1618" s="11">
        <f t="shared" si="151"/>
        <v>41235.916666666664</v>
      </c>
      <c r="P1618" t="s">
        <v>8276</v>
      </c>
      <c r="Q1618" s="7">
        <f t="shared" si="152"/>
        <v>104.2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>
        <f t="shared" si="150"/>
        <v>41546.664212962962</v>
      </c>
      <c r="O1619" s="11">
        <f t="shared" si="151"/>
        <v>41579.791666666664</v>
      </c>
      <c r="P1619" t="s">
        <v>8276</v>
      </c>
      <c r="Q1619" s="7">
        <f t="shared" si="152"/>
        <v>145.85714285714286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>
        <f t="shared" si="150"/>
        <v>41301.654340277775</v>
      </c>
      <c r="O1620" s="11">
        <f t="shared" si="151"/>
        <v>41341.654340277775</v>
      </c>
      <c r="P1620" t="s">
        <v>8276</v>
      </c>
      <c r="Q1620" s="7">
        <f t="shared" si="152"/>
        <v>105.06666666666666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>
        <f t="shared" si="150"/>
        <v>41876.18618055556</v>
      </c>
      <c r="O1621" s="11">
        <f t="shared" si="151"/>
        <v>41897.18618055556</v>
      </c>
      <c r="P1621" t="s">
        <v>8276</v>
      </c>
      <c r="Q1621" s="7">
        <f t="shared" si="152"/>
        <v>133.33333333333331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>
        <f t="shared" si="150"/>
        <v>41321.339583333334</v>
      </c>
      <c r="O1622" s="11">
        <f t="shared" si="151"/>
        <v>41328.339583333334</v>
      </c>
      <c r="P1622" t="s">
        <v>8276</v>
      </c>
      <c r="Q1622" s="7">
        <f t="shared" si="152"/>
        <v>112.99999999999999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>
        <f t="shared" si="150"/>
        <v>41003.60665509259</v>
      </c>
      <c r="O1623" s="11">
        <f t="shared" si="151"/>
        <v>41057.165972222225</v>
      </c>
      <c r="P1623" t="s">
        <v>8276</v>
      </c>
      <c r="Q1623" s="7">
        <f t="shared" si="152"/>
        <v>121.2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>
        <f t="shared" si="150"/>
        <v>41950.29483796296</v>
      </c>
      <c r="O1624" s="11">
        <f t="shared" si="151"/>
        <v>41990.332638888889</v>
      </c>
      <c r="P1624" t="s">
        <v>8276</v>
      </c>
      <c r="Q1624" s="7">
        <f t="shared" si="152"/>
        <v>101.72463768115942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>
        <f t="shared" si="150"/>
        <v>41453.688530092593</v>
      </c>
      <c r="O1625" s="11">
        <f t="shared" si="151"/>
        <v>41513.688530092593</v>
      </c>
      <c r="P1625" t="s">
        <v>8276</v>
      </c>
      <c r="Q1625" s="7">
        <f t="shared" si="152"/>
        <v>101.06666666666666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>
        <f t="shared" si="150"/>
        <v>41243.367303240739</v>
      </c>
      <c r="O1626" s="11">
        <f t="shared" si="151"/>
        <v>41283.367303240739</v>
      </c>
      <c r="P1626" t="s">
        <v>8276</v>
      </c>
      <c r="Q1626" s="7">
        <f t="shared" si="152"/>
        <v>118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>
        <f t="shared" si="150"/>
        <v>41135.699687500004</v>
      </c>
      <c r="O1627" s="11">
        <f t="shared" si="151"/>
        <v>41163.699687500004</v>
      </c>
      <c r="P1627" t="s">
        <v>8276</v>
      </c>
      <c r="Q1627" s="7">
        <f t="shared" si="152"/>
        <v>155.33333333333331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>
        <f t="shared" si="150"/>
        <v>41579.847997685189</v>
      </c>
      <c r="O1628" s="11">
        <f t="shared" si="151"/>
        <v>41609.889664351853</v>
      </c>
      <c r="P1628" t="s">
        <v>8276</v>
      </c>
      <c r="Q1628" s="7">
        <f t="shared" si="152"/>
        <v>101.18750000000001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>
        <f t="shared" si="150"/>
        <v>41205.707048611112</v>
      </c>
      <c r="O1629" s="11">
        <f t="shared" si="151"/>
        <v>41239.207638888889</v>
      </c>
      <c r="P1629" t="s">
        <v>8276</v>
      </c>
      <c r="Q1629" s="7">
        <f t="shared" si="152"/>
        <v>117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>
        <f t="shared" si="150"/>
        <v>41774.737060185187</v>
      </c>
      <c r="O1630" s="11">
        <f t="shared" si="151"/>
        <v>41807.737060185187</v>
      </c>
      <c r="P1630" t="s">
        <v>8276</v>
      </c>
      <c r="Q1630" s="7">
        <f t="shared" si="152"/>
        <v>100.925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>
        <f t="shared" si="150"/>
        <v>41645.867280092592</v>
      </c>
      <c r="O1631" s="11">
        <f t="shared" si="151"/>
        <v>41690.867280092592</v>
      </c>
      <c r="P1631" t="s">
        <v>8276</v>
      </c>
      <c r="Q1631" s="7">
        <f t="shared" si="152"/>
        <v>103.66666666666666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>
        <f t="shared" si="150"/>
        <v>40939.837673611109</v>
      </c>
      <c r="O1632" s="11">
        <f t="shared" si="151"/>
        <v>40970.290972222225</v>
      </c>
      <c r="P1632" t="s">
        <v>8276</v>
      </c>
      <c r="Q1632" s="7">
        <f t="shared" si="152"/>
        <v>265.25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>
        <f t="shared" si="150"/>
        <v>41164.859502314815</v>
      </c>
      <c r="O1633" s="11">
        <f t="shared" si="151"/>
        <v>41194.859502314815</v>
      </c>
      <c r="P1633" t="s">
        <v>8276</v>
      </c>
      <c r="Q1633" s="7">
        <f t="shared" si="152"/>
        <v>155.91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>
        <f t="shared" si="150"/>
        <v>40750.340902777774</v>
      </c>
      <c r="O1634" s="11">
        <f t="shared" si="151"/>
        <v>40810.340902777774</v>
      </c>
      <c r="P1634" t="s">
        <v>8276</v>
      </c>
      <c r="Q1634" s="7">
        <f t="shared" si="152"/>
        <v>101.62500000000001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>
        <f t="shared" si="150"/>
        <v>40896.883750000001</v>
      </c>
      <c r="O1635" s="11">
        <f t="shared" si="151"/>
        <v>40924.208333333336</v>
      </c>
      <c r="P1635" t="s">
        <v>8276</v>
      </c>
      <c r="Q1635" s="7">
        <f t="shared" si="152"/>
        <v>100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>
        <f t="shared" si="150"/>
        <v>40658.189826388887</v>
      </c>
      <c r="O1636" s="11">
        <f t="shared" si="151"/>
        <v>40696.249305555553</v>
      </c>
      <c r="P1636" t="s">
        <v>8276</v>
      </c>
      <c r="Q1636" s="7">
        <f t="shared" si="152"/>
        <v>100.49999999999999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>
        <f t="shared" si="150"/>
        <v>42502.868761574078</v>
      </c>
      <c r="O1637" s="11">
        <f t="shared" si="151"/>
        <v>42562.868761574078</v>
      </c>
      <c r="P1637" t="s">
        <v>8276</v>
      </c>
      <c r="Q1637" s="7">
        <f t="shared" si="152"/>
        <v>125.29999999999998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>
        <f t="shared" si="150"/>
        <v>40663.08666666667</v>
      </c>
      <c r="O1638" s="11">
        <f t="shared" si="151"/>
        <v>40706.166666666664</v>
      </c>
      <c r="P1638" t="s">
        <v>8276</v>
      </c>
      <c r="Q1638" s="7">
        <f t="shared" si="152"/>
        <v>103.55555555555556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>
        <f t="shared" si="150"/>
        <v>40122.751620370371</v>
      </c>
      <c r="O1639" s="11">
        <f t="shared" si="151"/>
        <v>40178.98541666667</v>
      </c>
      <c r="P1639" t="s">
        <v>8276</v>
      </c>
      <c r="Q1639" s="7">
        <f t="shared" si="152"/>
        <v>103.8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>
        <f t="shared" si="150"/>
        <v>41288.68712962963</v>
      </c>
      <c r="O1640" s="11">
        <f t="shared" si="151"/>
        <v>41333.892361111109</v>
      </c>
      <c r="P1640" t="s">
        <v>8276</v>
      </c>
      <c r="Q1640" s="7">
        <f t="shared" si="152"/>
        <v>105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>
        <f t="shared" si="150"/>
        <v>40941.652372685188</v>
      </c>
      <c r="O1641" s="11">
        <f t="shared" si="151"/>
        <v>40971.652372685188</v>
      </c>
      <c r="P1641" t="s">
        <v>8276</v>
      </c>
      <c r="Q1641" s="7">
        <f t="shared" si="152"/>
        <v>100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>
        <f t="shared" si="150"/>
        <v>40379.23096064815</v>
      </c>
      <c r="O1642" s="11">
        <f t="shared" si="151"/>
        <v>40393.082638888889</v>
      </c>
      <c r="P1642" t="s">
        <v>8276</v>
      </c>
      <c r="Q1642" s="7">
        <f t="shared" si="152"/>
        <v>169.86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>
        <f t="shared" si="150"/>
        <v>41962.596574074079</v>
      </c>
      <c r="O1643" s="11">
        <f t="shared" si="151"/>
        <v>41992.596574074079</v>
      </c>
      <c r="P1643" t="s">
        <v>8292</v>
      </c>
      <c r="Q1643" s="7">
        <f t="shared" si="152"/>
        <v>101.4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>
        <f t="shared" si="150"/>
        <v>40688.024618055555</v>
      </c>
      <c r="O1644" s="11">
        <f t="shared" si="151"/>
        <v>40708.024618055555</v>
      </c>
      <c r="P1644" t="s">
        <v>8292</v>
      </c>
      <c r="Q1644" s="7">
        <f t="shared" si="152"/>
        <v>100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>
        <f t="shared" si="150"/>
        <v>41146.824212962965</v>
      </c>
      <c r="O1645" s="11">
        <f t="shared" si="151"/>
        <v>41176.824212962965</v>
      </c>
      <c r="P1645" t="s">
        <v>8292</v>
      </c>
      <c r="Q1645" s="7">
        <f t="shared" si="152"/>
        <v>124.70000000000002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>
        <f t="shared" si="150"/>
        <v>41175.05972222222</v>
      </c>
      <c r="O1646" s="11">
        <f t="shared" si="151"/>
        <v>41235.101388888892</v>
      </c>
      <c r="P1646" t="s">
        <v>8292</v>
      </c>
      <c r="Q1646" s="7">
        <f t="shared" si="152"/>
        <v>109.5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>
        <f t="shared" si="150"/>
        <v>41521.617361111108</v>
      </c>
      <c r="O1647" s="11">
        <f t="shared" si="151"/>
        <v>41535.617361111108</v>
      </c>
      <c r="P1647" t="s">
        <v>8292</v>
      </c>
      <c r="Q1647" s="7">
        <f t="shared" si="152"/>
        <v>110.80000000000001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>
        <f t="shared" si="150"/>
        <v>41833.450266203705</v>
      </c>
      <c r="O1648" s="11">
        <f t="shared" si="151"/>
        <v>41865.757638888892</v>
      </c>
      <c r="P1648" t="s">
        <v>8292</v>
      </c>
      <c r="Q1648" s="7">
        <f t="shared" si="152"/>
        <v>110.2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>
        <f t="shared" si="150"/>
        <v>41039.409456018519</v>
      </c>
      <c r="O1649" s="11">
        <f t="shared" si="151"/>
        <v>41069.409456018519</v>
      </c>
      <c r="P1649" t="s">
        <v>8292</v>
      </c>
      <c r="Q1649" s="7">
        <f t="shared" si="152"/>
        <v>104.71999999999998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>
        <f t="shared" si="150"/>
        <v>40592.704652777778</v>
      </c>
      <c r="O1650" s="11">
        <f t="shared" si="151"/>
        <v>40622.662986111114</v>
      </c>
      <c r="P1650" t="s">
        <v>8292</v>
      </c>
      <c r="Q1650" s="7">
        <f t="shared" si="152"/>
        <v>125.26086956521738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>
        <f t="shared" si="150"/>
        <v>41737.684664351851</v>
      </c>
      <c r="O1651" s="11">
        <f t="shared" si="151"/>
        <v>41782.684664351851</v>
      </c>
      <c r="P1651" t="s">
        <v>8292</v>
      </c>
      <c r="Q1651" s="7">
        <f t="shared" si="152"/>
        <v>100.58763157894737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>
        <f t="shared" si="150"/>
        <v>41526.435613425929</v>
      </c>
      <c r="O1652" s="11">
        <f t="shared" si="151"/>
        <v>41556.435613425929</v>
      </c>
      <c r="P1652" t="s">
        <v>8292</v>
      </c>
      <c r="Q1652" s="7">
        <f t="shared" si="152"/>
        <v>141.55000000000001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>
        <f t="shared" si="150"/>
        <v>40625.900694444441</v>
      </c>
      <c r="O1653" s="11">
        <f t="shared" si="151"/>
        <v>40659.290972222225</v>
      </c>
      <c r="P1653" t="s">
        <v>8292</v>
      </c>
      <c r="Q1653" s="7">
        <f t="shared" si="152"/>
        <v>100.75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>
        <f t="shared" si="150"/>
        <v>41572.492974537039</v>
      </c>
      <c r="O1654" s="11">
        <f t="shared" si="151"/>
        <v>41602.534641203703</v>
      </c>
      <c r="P1654" t="s">
        <v>8292</v>
      </c>
      <c r="Q1654" s="7">
        <f t="shared" si="152"/>
        <v>100.66666666666666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>
        <f t="shared" si="150"/>
        <v>40626.834444444445</v>
      </c>
      <c r="O1655" s="11">
        <f t="shared" si="151"/>
        <v>40657.834444444445</v>
      </c>
      <c r="P1655" t="s">
        <v>8292</v>
      </c>
      <c r="Q1655" s="7">
        <f t="shared" si="152"/>
        <v>174.2304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>
        <f t="shared" si="150"/>
        <v>40987.890740740739</v>
      </c>
      <c r="O1656" s="11">
        <f t="shared" si="151"/>
        <v>41017.890740740739</v>
      </c>
      <c r="P1656" t="s">
        <v>8292</v>
      </c>
      <c r="Q1656" s="7">
        <f t="shared" si="152"/>
        <v>119.90909090909089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>
        <f t="shared" si="150"/>
        <v>40974.791898148149</v>
      </c>
      <c r="O1657" s="11">
        <f t="shared" si="151"/>
        <v>41004.750231481477</v>
      </c>
      <c r="P1657" t="s">
        <v>8292</v>
      </c>
      <c r="Q1657" s="7">
        <f t="shared" si="152"/>
        <v>142.86666666666667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>
        <f t="shared" si="150"/>
        <v>41226.928842592592</v>
      </c>
      <c r="O1658" s="11">
        <f t="shared" si="151"/>
        <v>41256.928842592592</v>
      </c>
      <c r="P1658" t="s">
        <v>8292</v>
      </c>
      <c r="Q1658" s="7">
        <f t="shared" si="152"/>
        <v>100.33493333333334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>
        <f t="shared" si="150"/>
        <v>41023.782037037039</v>
      </c>
      <c r="O1659" s="11">
        <f t="shared" si="151"/>
        <v>41053.782037037039</v>
      </c>
      <c r="P1659" t="s">
        <v>8292</v>
      </c>
      <c r="Q1659" s="7">
        <f t="shared" si="152"/>
        <v>104.93380000000001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>
        <f t="shared" si="150"/>
        <v>41223.22184027778</v>
      </c>
      <c r="O1660" s="11">
        <f t="shared" si="151"/>
        <v>41261.597222222219</v>
      </c>
      <c r="P1660" t="s">
        <v>8292</v>
      </c>
      <c r="Q1660" s="7">
        <f t="shared" si="152"/>
        <v>132.23333333333335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>
        <f t="shared" si="150"/>
        <v>41596.913437499999</v>
      </c>
      <c r="O1661" s="11">
        <f t="shared" si="151"/>
        <v>41625.5</v>
      </c>
      <c r="P1661" t="s">
        <v>8292</v>
      </c>
      <c r="Q1661" s="7">
        <f t="shared" si="152"/>
        <v>112.79999999999998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>
        <f t="shared" si="150"/>
        <v>42459.693865740745</v>
      </c>
      <c r="O1662" s="11">
        <f t="shared" si="151"/>
        <v>42490.915972222225</v>
      </c>
      <c r="P1662" t="s">
        <v>8292</v>
      </c>
      <c r="Q1662" s="7">
        <f t="shared" si="152"/>
        <v>1253.75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>
        <f t="shared" si="150"/>
        <v>42343.998043981483</v>
      </c>
      <c r="O1663" s="11">
        <f t="shared" si="151"/>
        <v>42386.875</v>
      </c>
      <c r="P1663" t="s">
        <v>8292</v>
      </c>
      <c r="Q1663" s="7">
        <f t="shared" si="152"/>
        <v>102.50632911392405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>
        <f t="shared" si="150"/>
        <v>40848.198333333334</v>
      </c>
      <c r="O1664" s="11">
        <f t="shared" si="151"/>
        <v>40908.239999999998</v>
      </c>
      <c r="P1664" t="s">
        <v>8292</v>
      </c>
      <c r="Q1664" s="7">
        <f t="shared" si="152"/>
        <v>102.6375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>
        <f t="shared" si="150"/>
        <v>42006.02207175926</v>
      </c>
      <c r="O1665" s="11">
        <f t="shared" si="151"/>
        <v>42036.02207175926</v>
      </c>
      <c r="P1665" t="s">
        <v>8292</v>
      </c>
      <c r="Q1665" s="7">
        <f t="shared" si="152"/>
        <v>108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>
        <f t="shared" ref="N1666:N1729" si="156">(((J1666/60)/60)/24)+DATE(1970,1,1)</f>
        <v>40939.761782407404</v>
      </c>
      <c r="O1666" s="11">
        <f t="shared" ref="O1666:O1729" si="157">(((I1666/60)/60)/24)+DATE(1970,1,1)</f>
        <v>40984.165972222225</v>
      </c>
      <c r="P1666" t="s">
        <v>8292</v>
      </c>
      <c r="Q1666" s="7">
        <f t="shared" ref="Q1666:Q1729" si="158">(E1666/D1666)*100</f>
        <v>122.40879999999999</v>
      </c>
      <c r="R1666" s="6">
        <f t="shared" ref="R1666:R1729" si="159">E1666/L1666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>
        <f t="shared" si="156"/>
        <v>40564.649456018517</v>
      </c>
      <c r="O1667" s="11">
        <f t="shared" si="157"/>
        <v>40596.125</v>
      </c>
      <c r="P1667" t="s">
        <v>8292</v>
      </c>
      <c r="Q1667" s="7">
        <f t="shared" si="158"/>
        <v>119.45714285714286</v>
      </c>
      <c r="R1667" s="6">
        <f t="shared" si="159"/>
        <v>44.956989247311824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>
        <f t="shared" si="156"/>
        <v>41331.253159722226</v>
      </c>
      <c r="O1668" s="11">
        <f t="shared" si="157"/>
        <v>41361.211493055554</v>
      </c>
      <c r="P1668" t="s">
        <v>8292</v>
      </c>
      <c r="Q1668" s="7">
        <f t="shared" si="158"/>
        <v>160.88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>
        <f t="shared" si="156"/>
        <v>41682.0705787037</v>
      </c>
      <c r="O1669" s="11">
        <f t="shared" si="157"/>
        <v>41709.290972222225</v>
      </c>
      <c r="P1669" t="s">
        <v>8292</v>
      </c>
      <c r="Q1669" s="7">
        <f t="shared" si="158"/>
        <v>126.85294117647059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>
        <f t="shared" si="156"/>
        <v>40845.14975694444</v>
      </c>
      <c r="O1670" s="11">
        <f t="shared" si="157"/>
        <v>40875.191423611112</v>
      </c>
      <c r="P1670" t="s">
        <v>8292</v>
      </c>
      <c r="Q1670" s="7">
        <f t="shared" si="158"/>
        <v>102.6375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>
        <f t="shared" si="156"/>
        <v>42461.885138888887</v>
      </c>
      <c r="O1671" s="11">
        <f t="shared" si="157"/>
        <v>42521.885138888887</v>
      </c>
      <c r="P1671" t="s">
        <v>8292</v>
      </c>
      <c r="Q1671" s="7">
        <f t="shared" si="158"/>
        <v>139.75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>
        <f t="shared" si="156"/>
        <v>40313.930543981485</v>
      </c>
      <c r="O1672" s="11">
        <f t="shared" si="157"/>
        <v>40364.166666666664</v>
      </c>
      <c r="P1672" t="s">
        <v>8292</v>
      </c>
      <c r="Q1672" s="7">
        <f t="shared" si="158"/>
        <v>102.60000000000001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>
        <f t="shared" si="156"/>
        <v>42553.54414351852</v>
      </c>
      <c r="O1673" s="11">
        <f t="shared" si="157"/>
        <v>42583.54414351852</v>
      </c>
      <c r="P1673" t="s">
        <v>8292</v>
      </c>
      <c r="Q1673" s="7">
        <f t="shared" si="158"/>
        <v>100.67349999999999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>
        <f t="shared" si="156"/>
        <v>41034.656597222223</v>
      </c>
      <c r="O1674" s="11">
        <f t="shared" si="157"/>
        <v>41064.656597222223</v>
      </c>
      <c r="P1674" t="s">
        <v>8292</v>
      </c>
      <c r="Q1674" s="7">
        <f t="shared" si="158"/>
        <v>112.94117647058823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>
        <f t="shared" si="156"/>
        <v>42039.878379629634</v>
      </c>
      <c r="O1675" s="11">
        <f t="shared" si="157"/>
        <v>42069.878379629634</v>
      </c>
      <c r="P1675" t="s">
        <v>8292</v>
      </c>
      <c r="Q1675" s="7">
        <f t="shared" si="158"/>
        <v>128.09523809523807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>
        <f t="shared" si="156"/>
        <v>42569.605393518519</v>
      </c>
      <c r="O1676" s="11">
        <f t="shared" si="157"/>
        <v>42600.290972222225</v>
      </c>
      <c r="P1676" t="s">
        <v>8292</v>
      </c>
      <c r="Q1676" s="7">
        <f t="shared" si="158"/>
        <v>201.7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>
        <f t="shared" si="156"/>
        <v>40802.733101851853</v>
      </c>
      <c r="O1677" s="11">
        <f t="shared" si="157"/>
        <v>40832.918749999997</v>
      </c>
      <c r="P1677" t="s">
        <v>8292</v>
      </c>
      <c r="Q1677" s="7">
        <f t="shared" si="158"/>
        <v>137.416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>
        <f t="shared" si="156"/>
        <v>40973.72623842593</v>
      </c>
      <c r="O1678" s="11">
        <f t="shared" si="157"/>
        <v>41020.165972222225</v>
      </c>
      <c r="P1678" t="s">
        <v>8292</v>
      </c>
      <c r="Q1678" s="7">
        <f t="shared" si="158"/>
        <v>115.33333333333333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>
        <f t="shared" si="156"/>
        <v>42416.407129629632</v>
      </c>
      <c r="O1679" s="11">
        <f t="shared" si="157"/>
        <v>42476.249305555553</v>
      </c>
      <c r="P1679" t="s">
        <v>8292</v>
      </c>
      <c r="Q1679" s="7">
        <f t="shared" si="158"/>
        <v>111.66666666666667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>
        <f t="shared" si="156"/>
        <v>41662.854988425926</v>
      </c>
      <c r="O1680" s="11">
        <f t="shared" si="157"/>
        <v>41676.854988425926</v>
      </c>
      <c r="P1680" t="s">
        <v>8292</v>
      </c>
      <c r="Q1680" s="7">
        <f t="shared" si="158"/>
        <v>118.39999999999999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>
        <f t="shared" si="156"/>
        <v>40723.068807870368</v>
      </c>
      <c r="O1681" s="11">
        <f t="shared" si="157"/>
        <v>40746.068807870368</v>
      </c>
      <c r="P1681" t="s">
        <v>8292</v>
      </c>
      <c r="Q1681" s="7">
        <f t="shared" si="158"/>
        <v>175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>
        <f t="shared" si="156"/>
        <v>41802.757719907408</v>
      </c>
      <c r="O1682" s="11">
        <f t="shared" si="157"/>
        <v>41832.757719907408</v>
      </c>
      <c r="P1682" t="s">
        <v>8292</v>
      </c>
      <c r="Q1682" s="7">
        <f t="shared" si="158"/>
        <v>117.5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>
        <f t="shared" si="156"/>
        <v>42774.121342592596</v>
      </c>
      <c r="O1683" s="11">
        <f t="shared" si="157"/>
        <v>42823.083333333328</v>
      </c>
      <c r="P1683" t="s">
        <v>8293</v>
      </c>
      <c r="Q1683" s="7">
        <f t="shared" si="158"/>
        <v>101.42212307692309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>
        <f t="shared" si="156"/>
        <v>42779.21365740741</v>
      </c>
      <c r="O1684" s="11">
        <f t="shared" si="157"/>
        <v>42839.171990740739</v>
      </c>
      <c r="P1684" t="s">
        <v>8293</v>
      </c>
      <c r="Q1684" s="7">
        <f t="shared" si="158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>
        <f t="shared" si="156"/>
        <v>42808.781689814816</v>
      </c>
      <c r="O1685" s="11">
        <f t="shared" si="157"/>
        <v>42832.781689814816</v>
      </c>
      <c r="P1685" t="s">
        <v>8293</v>
      </c>
      <c r="Q1685" s="7">
        <f t="shared" si="158"/>
        <v>21.714285714285715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>
        <f t="shared" si="156"/>
        <v>42783.815289351856</v>
      </c>
      <c r="O1686" s="11">
        <f t="shared" si="157"/>
        <v>42811.773622685185</v>
      </c>
      <c r="P1686" t="s">
        <v>8293</v>
      </c>
      <c r="Q1686" s="7">
        <f t="shared" si="158"/>
        <v>109.125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>
        <f t="shared" si="156"/>
        <v>42788.2502662037</v>
      </c>
      <c r="O1687" s="11">
        <f t="shared" si="157"/>
        <v>42818.208599537036</v>
      </c>
      <c r="P1687" t="s">
        <v>8293</v>
      </c>
      <c r="Q1687" s="7">
        <f t="shared" si="158"/>
        <v>102.85714285714285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>
        <f t="shared" si="156"/>
        <v>42792.843969907408</v>
      </c>
      <c r="O1688" s="11">
        <f t="shared" si="157"/>
        <v>42852.802303240736</v>
      </c>
      <c r="P1688" t="s">
        <v>8293</v>
      </c>
      <c r="Q1688" s="7">
        <f t="shared" si="158"/>
        <v>0.36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>
        <f t="shared" si="156"/>
        <v>42802.046817129631</v>
      </c>
      <c r="O1689" s="11">
        <f t="shared" si="157"/>
        <v>42835.84375</v>
      </c>
      <c r="P1689" t="s">
        <v>8293</v>
      </c>
      <c r="Q1689" s="7">
        <f t="shared" si="158"/>
        <v>31.25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>
        <f t="shared" si="156"/>
        <v>42804.534652777773</v>
      </c>
      <c r="O1690" s="11">
        <f t="shared" si="157"/>
        <v>42834.492986111116</v>
      </c>
      <c r="P1690" t="s">
        <v>8293</v>
      </c>
      <c r="Q1690" s="7">
        <f t="shared" si="158"/>
        <v>44.3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>
        <f t="shared" si="156"/>
        <v>42780.942476851851</v>
      </c>
      <c r="O1691" s="11">
        <f t="shared" si="157"/>
        <v>42810.900810185187</v>
      </c>
      <c r="P1691" t="s">
        <v>8293</v>
      </c>
      <c r="Q1691" s="7">
        <f t="shared" si="158"/>
        <v>100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>
        <f t="shared" si="156"/>
        <v>42801.43104166667</v>
      </c>
      <c r="O1692" s="11">
        <f t="shared" si="157"/>
        <v>42831.389374999999</v>
      </c>
      <c r="P1692" t="s">
        <v>8293</v>
      </c>
      <c r="Q1692" s="7">
        <f t="shared" si="158"/>
        <v>25.4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>
        <f t="shared" si="156"/>
        <v>42795.701481481476</v>
      </c>
      <c r="O1693" s="11">
        <f t="shared" si="157"/>
        <v>42828.041666666672</v>
      </c>
      <c r="P1693" t="s">
        <v>8293</v>
      </c>
      <c r="Q1693" s="7">
        <f t="shared" si="158"/>
        <v>33.473333333333329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>
        <f t="shared" si="156"/>
        <v>42788.151238425926</v>
      </c>
      <c r="O1694" s="11">
        <f t="shared" si="157"/>
        <v>42820.999305555553</v>
      </c>
      <c r="P1694" t="s">
        <v>8293</v>
      </c>
      <c r="Q1694" s="7">
        <f t="shared" si="158"/>
        <v>47.8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>
        <f t="shared" si="156"/>
        <v>42803.920277777783</v>
      </c>
      <c r="O1695" s="11">
        <f t="shared" si="157"/>
        <v>42834.833333333328</v>
      </c>
      <c r="P1695" t="s">
        <v>8293</v>
      </c>
      <c r="Q1695" s="7">
        <f t="shared" si="158"/>
        <v>9.3333333333333339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>
        <f t="shared" si="156"/>
        <v>42791.669837962967</v>
      </c>
      <c r="O1696" s="11">
        <f t="shared" si="157"/>
        <v>42821.191666666666</v>
      </c>
      <c r="P1696" t="s">
        <v>8293</v>
      </c>
      <c r="Q1696" s="7">
        <f t="shared" si="158"/>
        <v>0.05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>
        <f t="shared" si="156"/>
        <v>42801.031412037039</v>
      </c>
      <c r="O1697" s="11">
        <f t="shared" si="157"/>
        <v>42835.041666666672</v>
      </c>
      <c r="P1697" t="s">
        <v>8293</v>
      </c>
      <c r="Q1697" s="7">
        <f t="shared" si="158"/>
        <v>11.708333333333334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>
        <f t="shared" si="156"/>
        <v>42796.069571759261</v>
      </c>
      <c r="O1698" s="11">
        <f t="shared" si="157"/>
        <v>42826.027905092589</v>
      </c>
      <c r="P1698" t="s">
        <v>8293</v>
      </c>
      <c r="Q1698" s="7">
        <f t="shared" si="158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>
        <f t="shared" si="156"/>
        <v>42805.032962962956</v>
      </c>
      <c r="O1699" s="11">
        <f t="shared" si="157"/>
        <v>42834.991296296299</v>
      </c>
      <c r="P1699" t="s">
        <v>8293</v>
      </c>
      <c r="Q1699" s="7">
        <f t="shared" si="158"/>
        <v>20.208000000000002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>
        <f t="shared" si="156"/>
        <v>42796.207870370374</v>
      </c>
      <c r="O1700" s="11">
        <f t="shared" si="157"/>
        <v>42820.147916666669</v>
      </c>
      <c r="P1700" t="s">
        <v>8293</v>
      </c>
      <c r="Q1700" s="7">
        <f t="shared" si="158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>
        <f t="shared" si="156"/>
        <v>42806.863946759258</v>
      </c>
      <c r="O1701" s="11">
        <f t="shared" si="157"/>
        <v>42836.863946759258</v>
      </c>
      <c r="P1701" t="s">
        <v>8293</v>
      </c>
      <c r="Q1701" s="7">
        <f t="shared" si="158"/>
        <v>4.2311459353574925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>
        <f t="shared" si="156"/>
        <v>42796.071643518517</v>
      </c>
      <c r="O1702" s="11">
        <f t="shared" si="157"/>
        <v>42826.166666666672</v>
      </c>
      <c r="P1702" t="s">
        <v>8293</v>
      </c>
      <c r="Q1702" s="7">
        <f t="shared" si="158"/>
        <v>26.06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>
        <f t="shared" si="156"/>
        <v>41989.664409722223</v>
      </c>
      <c r="O1703" s="11">
        <f t="shared" si="157"/>
        <v>42019.664409722223</v>
      </c>
      <c r="P1703" t="s">
        <v>8293</v>
      </c>
      <c r="Q1703" s="7">
        <f t="shared" si="158"/>
        <v>0.19801980198019803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>
        <f t="shared" si="156"/>
        <v>42063.869791666672</v>
      </c>
      <c r="O1704" s="11">
        <f t="shared" si="157"/>
        <v>42093.828125</v>
      </c>
      <c r="P1704" t="s">
        <v>8293</v>
      </c>
      <c r="Q1704" s="7">
        <f t="shared" si="158"/>
        <v>6.0606060606060606E-3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>
        <f t="shared" si="156"/>
        <v>42187.281678240746</v>
      </c>
      <c r="O1705" s="11">
        <f t="shared" si="157"/>
        <v>42247.281678240746</v>
      </c>
      <c r="P1705" t="s">
        <v>8293</v>
      </c>
      <c r="Q1705" s="7">
        <f t="shared" si="158"/>
        <v>1.02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>
        <f t="shared" si="156"/>
        <v>42021.139733796299</v>
      </c>
      <c r="O1706" s="11">
        <f t="shared" si="157"/>
        <v>42051.139733796299</v>
      </c>
      <c r="P1706" t="s">
        <v>8293</v>
      </c>
      <c r="Q1706" s="7">
        <f t="shared" si="158"/>
        <v>65.100000000000009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>
        <f t="shared" si="156"/>
        <v>42245.016736111109</v>
      </c>
      <c r="O1707" s="11">
        <f t="shared" si="157"/>
        <v>42256.666666666672</v>
      </c>
      <c r="P1707" t="s">
        <v>8293</v>
      </c>
      <c r="Q1707" s="7">
        <f t="shared" si="158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>
        <f t="shared" si="156"/>
        <v>42179.306388888886</v>
      </c>
      <c r="O1708" s="11">
        <f t="shared" si="157"/>
        <v>42239.306388888886</v>
      </c>
      <c r="P1708" t="s">
        <v>8293</v>
      </c>
      <c r="Q1708" s="7">
        <f t="shared" si="158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>
        <f t="shared" si="156"/>
        <v>42427.721006944441</v>
      </c>
      <c r="O1709" s="11">
        <f t="shared" si="157"/>
        <v>42457.679340277777</v>
      </c>
      <c r="P1709" t="s">
        <v>8293</v>
      </c>
      <c r="Q1709" s="7">
        <f t="shared" si="158"/>
        <v>9.74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>
        <f t="shared" si="156"/>
        <v>42451.866967592592</v>
      </c>
      <c r="O1710" s="11">
        <f t="shared" si="157"/>
        <v>42491.866967592592</v>
      </c>
      <c r="P1710" t="s">
        <v>8293</v>
      </c>
      <c r="Q1710" s="7">
        <f t="shared" si="158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>
        <f t="shared" si="156"/>
        <v>41841.56381944444</v>
      </c>
      <c r="O1711" s="11">
        <f t="shared" si="157"/>
        <v>41882.818749999999</v>
      </c>
      <c r="P1711" t="s">
        <v>8293</v>
      </c>
      <c r="Q1711" s="7">
        <f t="shared" si="158"/>
        <v>4.8571428571428568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>
        <f t="shared" si="156"/>
        <v>42341.59129629629</v>
      </c>
      <c r="O1712" s="11">
        <f t="shared" si="157"/>
        <v>42387.541666666672</v>
      </c>
      <c r="P1712" t="s">
        <v>8293</v>
      </c>
      <c r="Q1712" s="7">
        <f t="shared" si="158"/>
        <v>0.67999999999999994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>
        <f t="shared" si="156"/>
        <v>41852.646226851852</v>
      </c>
      <c r="O1713" s="11">
        <f t="shared" si="157"/>
        <v>41883.646226851852</v>
      </c>
      <c r="P1713" t="s">
        <v>8293</v>
      </c>
      <c r="Q1713" s="7">
        <f t="shared" si="158"/>
        <v>10.5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>
        <f t="shared" si="156"/>
        <v>42125.913807870369</v>
      </c>
      <c r="O1714" s="11">
        <f t="shared" si="157"/>
        <v>42185.913807870369</v>
      </c>
      <c r="P1714" t="s">
        <v>8293</v>
      </c>
      <c r="Q1714" s="7">
        <f t="shared" si="158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>
        <f t="shared" si="156"/>
        <v>41887.801064814819</v>
      </c>
      <c r="O1715" s="11">
        <f t="shared" si="157"/>
        <v>41917.801064814819</v>
      </c>
      <c r="P1715" t="s">
        <v>8293</v>
      </c>
      <c r="Q1715" s="7">
        <f t="shared" si="158"/>
        <v>1.6666666666666667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>
        <f t="shared" si="156"/>
        <v>42095.918530092589</v>
      </c>
      <c r="O1716" s="11">
        <f t="shared" si="157"/>
        <v>42125.918530092589</v>
      </c>
      <c r="P1716" t="s">
        <v>8293</v>
      </c>
      <c r="Q1716" s="7">
        <f t="shared" si="158"/>
        <v>7.8680000000000003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>
        <f t="shared" si="156"/>
        <v>42064.217418981483</v>
      </c>
      <c r="O1717" s="11">
        <f t="shared" si="157"/>
        <v>42094.140277777777</v>
      </c>
      <c r="P1717" t="s">
        <v>8293</v>
      </c>
      <c r="Q1717" s="7">
        <f t="shared" si="158"/>
        <v>0.22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>
        <f t="shared" si="156"/>
        <v>42673.577534722222</v>
      </c>
      <c r="O1718" s="11">
        <f t="shared" si="157"/>
        <v>42713.619201388887</v>
      </c>
      <c r="P1718" t="s">
        <v>8293</v>
      </c>
      <c r="Q1718" s="7">
        <f t="shared" si="158"/>
        <v>7.5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>
        <f t="shared" si="156"/>
        <v>42460.98192129629</v>
      </c>
      <c r="O1719" s="11">
        <f t="shared" si="157"/>
        <v>42481.166666666672</v>
      </c>
      <c r="P1719" t="s">
        <v>8293</v>
      </c>
      <c r="Q1719" s="7">
        <f t="shared" si="158"/>
        <v>42.725880551301685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>
        <f t="shared" si="156"/>
        <v>42460.610520833332</v>
      </c>
      <c r="O1720" s="11">
        <f t="shared" si="157"/>
        <v>42504.207638888889</v>
      </c>
      <c r="P1720" t="s">
        <v>8293</v>
      </c>
      <c r="Q1720" s="7">
        <f t="shared" si="158"/>
        <v>0.2142857142857143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>
        <f t="shared" si="156"/>
        <v>41869.534618055557</v>
      </c>
      <c r="O1721" s="11">
        <f t="shared" si="157"/>
        <v>41899.534618055557</v>
      </c>
      <c r="P1721" t="s">
        <v>8293</v>
      </c>
      <c r="Q1721" s="7">
        <f t="shared" si="158"/>
        <v>0.87500000000000011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>
        <f t="shared" si="156"/>
        <v>41922.783229166671</v>
      </c>
      <c r="O1722" s="11">
        <f t="shared" si="157"/>
        <v>41952.824895833335</v>
      </c>
      <c r="P1722" t="s">
        <v>8293</v>
      </c>
      <c r="Q1722" s="7">
        <f t="shared" si="158"/>
        <v>5.625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>
        <f t="shared" si="156"/>
        <v>42319.461377314816</v>
      </c>
      <c r="O1723" s="11">
        <f t="shared" si="157"/>
        <v>42349.461377314816</v>
      </c>
      <c r="P1723" t="s">
        <v>8293</v>
      </c>
      <c r="Q1723" s="7">
        <f t="shared" si="158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>
        <f t="shared" si="156"/>
        <v>42425.960983796293</v>
      </c>
      <c r="O1724" s="11">
        <f t="shared" si="157"/>
        <v>42463.006944444445</v>
      </c>
      <c r="P1724" t="s">
        <v>8293</v>
      </c>
      <c r="Q1724" s="7">
        <f t="shared" si="158"/>
        <v>3.4722222222222224E-2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>
        <f t="shared" si="156"/>
        <v>42129.82540509259</v>
      </c>
      <c r="O1725" s="11">
        <f t="shared" si="157"/>
        <v>42186.25</v>
      </c>
      <c r="P1725" t="s">
        <v>8293</v>
      </c>
      <c r="Q1725" s="7">
        <f t="shared" si="158"/>
        <v>6.5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>
        <f t="shared" si="156"/>
        <v>41912.932430555556</v>
      </c>
      <c r="O1726" s="11">
        <f t="shared" si="157"/>
        <v>41942.932430555556</v>
      </c>
      <c r="P1726" t="s">
        <v>8293</v>
      </c>
      <c r="Q1726" s="7">
        <f t="shared" si="158"/>
        <v>0.58333333333333337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>
        <f t="shared" si="156"/>
        <v>41845.968159722222</v>
      </c>
      <c r="O1727" s="11">
        <f t="shared" si="157"/>
        <v>41875.968159722222</v>
      </c>
      <c r="P1727" t="s">
        <v>8293</v>
      </c>
      <c r="Q1727" s="7">
        <f t="shared" si="158"/>
        <v>10.181818181818182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>
        <f t="shared" si="156"/>
        <v>41788.919722222221</v>
      </c>
      <c r="O1728" s="11">
        <f t="shared" si="157"/>
        <v>41817.919722222221</v>
      </c>
      <c r="P1728" t="s">
        <v>8293</v>
      </c>
      <c r="Q1728" s="7">
        <f t="shared" si="158"/>
        <v>33.784615384615385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>
        <f t="shared" si="156"/>
        <v>42044.927974537044</v>
      </c>
      <c r="O1729" s="11">
        <f t="shared" si="157"/>
        <v>42099.458333333328</v>
      </c>
      <c r="P1729" t="s">
        <v>8293</v>
      </c>
      <c r="Q1729" s="7">
        <f t="shared" si="158"/>
        <v>3.3333333333333333E-2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>
        <f t="shared" ref="N1730:N1793" si="162">(((J1730/60)/60)/24)+DATE(1970,1,1)</f>
        <v>42268.625856481478</v>
      </c>
      <c r="O1730" s="11">
        <f t="shared" ref="O1730:O1793" si="163">(((I1730/60)/60)/24)+DATE(1970,1,1)</f>
        <v>42298.625856481478</v>
      </c>
      <c r="P1730" t="s">
        <v>8293</v>
      </c>
      <c r="Q1730" s="7">
        <f t="shared" ref="Q1730:Q1793" si="164">(E1730/D1730)*100</f>
        <v>68.400000000000006</v>
      </c>
      <c r="R1730" s="6">
        <f t="shared" ref="R1730:R1793" si="165">E1730/L1730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>
        <f t="shared" si="162"/>
        <v>42471.052152777775</v>
      </c>
      <c r="O1731" s="11">
        <f t="shared" si="163"/>
        <v>42531.052152777775</v>
      </c>
      <c r="P1731" t="s">
        <v>8293</v>
      </c>
      <c r="Q1731" s="7">
        <f t="shared" si="164"/>
        <v>0</v>
      </c>
      <c r="R1731" s="6" t="e">
        <f t="shared" si="165"/>
        <v>#DIV/0!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>
        <f t="shared" si="162"/>
        <v>42272.087766203709</v>
      </c>
      <c r="O1732" s="11">
        <f t="shared" si="163"/>
        <v>42302.087766203709</v>
      </c>
      <c r="P1732" t="s">
        <v>8293</v>
      </c>
      <c r="Q1732" s="7">
        <f t="shared" si="164"/>
        <v>0</v>
      </c>
      <c r="R1732" s="6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>
        <f t="shared" si="162"/>
        <v>42152.906851851847</v>
      </c>
      <c r="O1733" s="11">
        <f t="shared" si="163"/>
        <v>42166.625</v>
      </c>
      <c r="P1733" t="s">
        <v>8293</v>
      </c>
      <c r="Q1733" s="7">
        <f t="shared" si="164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>
        <f t="shared" si="162"/>
        <v>42325.683807870373</v>
      </c>
      <c r="O1734" s="11">
        <f t="shared" si="163"/>
        <v>42385.208333333328</v>
      </c>
      <c r="P1734" t="s">
        <v>8293</v>
      </c>
      <c r="Q1734" s="7">
        <f t="shared" si="164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>
        <f t="shared" si="162"/>
        <v>42614.675625000003</v>
      </c>
      <c r="O1735" s="11">
        <f t="shared" si="163"/>
        <v>42626.895833333328</v>
      </c>
      <c r="P1735" t="s">
        <v>8293</v>
      </c>
      <c r="Q1735" s="7">
        <f t="shared" si="164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>
        <f t="shared" si="162"/>
        <v>42102.036527777775</v>
      </c>
      <c r="O1736" s="11">
        <f t="shared" si="163"/>
        <v>42132.036527777775</v>
      </c>
      <c r="P1736" t="s">
        <v>8293</v>
      </c>
      <c r="Q1736" s="7">
        <f t="shared" si="164"/>
        <v>2.2222222222222223E-2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>
        <f t="shared" si="162"/>
        <v>42559.814178240747</v>
      </c>
      <c r="O1737" s="11">
        <f t="shared" si="163"/>
        <v>42589.814178240747</v>
      </c>
      <c r="P1737" t="s">
        <v>8293</v>
      </c>
      <c r="Q1737" s="7">
        <f t="shared" si="164"/>
        <v>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>
        <f t="shared" si="162"/>
        <v>42286.861493055556</v>
      </c>
      <c r="O1738" s="11">
        <f t="shared" si="163"/>
        <v>42316.90315972222</v>
      </c>
      <c r="P1738" t="s">
        <v>8293</v>
      </c>
      <c r="Q1738" s="7">
        <f t="shared" si="164"/>
        <v>0.73333333333333328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>
        <f t="shared" si="162"/>
        <v>42175.948981481488</v>
      </c>
      <c r="O1739" s="11">
        <f t="shared" si="163"/>
        <v>42205.948981481488</v>
      </c>
      <c r="P1739" t="s">
        <v>8293</v>
      </c>
      <c r="Q1739" s="7">
        <f t="shared" si="164"/>
        <v>21.25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>
        <f t="shared" si="162"/>
        <v>41884.874328703707</v>
      </c>
      <c r="O1740" s="11">
        <f t="shared" si="163"/>
        <v>41914.874328703707</v>
      </c>
      <c r="P1740" t="s">
        <v>8293</v>
      </c>
      <c r="Q1740" s="7">
        <f t="shared" si="164"/>
        <v>0.4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>
        <f t="shared" si="162"/>
        <v>42435.874212962968</v>
      </c>
      <c r="O1741" s="11">
        <f t="shared" si="163"/>
        <v>42494.832546296297</v>
      </c>
      <c r="P1741" t="s">
        <v>8293</v>
      </c>
      <c r="Q1741" s="7">
        <f t="shared" si="164"/>
        <v>0.1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>
        <f t="shared" si="162"/>
        <v>42171.817384259266</v>
      </c>
      <c r="O1742" s="11">
        <f t="shared" si="163"/>
        <v>42201.817384259266</v>
      </c>
      <c r="P1742" t="s">
        <v>8293</v>
      </c>
      <c r="Q1742" s="7">
        <f t="shared" si="164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>
        <f t="shared" si="162"/>
        <v>42120.628136574072</v>
      </c>
      <c r="O1743" s="11">
        <f t="shared" si="163"/>
        <v>42165.628136574072</v>
      </c>
      <c r="P1743" t="s">
        <v>8285</v>
      </c>
      <c r="Q1743" s="7">
        <f t="shared" si="164"/>
        <v>110.83333333333334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>
        <f t="shared" si="162"/>
        <v>42710.876967592587</v>
      </c>
      <c r="O1744" s="11">
        <f t="shared" si="163"/>
        <v>42742.875</v>
      </c>
      <c r="P1744" t="s">
        <v>8285</v>
      </c>
      <c r="Q1744" s="7">
        <f t="shared" si="164"/>
        <v>108.74999999999999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>
        <f t="shared" si="162"/>
        <v>42586.925636574073</v>
      </c>
      <c r="O1745" s="11">
        <f t="shared" si="163"/>
        <v>42609.165972222225</v>
      </c>
      <c r="P1745" t="s">
        <v>8285</v>
      </c>
      <c r="Q1745" s="7">
        <f t="shared" si="164"/>
        <v>100.41666666666667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>
        <f t="shared" si="162"/>
        <v>42026.605057870373</v>
      </c>
      <c r="O1746" s="11">
        <f t="shared" si="163"/>
        <v>42071.563391203701</v>
      </c>
      <c r="P1746" t="s">
        <v>8285</v>
      </c>
      <c r="Q1746" s="7">
        <f t="shared" si="164"/>
        <v>118.45454545454545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>
        <f t="shared" si="162"/>
        <v>42690.259699074071</v>
      </c>
      <c r="O1747" s="11">
        <f t="shared" si="163"/>
        <v>42726.083333333328</v>
      </c>
      <c r="P1747" t="s">
        <v>8285</v>
      </c>
      <c r="Q1747" s="7">
        <f t="shared" si="164"/>
        <v>114.01428571428571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>
        <f t="shared" si="162"/>
        <v>42668.176701388889</v>
      </c>
      <c r="O1748" s="11">
        <f t="shared" si="163"/>
        <v>42698.083333333328</v>
      </c>
      <c r="P1748" t="s">
        <v>8285</v>
      </c>
      <c r="Q1748" s="7">
        <f t="shared" si="164"/>
        <v>148.10000000000002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>
        <f t="shared" si="162"/>
        <v>42292.435532407413</v>
      </c>
      <c r="O1749" s="11">
        <f t="shared" si="163"/>
        <v>42321.625</v>
      </c>
      <c r="P1749" t="s">
        <v>8285</v>
      </c>
      <c r="Q1749" s="7">
        <f t="shared" si="164"/>
        <v>104.95555555555556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>
        <f t="shared" si="162"/>
        <v>42219.950729166667</v>
      </c>
      <c r="O1750" s="11">
        <f t="shared" si="163"/>
        <v>42249.950729166667</v>
      </c>
      <c r="P1750" t="s">
        <v>8285</v>
      </c>
      <c r="Q1750" s="7">
        <f t="shared" si="164"/>
        <v>129.94800000000001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>
        <f t="shared" si="162"/>
        <v>42758.975937499999</v>
      </c>
      <c r="O1751" s="11">
        <f t="shared" si="163"/>
        <v>42795.791666666672</v>
      </c>
      <c r="P1751" t="s">
        <v>8285</v>
      </c>
      <c r="Q1751" s="7">
        <f t="shared" si="164"/>
        <v>123.48756218905473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>
        <f t="shared" si="162"/>
        <v>42454.836851851855</v>
      </c>
      <c r="O1752" s="11">
        <f t="shared" si="163"/>
        <v>42479.836851851855</v>
      </c>
      <c r="P1752" t="s">
        <v>8285</v>
      </c>
      <c r="Q1752" s="7">
        <f t="shared" si="164"/>
        <v>201.62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>
        <f t="shared" si="162"/>
        <v>42052.7815162037</v>
      </c>
      <c r="O1753" s="11">
        <f t="shared" si="163"/>
        <v>42082.739849537036</v>
      </c>
      <c r="P1753" t="s">
        <v>8285</v>
      </c>
      <c r="Q1753" s="7">
        <f t="shared" si="164"/>
        <v>102.89999999999999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>
        <f t="shared" si="162"/>
        <v>42627.253263888888</v>
      </c>
      <c r="O1754" s="11">
        <f t="shared" si="163"/>
        <v>42657.253263888888</v>
      </c>
      <c r="P1754" t="s">
        <v>8285</v>
      </c>
      <c r="Q1754" s="7">
        <f t="shared" si="164"/>
        <v>260.16666666666663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>
        <f t="shared" si="162"/>
        <v>42420.74962962963</v>
      </c>
      <c r="O1755" s="11">
        <f t="shared" si="163"/>
        <v>42450.707962962959</v>
      </c>
      <c r="P1755" t="s">
        <v>8285</v>
      </c>
      <c r="Q1755" s="7">
        <f t="shared" si="164"/>
        <v>108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>
        <f t="shared" si="162"/>
        <v>42067.876770833333</v>
      </c>
      <c r="O1756" s="11">
        <f t="shared" si="163"/>
        <v>42097.835104166668</v>
      </c>
      <c r="P1756" t="s">
        <v>8285</v>
      </c>
      <c r="Q1756" s="7">
        <f t="shared" si="164"/>
        <v>110.52941176470587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>
        <f t="shared" si="162"/>
        <v>42252.788900462961</v>
      </c>
      <c r="O1757" s="11">
        <f t="shared" si="163"/>
        <v>42282.788900462961</v>
      </c>
      <c r="P1757" t="s">
        <v>8285</v>
      </c>
      <c r="Q1757" s="7">
        <f t="shared" si="164"/>
        <v>120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>
        <f t="shared" si="162"/>
        <v>42571.167465277773</v>
      </c>
      <c r="O1758" s="11">
        <f t="shared" si="163"/>
        <v>42611.167465277773</v>
      </c>
      <c r="P1758" t="s">
        <v>8285</v>
      </c>
      <c r="Q1758" s="7">
        <f t="shared" si="164"/>
        <v>102.82909090909091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>
        <f t="shared" si="162"/>
        <v>42733.827349537038</v>
      </c>
      <c r="O1759" s="11">
        <f t="shared" si="163"/>
        <v>42763.811805555553</v>
      </c>
      <c r="P1759" t="s">
        <v>8285</v>
      </c>
      <c r="Q1759" s="7">
        <f t="shared" si="164"/>
        <v>115.99999999999999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>
        <f t="shared" si="162"/>
        <v>42505.955925925926</v>
      </c>
      <c r="O1760" s="11">
        <f t="shared" si="163"/>
        <v>42565.955925925926</v>
      </c>
      <c r="P1760" t="s">
        <v>8285</v>
      </c>
      <c r="Q1760" s="7">
        <f t="shared" si="164"/>
        <v>114.7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>
        <f t="shared" si="162"/>
        <v>42068.829039351855</v>
      </c>
      <c r="O1761" s="11">
        <f t="shared" si="163"/>
        <v>42088.787372685183</v>
      </c>
      <c r="P1761" t="s">
        <v>8285</v>
      </c>
      <c r="Q1761" s="7">
        <f t="shared" si="164"/>
        <v>106.60000000000001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>
        <f t="shared" si="162"/>
        <v>42405.67260416667</v>
      </c>
      <c r="O1762" s="11">
        <f t="shared" si="163"/>
        <v>42425.67260416667</v>
      </c>
      <c r="P1762" t="s">
        <v>8285</v>
      </c>
      <c r="Q1762" s="7">
        <f t="shared" si="164"/>
        <v>165.44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>
        <f t="shared" si="162"/>
        <v>42209.567824074074</v>
      </c>
      <c r="O1763" s="11">
        <f t="shared" si="163"/>
        <v>42259.567824074074</v>
      </c>
      <c r="P1763" t="s">
        <v>8285</v>
      </c>
      <c r="Q1763" s="7">
        <f t="shared" si="164"/>
        <v>155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>
        <f t="shared" si="162"/>
        <v>42410.982002314813</v>
      </c>
      <c r="O1764" s="11">
        <f t="shared" si="163"/>
        <v>42440.982002314813</v>
      </c>
      <c r="P1764" t="s">
        <v>8285</v>
      </c>
      <c r="Q1764" s="7">
        <f t="shared" si="164"/>
        <v>885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>
        <f t="shared" si="162"/>
        <v>42636.868518518517</v>
      </c>
      <c r="O1765" s="11">
        <f t="shared" si="163"/>
        <v>42666.868518518517</v>
      </c>
      <c r="P1765" t="s">
        <v>8285</v>
      </c>
      <c r="Q1765" s="7">
        <f t="shared" si="164"/>
        <v>101.90833333333333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>
        <f t="shared" si="162"/>
        <v>41825.485868055555</v>
      </c>
      <c r="O1766" s="11">
        <f t="shared" si="163"/>
        <v>41854.485868055555</v>
      </c>
      <c r="P1766" t="s">
        <v>8285</v>
      </c>
      <c r="Q1766" s="7">
        <f t="shared" si="164"/>
        <v>19.600000000000001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>
        <f t="shared" si="162"/>
        <v>41834.980462962965</v>
      </c>
      <c r="O1767" s="11">
        <f t="shared" si="163"/>
        <v>41864.980462962965</v>
      </c>
      <c r="P1767" t="s">
        <v>8285</v>
      </c>
      <c r="Q1767" s="7">
        <f t="shared" si="164"/>
        <v>59.467839999999995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>
        <f t="shared" si="162"/>
        <v>41855.859814814816</v>
      </c>
      <c r="O1768" s="11">
        <f t="shared" si="163"/>
        <v>41876.859814814816</v>
      </c>
      <c r="P1768" t="s">
        <v>8285</v>
      </c>
      <c r="Q1768" s="7">
        <f t="shared" si="164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>
        <f t="shared" si="162"/>
        <v>41824.658379629633</v>
      </c>
      <c r="O1769" s="11">
        <f t="shared" si="163"/>
        <v>41854.658379629633</v>
      </c>
      <c r="P1769" t="s">
        <v>8285</v>
      </c>
      <c r="Q1769" s="7">
        <f t="shared" si="164"/>
        <v>45.72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>
        <f t="shared" si="162"/>
        <v>41849.560694444444</v>
      </c>
      <c r="O1770" s="11">
        <f t="shared" si="163"/>
        <v>41909.560694444444</v>
      </c>
      <c r="P1770" t="s">
        <v>8285</v>
      </c>
      <c r="Q1770" s="7">
        <f t="shared" si="164"/>
        <v>3.74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>
        <f t="shared" si="162"/>
        <v>41987.818969907406</v>
      </c>
      <c r="O1771" s="11">
        <f t="shared" si="163"/>
        <v>42017.818969907406</v>
      </c>
      <c r="P1771" t="s">
        <v>8285</v>
      </c>
      <c r="Q1771" s="7">
        <f t="shared" si="164"/>
        <v>2.7025000000000001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>
        <f t="shared" si="162"/>
        <v>41891.780023148152</v>
      </c>
      <c r="O1772" s="11">
        <f t="shared" si="163"/>
        <v>41926.780023148152</v>
      </c>
      <c r="P1772" t="s">
        <v>8285</v>
      </c>
      <c r="Q1772" s="7">
        <f t="shared" si="164"/>
        <v>56.51428571428572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>
        <f t="shared" si="162"/>
        <v>41905.979629629634</v>
      </c>
      <c r="O1773" s="11">
        <f t="shared" si="163"/>
        <v>41935.979629629634</v>
      </c>
      <c r="P1773" t="s">
        <v>8285</v>
      </c>
      <c r="Q1773" s="7">
        <f t="shared" si="164"/>
        <v>21.30952380952381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>
        <f t="shared" si="162"/>
        <v>41766.718009259261</v>
      </c>
      <c r="O1774" s="11">
        <f t="shared" si="163"/>
        <v>41826.718009259261</v>
      </c>
      <c r="P1774" t="s">
        <v>8285</v>
      </c>
      <c r="Q1774" s="7">
        <f t="shared" si="164"/>
        <v>15.6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>
        <f t="shared" si="162"/>
        <v>41978.760393518518</v>
      </c>
      <c r="O1775" s="11">
        <f t="shared" si="163"/>
        <v>42023.760393518518</v>
      </c>
      <c r="P1775" t="s">
        <v>8285</v>
      </c>
      <c r="Q1775" s="7">
        <f t="shared" si="164"/>
        <v>6.2566666666666677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>
        <f t="shared" si="162"/>
        <v>41930.218657407408</v>
      </c>
      <c r="O1776" s="11">
        <f t="shared" si="163"/>
        <v>41972.624305555553</v>
      </c>
      <c r="P1776" t="s">
        <v>8285</v>
      </c>
      <c r="Q1776" s="7">
        <f t="shared" si="164"/>
        <v>45.92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>
        <f t="shared" si="162"/>
        <v>41891.976388888892</v>
      </c>
      <c r="O1777" s="11">
        <f t="shared" si="163"/>
        <v>41936.976388888892</v>
      </c>
      <c r="P1777" t="s">
        <v>8285</v>
      </c>
      <c r="Q1777" s="7">
        <f t="shared" si="164"/>
        <v>65.101538461538468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>
        <f t="shared" si="162"/>
        <v>41905.95684027778</v>
      </c>
      <c r="O1778" s="11">
        <f t="shared" si="163"/>
        <v>41941.95684027778</v>
      </c>
      <c r="P1778" t="s">
        <v>8285</v>
      </c>
      <c r="Q1778" s="7">
        <f t="shared" si="164"/>
        <v>6.7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>
        <f t="shared" si="162"/>
        <v>42025.357094907406</v>
      </c>
      <c r="O1779" s="11">
        <f t="shared" si="163"/>
        <v>42055.357094907406</v>
      </c>
      <c r="P1779" t="s">
        <v>8285</v>
      </c>
      <c r="Q1779" s="7">
        <f t="shared" si="164"/>
        <v>13.5625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>
        <f t="shared" si="162"/>
        <v>42045.86336805555</v>
      </c>
      <c r="O1780" s="11">
        <f t="shared" si="163"/>
        <v>42090.821701388893</v>
      </c>
      <c r="P1780" t="s">
        <v>8285</v>
      </c>
      <c r="Q1780" s="7">
        <f t="shared" si="164"/>
        <v>1.9900000000000002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>
        <f t="shared" si="162"/>
        <v>42585.691898148143</v>
      </c>
      <c r="O1781" s="11">
        <f t="shared" si="163"/>
        <v>42615.691898148143</v>
      </c>
      <c r="P1781" t="s">
        <v>8285</v>
      </c>
      <c r="Q1781" s="7">
        <f t="shared" si="164"/>
        <v>36.236363636363642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>
        <f t="shared" si="162"/>
        <v>42493.600810185191</v>
      </c>
      <c r="O1782" s="11">
        <f t="shared" si="163"/>
        <v>42553.600810185191</v>
      </c>
      <c r="P1782" t="s">
        <v>8285</v>
      </c>
      <c r="Q1782" s="7">
        <f t="shared" si="164"/>
        <v>39.743333333333339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>
        <f t="shared" si="162"/>
        <v>42597.617418981477</v>
      </c>
      <c r="O1783" s="11">
        <f t="shared" si="163"/>
        <v>42628.617418981477</v>
      </c>
      <c r="P1783" t="s">
        <v>8285</v>
      </c>
      <c r="Q1783" s="7">
        <f t="shared" si="164"/>
        <v>25.763636363636365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>
        <f t="shared" si="162"/>
        <v>42388.575104166666</v>
      </c>
      <c r="O1784" s="11">
        <f t="shared" si="163"/>
        <v>42421.575104166666</v>
      </c>
      <c r="P1784" t="s">
        <v>8285</v>
      </c>
      <c r="Q1784" s="7">
        <f t="shared" si="164"/>
        <v>15.491428571428573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>
        <f t="shared" si="162"/>
        <v>42115.949976851851</v>
      </c>
      <c r="O1785" s="11">
        <f t="shared" si="163"/>
        <v>42145.949976851851</v>
      </c>
      <c r="P1785" t="s">
        <v>8285</v>
      </c>
      <c r="Q1785" s="7">
        <f t="shared" si="164"/>
        <v>23.692499999999999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>
        <f t="shared" si="162"/>
        <v>42003.655555555553</v>
      </c>
      <c r="O1786" s="11">
        <f t="shared" si="163"/>
        <v>42035.142361111109</v>
      </c>
      <c r="P1786" t="s">
        <v>8285</v>
      </c>
      <c r="Q1786" s="7">
        <f t="shared" si="164"/>
        <v>39.76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>
        <f t="shared" si="162"/>
        <v>41897.134895833333</v>
      </c>
      <c r="O1787" s="11">
        <f t="shared" si="163"/>
        <v>41928</v>
      </c>
      <c r="P1787" t="s">
        <v>8285</v>
      </c>
      <c r="Q1787" s="7">
        <f t="shared" si="164"/>
        <v>20.220833333333331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>
        <f t="shared" si="162"/>
        <v>41958.550659722227</v>
      </c>
      <c r="O1788" s="11">
        <f t="shared" si="163"/>
        <v>41988.550659722227</v>
      </c>
      <c r="P1788" t="s">
        <v>8285</v>
      </c>
      <c r="Q1788" s="7">
        <f t="shared" si="164"/>
        <v>47.631578947368418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>
        <f t="shared" si="162"/>
        <v>42068.65552083333</v>
      </c>
      <c r="O1789" s="11">
        <f t="shared" si="163"/>
        <v>42098.613854166666</v>
      </c>
      <c r="P1789" t="s">
        <v>8285</v>
      </c>
      <c r="Q1789" s="7">
        <f t="shared" si="164"/>
        <v>15.329999999999998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>
        <f t="shared" si="162"/>
        <v>41913.94840277778</v>
      </c>
      <c r="O1790" s="11">
        <f t="shared" si="163"/>
        <v>41943.94840277778</v>
      </c>
      <c r="P1790" t="s">
        <v>8285</v>
      </c>
      <c r="Q1790" s="7">
        <f t="shared" si="164"/>
        <v>1.3818181818181818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>
        <f t="shared" si="162"/>
        <v>41956.250034722223</v>
      </c>
      <c r="O1791" s="11">
        <f t="shared" si="163"/>
        <v>42016.250034722223</v>
      </c>
      <c r="P1791" t="s">
        <v>8285</v>
      </c>
      <c r="Q1791" s="7">
        <f t="shared" si="164"/>
        <v>0.5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>
        <f t="shared" si="162"/>
        <v>42010.674513888895</v>
      </c>
      <c r="O1792" s="11">
        <f t="shared" si="163"/>
        <v>42040.674513888895</v>
      </c>
      <c r="P1792" t="s">
        <v>8285</v>
      </c>
      <c r="Q1792" s="7">
        <f t="shared" si="164"/>
        <v>4.957575757575758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>
        <f t="shared" si="162"/>
        <v>41973.740335648152</v>
      </c>
      <c r="O1793" s="11">
        <f t="shared" si="163"/>
        <v>42033.740335648152</v>
      </c>
      <c r="P1793" t="s">
        <v>8285</v>
      </c>
      <c r="Q1793" s="7">
        <f t="shared" si="164"/>
        <v>3.5666666666666664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>
        <f t="shared" ref="N1794:N1857" si="168">(((J1794/60)/60)/24)+DATE(1970,1,1)</f>
        <v>42189.031041666662</v>
      </c>
      <c r="O1794" s="11">
        <f t="shared" ref="O1794:O1857" si="169">(((I1794/60)/60)/24)+DATE(1970,1,1)</f>
        <v>42226.290972222225</v>
      </c>
      <c r="P1794" t="s">
        <v>8285</v>
      </c>
      <c r="Q1794" s="7">
        <f t="shared" ref="Q1794:Q1857" si="170">(E1794/D1794)*100</f>
        <v>61.124000000000002</v>
      </c>
      <c r="R1794" s="6">
        <f t="shared" ref="R1794:R1857" si="171">E1794/L1794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>
        <f t="shared" si="168"/>
        <v>41940.89166666667</v>
      </c>
      <c r="O1795" s="11">
        <f t="shared" si="169"/>
        <v>41970.933333333334</v>
      </c>
      <c r="P1795" t="s">
        <v>8285</v>
      </c>
      <c r="Q1795" s="7">
        <f t="shared" si="170"/>
        <v>1.3333333333333335</v>
      </c>
      <c r="R1795" s="6">
        <f t="shared" si="171"/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>
        <f t="shared" si="168"/>
        <v>42011.551180555558</v>
      </c>
      <c r="O1796" s="11">
        <f t="shared" si="169"/>
        <v>42046.551180555558</v>
      </c>
      <c r="P1796" t="s">
        <v>8285</v>
      </c>
      <c r="Q1796" s="7">
        <f t="shared" si="170"/>
        <v>11.077777777777778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>
        <f t="shared" si="168"/>
        <v>42628.288668981477</v>
      </c>
      <c r="O1797" s="11">
        <f t="shared" si="169"/>
        <v>42657.666666666672</v>
      </c>
      <c r="P1797" t="s">
        <v>8285</v>
      </c>
      <c r="Q1797" s="7">
        <f t="shared" si="170"/>
        <v>38.735714285714288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>
        <f t="shared" si="168"/>
        <v>42515.439421296294</v>
      </c>
      <c r="O1798" s="11">
        <f t="shared" si="169"/>
        <v>42575.439421296294</v>
      </c>
      <c r="P1798" t="s">
        <v>8285</v>
      </c>
      <c r="Q1798" s="7">
        <f t="shared" si="170"/>
        <v>22.05263157894737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>
        <f t="shared" si="168"/>
        <v>42689.56931712963</v>
      </c>
      <c r="O1799" s="11">
        <f t="shared" si="169"/>
        <v>42719.56931712963</v>
      </c>
      <c r="P1799" t="s">
        <v>8285</v>
      </c>
      <c r="Q1799" s="7">
        <f t="shared" si="170"/>
        <v>67.55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>
        <f t="shared" si="168"/>
        <v>42344.32677083333</v>
      </c>
      <c r="O1800" s="11">
        <f t="shared" si="169"/>
        <v>42404.32677083333</v>
      </c>
      <c r="P1800" t="s">
        <v>8285</v>
      </c>
      <c r="Q1800" s="7">
        <f t="shared" si="170"/>
        <v>13.637499999999999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>
        <f t="shared" si="168"/>
        <v>41934.842685185184</v>
      </c>
      <c r="O1801" s="11">
        <f t="shared" si="169"/>
        <v>41954.884351851855</v>
      </c>
      <c r="P1801" t="s">
        <v>8285</v>
      </c>
      <c r="Q1801" s="7">
        <f t="shared" si="170"/>
        <v>1.7457500000000001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>
        <f t="shared" si="168"/>
        <v>42623.606134259258</v>
      </c>
      <c r="O1802" s="11">
        <f t="shared" si="169"/>
        <v>42653.606134259258</v>
      </c>
      <c r="P1802" t="s">
        <v>8285</v>
      </c>
      <c r="Q1802" s="7">
        <f t="shared" si="170"/>
        <v>20.44963251188932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>
        <f t="shared" si="168"/>
        <v>42321.660509259258</v>
      </c>
      <c r="O1803" s="11">
        <f t="shared" si="169"/>
        <v>42353.506944444445</v>
      </c>
      <c r="P1803" t="s">
        <v>8285</v>
      </c>
      <c r="Q1803" s="7">
        <f t="shared" si="170"/>
        <v>13.852941176470587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>
        <f t="shared" si="168"/>
        <v>42159.47256944445</v>
      </c>
      <c r="O1804" s="11">
        <f t="shared" si="169"/>
        <v>42182.915972222225</v>
      </c>
      <c r="P1804" t="s">
        <v>8285</v>
      </c>
      <c r="Q1804" s="7">
        <f t="shared" si="170"/>
        <v>48.485714285714288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>
        <f t="shared" si="168"/>
        <v>42018.071550925932</v>
      </c>
      <c r="O1805" s="11">
        <f t="shared" si="169"/>
        <v>42049.071550925932</v>
      </c>
      <c r="P1805" t="s">
        <v>8285</v>
      </c>
      <c r="Q1805" s="7">
        <f t="shared" si="170"/>
        <v>30.8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>
        <f t="shared" si="168"/>
        <v>42282.678287037037</v>
      </c>
      <c r="O1806" s="11">
        <f t="shared" si="169"/>
        <v>42322.719953703709</v>
      </c>
      <c r="P1806" t="s">
        <v>8285</v>
      </c>
      <c r="Q1806" s="7">
        <f t="shared" si="170"/>
        <v>35.174193548387095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>
        <f t="shared" si="168"/>
        <v>42247.803912037038</v>
      </c>
      <c r="O1807" s="11">
        <f t="shared" si="169"/>
        <v>42279.75</v>
      </c>
      <c r="P1807" t="s">
        <v>8285</v>
      </c>
      <c r="Q1807" s="7">
        <f t="shared" si="170"/>
        <v>36.404444444444444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>
        <f t="shared" si="168"/>
        <v>41877.638298611113</v>
      </c>
      <c r="O1808" s="11">
        <f t="shared" si="169"/>
        <v>41912.638298611113</v>
      </c>
      <c r="P1808" t="s">
        <v>8285</v>
      </c>
      <c r="Q1808" s="7">
        <f t="shared" si="170"/>
        <v>2.9550000000000001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>
        <f t="shared" si="168"/>
        <v>41880.068437499998</v>
      </c>
      <c r="O1809" s="11">
        <f t="shared" si="169"/>
        <v>41910.068437499998</v>
      </c>
      <c r="P1809" t="s">
        <v>8285</v>
      </c>
      <c r="Q1809" s="7">
        <f t="shared" si="170"/>
        <v>11.06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>
        <f t="shared" si="168"/>
        <v>42742.680902777778</v>
      </c>
      <c r="O1810" s="11">
        <f t="shared" si="169"/>
        <v>42777.680902777778</v>
      </c>
      <c r="P1810" t="s">
        <v>8285</v>
      </c>
      <c r="Q1810" s="7">
        <f t="shared" si="170"/>
        <v>41.407142857142858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>
        <f t="shared" si="168"/>
        <v>42029.907858796301</v>
      </c>
      <c r="O1811" s="11">
        <f t="shared" si="169"/>
        <v>42064.907858796301</v>
      </c>
      <c r="P1811" t="s">
        <v>8285</v>
      </c>
      <c r="Q1811" s="7">
        <f t="shared" si="170"/>
        <v>10.857142857142858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>
        <f t="shared" si="168"/>
        <v>41860.91002314815</v>
      </c>
      <c r="O1812" s="11">
        <f t="shared" si="169"/>
        <v>41872.91002314815</v>
      </c>
      <c r="P1812" t="s">
        <v>8285</v>
      </c>
      <c r="Q1812" s="7">
        <f t="shared" si="170"/>
        <v>3.3333333333333335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>
        <f t="shared" si="168"/>
        <v>41876.433680555558</v>
      </c>
      <c r="O1813" s="11">
        <f t="shared" si="169"/>
        <v>41936.166666666664</v>
      </c>
      <c r="P1813" t="s">
        <v>8285</v>
      </c>
      <c r="Q1813" s="7">
        <f t="shared" si="170"/>
        <v>7.407407407407407E-2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>
        <f t="shared" si="168"/>
        <v>42524.318703703699</v>
      </c>
      <c r="O1814" s="11">
        <f t="shared" si="169"/>
        <v>42554.318703703699</v>
      </c>
      <c r="P1814" t="s">
        <v>8285</v>
      </c>
      <c r="Q1814" s="7">
        <f t="shared" si="170"/>
        <v>13.307692307692307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>
        <f t="shared" si="168"/>
        <v>41829.889027777775</v>
      </c>
      <c r="O1815" s="11">
        <f t="shared" si="169"/>
        <v>41859.889027777775</v>
      </c>
      <c r="P1815" t="s">
        <v>8285</v>
      </c>
      <c r="Q1815" s="7">
        <f t="shared" si="170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>
        <f t="shared" si="168"/>
        <v>42033.314074074078</v>
      </c>
      <c r="O1816" s="11">
        <f t="shared" si="169"/>
        <v>42063.314074074078</v>
      </c>
      <c r="P1816" t="s">
        <v>8285</v>
      </c>
      <c r="Q1816" s="7">
        <f t="shared" si="170"/>
        <v>49.183333333333337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>
        <f t="shared" si="168"/>
        <v>42172.906678240746</v>
      </c>
      <c r="O1817" s="11">
        <f t="shared" si="169"/>
        <v>42186.906678240746</v>
      </c>
      <c r="P1817" t="s">
        <v>8285</v>
      </c>
      <c r="Q1817" s="7">
        <f t="shared" si="170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>
        <f t="shared" si="168"/>
        <v>42548.876192129625</v>
      </c>
      <c r="O1818" s="11">
        <f t="shared" si="169"/>
        <v>42576.791666666672</v>
      </c>
      <c r="P1818" t="s">
        <v>8285</v>
      </c>
      <c r="Q1818" s="7">
        <f t="shared" si="170"/>
        <v>2.036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>
        <f t="shared" si="168"/>
        <v>42705.662118055552</v>
      </c>
      <c r="O1819" s="11">
        <f t="shared" si="169"/>
        <v>42765.290972222225</v>
      </c>
      <c r="P1819" t="s">
        <v>8285</v>
      </c>
      <c r="Q1819" s="7">
        <f t="shared" si="170"/>
        <v>52.327777777777776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>
        <f t="shared" si="168"/>
        <v>42067.234375</v>
      </c>
      <c r="O1820" s="11">
        <f t="shared" si="169"/>
        <v>42097.192708333328</v>
      </c>
      <c r="P1820" t="s">
        <v>8285</v>
      </c>
      <c r="Q1820" s="7">
        <f t="shared" si="170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>
        <f t="shared" si="168"/>
        <v>41820.752268518518</v>
      </c>
      <c r="O1821" s="11">
        <f t="shared" si="169"/>
        <v>41850.752268518518</v>
      </c>
      <c r="P1821" t="s">
        <v>8285</v>
      </c>
      <c r="Q1821" s="7">
        <f t="shared" si="170"/>
        <v>2.083333333333333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>
        <f t="shared" si="168"/>
        <v>42065.084375000006</v>
      </c>
      <c r="O1822" s="11">
        <f t="shared" si="169"/>
        <v>42095.042708333334</v>
      </c>
      <c r="P1822" t="s">
        <v>8285</v>
      </c>
      <c r="Q1822" s="7">
        <f t="shared" si="170"/>
        <v>6.565384615384616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>
        <f t="shared" si="168"/>
        <v>40926.319062499999</v>
      </c>
      <c r="O1823" s="11">
        <f t="shared" si="169"/>
        <v>40971.319062499999</v>
      </c>
      <c r="P1823" t="s">
        <v>8276</v>
      </c>
      <c r="Q1823" s="7">
        <f t="shared" si="170"/>
        <v>134.88999999999999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>
        <f t="shared" si="168"/>
        <v>41634.797013888885</v>
      </c>
      <c r="O1824" s="11">
        <f t="shared" si="169"/>
        <v>41670.792361111111</v>
      </c>
      <c r="P1824" t="s">
        <v>8276</v>
      </c>
      <c r="Q1824" s="7">
        <f t="shared" si="170"/>
        <v>100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>
        <f t="shared" si="168"/>
        <v>41176.684907407405</v>
      </c>
      <c r="O1825" s="11">
        <f t="shared" si="169"/>
        <v>41206.684907407405</v>
      </c>
      <c r="P1825" t="s">
        <v>8276</v>
      </c>
      <c r="Q1825" s="7">
        <f t="shared" si="170"/>
        <v>115.85714285714286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>
        <f t="shared" si="168"/>
        <v>41626.916284722225</v>
      </c>
      <c r="O1826" s="11">
        <f t="shared" si="169"/>
        <v>41647.088888888888</v>
      </c>
      <c r="P1826" t="s">
        <v>8276</v>
      </c>
      <c r="Q1826" s="7">
        <f t="shared" si="170"/>
        <v>100.06666666666666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>
        <f t="shared" si="168"/>
        <v>41443.83452546296</v>
      </c>
      <c r="O1827" s="11">
        <f t="shared" si="169"/>
        <v>41466.83452546296</v>
      </c>
      <c r="P1827" t="s">
        <v>8276</v>
      </c>
      <c r="Q1827" s="7">
        <f t="shared" si="170"/>
        <v>105.05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>
        <f t="shared" si="168"/>
        <v>41657.923807870371</v>
      </c>
      <c r="O1828" s="11">
        <f t="shared" si="169"/>
        <v>41687.923807870371</v>
      </c>
      <c r="P1828" t="s">
        <v>8276</v>
      </c>
      <c r="Q1828" s="7">
        <f t="shared" si="170"/>
        <v>101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>
        <f t="shared" si="168"/>
        <v>40555.325937499998</v>
      </c>
      <c r="O1829" s="11">
        <f t="shared" si="169"/>
        <v>40605.325937499998</v>
      </c>
      <c r="P1829" t="s">
        <v>8276</v>
      </c>
      <c r="Q1829" s="7">
        <f t="shared" si="170"/>
        <v>100.66250000000001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>
        <f t="shared" si="168"/>
        <v>41736.899652777778</v>
      </c>
      <c r="O1830" s="11">
        <f t="shared" si="169"/>
        <v>41768.916666666664</v>
      </c>
      <c r="P1830" t="s">
        <v>8276</v>
      </c>
      <c r="Q1830" s="7">
        <f t="shared" si="170"/>
        <v>100.16000000000001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>
        <f t="shared" si="168"/>
        <v>40516.087627314817</v>
      </c>
      <c r="O1831" s="11">
        <f t="shared" si="169"/>
        <v>40564.916666666664</v>
      </c>
      <c r="P1831" t="s">
        <v>8276</v>
      </c>
      <c r="Q1831" s="7">
        <f t="shared" si="170"/>
        <v>166.68333333333334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>
        <f t="shared" si="168"/>
        <v>41664.684108796297</v>
      </c>
      <c r="O1832" s="11">
        <f t="shared" si="169"/>
        <v>41694.684108796297</v>
      </c>
      <c r="P1832" t="s">
        <v>8276</v>
      </c>
      <c r="Q1832" s="7">
        <f t="shared" si="170"/>
        <v>101.53333333333335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>
        <f t="shared" si="168"/>
        <v>41026.996099537035</v>
      </c>
      <c r="O1833" s="11">
        <f t="shared" si="169"/>
        <v>41041.996099537035</v>
      </c>
      <c r="P1833" t="s">
        <v>8276</v>
      </c>
      <c r="Q1833" s="7">
        <f t="shared" si="170"/>
        <v>103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>
        <f t="shared" si="168"/>
        <v>40576.539664351854</v>
      </c>
      <c r="O1834" s="11">
        <f t="shared" si="169"/>
        <v>40606.539664351854</v>
      </c>
      <c r="P1834" t="s">
        <v>8276</v>
      </c>
      <c r="Q1834" s="7">
        <f t="shared" si="170"/>
        <v>142.85714285714286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>
        <f t="shared" si="168"/>
        <v>41303.044016203705</v>
      </c>
      <c r="O1835" s="11">
        <f t="shared" si="169"/>
        <v>41335.332638888889</v>
      </c>
      <c r="P1835" t="s">
        <v>8276</v>
      </c>
      <c r="Q1835" s="7">
        <f t="shared" si="170"/>
        <v>262.5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>
        <f t="shared" si="168"/>
        <v>41988.964062500003</v>
      </c>
      <c r="O1836" s="11">
        <f t="shared" si="169"/>
        <v>42028.964062500003</v>
      </c>
      <c r="P1836" t="s">
        <v>8276</v>
      </c>
      <c r="Q1836" s="7">
        <f t="shared" si="170"/>
        <v>118.05000000000001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>
        <f t="shared" si="168"/>
        <v>42430.702210648145</v>
      </c>
      <c r="O1837" s="11">
        <f t="shared" si="169"/>
        <v>42460.660543981481</v>
      </c>
      <c r="P1837" t="s">
        <v>8276</v>
      </c>
      <c r="Q1837" s="7">
        <f t="shared" si="170"/>
        <v>104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>
        <f t="shared" si="168"/>
        <v>41305.809363425928</v>
      </c>
      <c r="O1838" s="11">
        <f t="shared" si="169"/>
        <v>41322.809363425928</v>
      </c>
      <c r="P1838" t="s">
        <v>8276</v>
      </c>
      <c r="Q1838" s="7">
        <f t="shared" si="170"/>
        <v>200.34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>
        <f t="shared" si="168"/>
        <v>40926.047858796301</v>
      </c>
      <c r="O1839" s="11">
        <f t="shared" si="169"/>
        <v>40986.006192129629</v>
      </c>
      <c r="P1839" t="s">
        <v>8276</v>
      </c>
      <c r="Q1839" s="7">
        <f t="shared" si="170"/>
        <v>306.83333333333331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>
        <f t="shared" si="168"/>
        <v>40788.786539351851</v>
      </c>
      <c r="O1840" s="11">
        <f t="shared" si="169"/>
        <v>40817.125</v>
      </c>
      <c r="P1840" t="s">
        <v>8276</v>
      </c>
      <c r="Q1840" s="7">
        <f t="shared" si="170"/>
        <v>100.149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>
        <f t="shared" si="168"/>
        <v>42614.722013888888</v>
      </c>
      <c r="O1841" s="11">
        <f t="shared" si="169"/>
        <v>42644.722013888888</v>
      </c>
      <c r="P1841" t="s">
        <v>8276</v>
      </c>
      <c r="Q1841" s="7">
        <f t="shared" si="170"/>
        <v>205.29999999999998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>
        <f t="shared" si="168"/>
        <v>41382.096180555556</v>
      </c>
      <c r="O1842" s="11">
        <f t="shared" si="169"/>
        <v>41401.207638888889</v>
      </c>
      <c r="P1842" t="s">
        <v>8276</v>
      </c>
      <c r="Q1842" s="7">
        <f t="shared" si="170"/>
        <v>108.88888888888889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>
        <f t="shared" si="168"/>
        <v>41745.84542824074</v>
      </c>
      <c r="O1843" s="11">
        <f t="shared" si="169"/>
        <v>41779.207638888889</v>
      </c>
      <c r="P1843" t="s">
        <v>8276</v>
      </c>
      <c r="Q1843" s="7">
        <f t="shared" si="170"/>
        <v>101.75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>
        <f t="shared" si="168"/>
        <v>42031.631724537037</v>
      </c>
      <c r="O1844" s="11">
        <f t="shared" si="169"/>
        <v>42065.249305555553</v>
      </c>
      <c r="P1844" t="s">
        <v>8276</v>
      </c>
      <c r="Q1844" s="7">
        <f t="shared" si="170"/>
        <v>125.25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>
        <f t="shared" si="168"/>
        <v>40564.994837962964</v>
      </c>
      <c r="O1845" s="11">
        <f t="shared" si="169"/>
        <v>40594.994837962964</v>
      </c>
      <c r="P1845" t="s">
        <v>8276</v>
      </c>
      <c r="Q1845" s="7">
        <f t="shared" si="170"/>
        <v>124.0061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>
        <f t="shared" si="168"/>
        <v>40666.973541666666</v>
      </c>
      <c r="O1846" s="11">
        <f t="shared" si="169"/>
        <v>40705.125</v>
      </c>
      <c r="P1846" t="s">
        <v>8276</v>
      </c>
      <c r="Q1846" s="7">
        <f t="shared" si="170"/>
        <v>101.4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>
        <f t="shared" si="168"/>
        <v>42523.333310185189</v>
      </c>
      <c r="O1847" s="11">
        <f t="shared" si="169"/>
        <v>42538.204861111109</v>
      </c>
      <c r="P1847" t="s">
        <v>8276</v>
      </c>
      <c r="Q1847" s="7">
        <f t="shared" si="170"/>
        <v>100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>
        <f t="shared" si="168"/>
        <v>41228.650196759263</v>
      </c>
      <c r="O1848" s="11">
        <f t="shared" si="169"/>
        <v>41258.650196759263</v>
      </c>
      <c r="P1848" t="s">
        <v>8276</v>
      </c>
      <c r="Q1848" s="7">
        <f t="shared" si="170"/>
        <v>137.92666666666668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>
        <f t="shared" si="168"/>
        <v>42094.236481481479</v>
      </c>
      <c r="O1849" s="11">
        <f t="shared" si="169"/>
        <v>42115.236481481479</v>
      </c>
      <c r="P1849" t="s">
        <v>8276</v>
      </c>
      <c r="Q1849" s="7">
        <f t="shared" si="170"/>
        <v>120.88000000000001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>
        <f t="shared" si="168"/>
        <v>40691.788055555553</v>
      </c>
      <c r="O1850" s="11">
        <f t="shared" si="169"/>
        <v>40755.290972222225</v>
      </c>
      <c r="P1850" t="s">
        <v>8276</v>
      </c>
      <c r="Q1850" s="7">
        <f t="shared" si="170"/>
        <v>107.36666666666667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>
        <f t="shared" si="168"/>
        <v>41169.845590277779</v>
      </c>
      <c r="O1851" s="11">
        <f t="shared" si="169"/>
        <v>41199.845590277779</v>
      </c>
      <c r="P1851" t="s">
        <v>8276</v>
      </c>
      <c r="Q1851" s="7">
        <f t="shared" si="170"/>
        <v>100.33333333333334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>
        <f t="shared" si="168"/>
        <v>41800.959490740745</v>
      </c>
      <c r="O1852" s="11">
        <f t="shared" si="169"/>
        <v>41830.959490740745</v>
      </c>
      <c r="P1852" t="s">
        <v>8276</v>
      </c>
      <c r="Q1852" s="7">
        <f t="shared" si="170"/>
        <v>101.52222222222223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>
        <f t="shared" si="168"/>
        <v>41827.906689814816</v>
      </c>
      <c r="O1853" s="11">
        <f t="shared" si="169"/>
        <v>41848.041666666664</v>
      </c>
      <c r="P1853" t="s">
        <v>8276</v>
      </c>
      <c r="Q1853" s="7">
        <f t="shared" si="170"/>
        <v>100.07692307692308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>
        <f t="shared" si="168"/>
        <v>42081.77143518519</v>
      </c>
      <c r="O1854" s="11">
        <f t="shared" si="169"/>
        <v>42119</v>
      </c>
      <c r="P1854" t="s">
        <v>8276</v>
      </c>
      <c r="Q1854" s="7">
        <f t="shared" si="170"/>
        <v>116.96666666666667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>
        <f t="shared" si="168"/>
        <v>41177.060381944444</v>
      </c>
      <c r="O1855" s="11">
        <f t="shared" si="169"/>
        <v>41227.102048611108</v>
      </c>
      <c r="P1855" t="s">
        <v>8276</v>
      </c>
      <c r="Q1855" s="7">
        <f t="shared" si="170"/>
        <v>101.875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>
        <f t="shared" si="168"/>
        <v>41388.021261574075</v>
      </c>
      <c r="O1856" s="11">
        <f t="shared" si="169"/>
        <v>41418.021261574075</v>
      </c>
      <c r="P1856" t="s">
        <v>8276</v>
      </c>
      <c r="Q1856" s="7">
        <f t="shared" si="170"/>
        <v>102.12366666666665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>
        <f t="shared" si="168"/>
        <v>41600.538657407407</v>
      </c>
      <c r="O1857" s="11">
        <f t="shared" si="169"/>
        <v>41645.538657407407</v>
      </c>
      <c r="P1857" t="s">
        <v>8276</v>
      </c>
      <c r="Q1857" s="7">
        <f t="shared" si="170"/>
        <v>154.05897142857143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>
        <f t="shared" ref="N1858:N1921" si="174">(((J1858/60)/60)/24)+DATE(1970,1,1)</f>
        <v>41817.854999999996</v>
      </c>
      <c r="O1858" s="11">
        <f t="shared" ref="O1858:O1921" si="175">(((I1858/60)/60)/24)+DATE(1970,1,1)</f>
        <v>41838.854999999996</v>
      </c>
      <c r="P1858" t="s">
        <v>8276</v>
      </c>
      <c r="Q1858" s="7">
        <f t="shared" ref="Q1858:Q1921" si="176">(E1858/D1858)*100</f>
        <v>101.25</v>
      </c>
      <c r="R1858" s="6">
        <f t="shared" ref="R1858:R1921" si="177">E1858/L1858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>
        <f t="shared" si="174"/>
        <v>41864.76866898148</v>
      </c>
      <c r="O1859" s="11">
        <f t="shared" si="175"/>
        <v>41894.76866898148</v>
      </c>
      <c r="P1859" t="s">
        <v>8276</v>
      </c>
      <c r="Q1859" s="7">
        <f t="shared" si="176"/>
        <v>100</v>
      </c>
      <c r="R1859" s="6">
        <f t="shared" si="177"/>
        <v>136.36363636363637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>
        <f t="shared" si="174"/>
        <v>40833.200474537036</v>
      </c>
      <c r="O1860" s="11">
        <f t="shared" si="175"/>
        <v>40893.242141203707</v>
      </c>
      <c r="P1860" t="s">
        <v>8276</v>
      </c>
      <c r="Q1860" s="7">
        <f t="shared" si="176"/>
        <v>108.74800874800874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>
        <f t="shared" si="174"/>
        <v>40778.770011574074</v>
      </c>
      <c r="O1861" s="11">
        <f t="shared" si="175"/>
        <v>40808.770011574074</v>
      </c>
      <c r="P1861" t="s">
        <v>8276</v>
      </c>
      <c r="Q1861" s="7">
        <f t="shared" si="176"/>
        <v>131.83333333333334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>
        <f t="shared" si="174"/>
        <v>41655.709305555552</v>
      </c>
      <c r="O1862" s="11">
        <f t="shared" si="175"/>
        <v>41676.709305555552</v>
      </c>
      <c r="P1862" t="s">
        <v>8276</v>
      </c>
      <c r="Q1862" s="7">
        <f t="shared" si="176"/>
        <v>133.46666666666667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>
        <f t="shared" si="174"/>
        <v>42000.300243055557</v>
      </c>
      <c r="O1863" s="11">
        <f t="shared" si="175"/>
        <v>42030.300243055557</v>
      </c>
      <c r="P1863" t="s">
        <v>8283</v>
      </c>
      <c r="Q1863" s="7">
        <f t="shared" si="176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>
        <f t="shared" si="174"/>
        <v>42755.492754629624</v>
      </c>
      <c r="O1864" s="11">
        <f t="shared" si="175"/>
        <v>42802.3125</v>
      </c>
      <c r="P1864" t="s">
        <v>8283</v>
      </c>
      <c r="Q1864" s="7">
        <f t="shared" si="176"/>
        <v>8.0833333333333321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>
        <f t="shared" si="174"/>
        <v>41772.797280092593</v>
      </c>
      <c r="O1865" s="11">
        <f t="shared" si="175"/>
        <v>41802.797280092593</v>
      </c>
      <c r="P1865" t="s">
        <v>8283</v>
      </c>
      <c r="Q1865" s="7">
        <f t="shared" si="176"/>
        <v>0.4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>
        <f t="shared" si="174"/>
        <v>41733.716435185182</v>
      </c>
      <c r="O1866" s="11">
        <f t="shared" si="175"/>
        <v>41763.716435185182</v>
      </c>
      <c r="P1866" t="s">
        <v>8283</v>
      </c>
      <c r="Q1866" s="7">
        <f t="shared" si="176"/>
        <v>42.892307692307689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>
        <f t="shared" si="174"/>
        <v>42645.367442129631</v>
      </c>
      <c r="O1867" s="11">
        <f t="shared" si="175"/>
        <v>42680.409108796302</v>
      </c>
      <c r="P1867" t="s">
        <v>8283</v>
      </c>
      <c r="Q1867" s="7">
        <f t="shared" si="176"/>
        <v>3.6363636363636364E-3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>
        <f t="shared" si="174"/>
        <v>42742.246493055558</v>
      </c>
      <c r="O1868" s="11">
        <f t="shared" si="175"/>
        <v>42795.166666666672</v>
      </c>
      <c r="P1868" t="s">
        <v>8283</v>
      </c>
      <c r="Q1868" s="7">
        <f t="shared" si="176"/>
        <v>0.5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>
        <f t="shared" si="174"/>
        <v>42649.924907407403</v>
      </c>
      <c r="O1869" s="11">
        <f t="shared" si="175"/>
        <v>42679.924907407403</v>
      </c>
      <c r="P1869" t="s">
        <v>8283</v>
      </c>
      <c r="Q1869" s="7">
        <f t="shared" si="176"/>
        <v>0.05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>
        <f t="shared" si="174"/>
        <v>42328.779224537036</v>
      </c>
      <c r="O1870" s="11">
        <f t="shared" si="175"/>
        <v>42353.332638888889</v>
      </c>
      <c r="P1870" t="s">
        <v>8283</v>
      </c>
      <c r="Q1870" s="7">
        <f t="shared" si="176"/>
        <v>4.8680000000000003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>
        <f t="shared" si="174"/>
        <v>42709.002881944441</v>
      </c>
      <c r="O1871" s="11">
        <f t="shared" si="175"/>
        <v>42739.002881944441</v>
      </c>
      <c r="P1871" t="s">
        <v>8283</v>
      </c>
      <c r="Q1871" s="7">
        <f t="shared" si="176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>
        <f t="shared" si="174"/>
        <v>42371.355729166666</v>
      </c>
      <c r="O1872" s="11">
        <f t="shared" si="175"/>
        <v>42400.178472222222</v>
      </c>
      <c r="P1872" t="s">
        <v>8283</v>
      </c>
      <c r="Q1872" s="7">
        <f t="shared" si="176"/>
        <v>10.314285714285715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>
        <f t="shared" si="174"/>
        <v>41923.783576388887</v>
      </c>
      <c r="O1873" s="11">
        <f t="shared" si="175"/>
        <v>41963.825243055559</v>
      </c>
      <c r="P1873" t="s">
        <v>8283</v>
      </c>
      <c r="Q1873" s="7">
        <f t="shared" si="176"/>
        <v>71.784615384615378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>
        <f t="shared" si="174"/>
        <v>42155.129652777774</v>
      </c>
      <c r="O1874" s="11">
        <f t="shared" si="175"/>
        <v>42185.129652777774</v>
      </c>
      <c r="P1874" t="s">
        <v>8283</v>
      </c>
      <c r="Q1874" s="7">
        <f t="shared" si="176"/>
        <v>1.06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>
        <f t="shared" si="174"/>
        <v>42164.615856481483</v>
      </c>
      <c r="O1875" s="11">
        <f t="shared" si="175"/>
        <v>42193.697916666672</v>
      </c>
      <c r="P1875" t="s">
        <v>8283</v>
      </c>
      <c r="Q1875" s="7">
        <f t="shared" si="176"/>
        <v>0.44999999999999996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>
        <f t="shared" si="174"/>
        <v>42529.969131944439</v>
      </c>
      <c r="O1876" s="11">
        <f t="shared" si="175"/>
        <v>42549.969131944439</v>
      </c>
      <c r="P1876" t="s">
        <v>8283</v>
      </c>
      <c r="Q1876" s="7">
        <f t="shared" si="176"/>
        <v>1.6250000000000001E-2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>
        <f t="shared" si="174"/>
        <v>42528.899398148147</v>
      </c>
      <c r="O1877" s="11">
        <f t="shared" si="175"/>
        <v>42588.899398148147</v>
      </c>
      <c r="P1877" t="s">
        <v>8283</v>
      </c>
      <c r="Q1877" s="7">
        <f t="shared" si="176"/>
        <v>0.51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>
        <f t="shared" si="174"/>
        <v>41776.284780092588</v>
      </c>
      <c r="O1878" s="11">
        <f t="shared" si="175"/>
        <v>41806.284780092588</v>
      </c>
      <c r="P1878" t="s">
        <v>8283</v>
      </c>
      <c r="Q1878" s="7">
        <f t="shared" si="176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>
        <f t="shared" si="174"/>
        <v>42035.029224537036</v>
      </c>
      <c r="O1879" s="11">
        <f t="shared" si="175"/>
        <v>42064.029224537036</v>
      </c>
      <c r="P1879" t="s">
        <v>8283</v>
      </c>
      <c r="Q1879" s="7">
        <f t="shared" si="176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>
        <f t="shared" si="174"/>
        <v>41773.008738425924</v>
      </c>
      <c r="O1880" s="11">
        <f t="shared" si="175"/>
        <v>41803.008738425924</v>
      </c>
      <c r="P1880" t="s">
        <v>8283</v>
      </c>
      <c r="Q1880" s="7">
        <f t="shared" si="176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>
        <f t="shared" si="174"/>
        <v>42413.649641203709</v>
      </c>
      <c r="O1881" s="11">
        <f t="shared" si="175"/>
        <v>42443.607974537037</v>
      </c>
      <c r="P1881" t="s">
        <v>8283</v>
      </c>
      <c r="Q1881" s="7">
        <f t="shared" si="176"/>
        <v>0.12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>
        <f t="shared" si="174"/>
        <v>42430.566898148143</v>
      </c>
      <c r="O1882" s="11">
        <f t="shared" si="175"/>
        <v>42459.525231481486</v>
      </c>
      <c r="P1882" t="s">
        <v>8283</v>
      </c>
      <c r="Q1882" s="7">
        <f t="shared" si="176"/>
        <v>20.080000000000002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>
        <f t="shared" si="174"/>
        <v>42043.152650462958</v>
      </c>
      <c r="O1883" s="11">
        <f t="shared" si="175"/>
        <v>42073.110983796301</v>
      </c>
      <c r="P1883" t="s">
        <v>8279</v>
      </c>
      <c r="Q1883" s="7">
        <f t="shared" si="176"/>
        <v>172.68449999999999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>
        <f t="shared" si="174"/>
        <v>41067.949212962965</v>
      </c>
      <c r="O1884" s="11">
        <f t="shared" si="175"/>
        <v>41100.991666666669</v>
      </c>
      <c r="P1884" t="s">
        <v>8279</v>
      </c>
      <c r="Q1884" s="7">
        <f t="shared" si="176"/>
        <v>100.8955223880597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>
        <f t="shared" si="174"/>
        <v>40977.948009259257</v>
      </c>
      <c r="O1885" s="11">
        <f t="shared" si="175"/>
        <v>41007.906342592592</v>
      </c>
      <c r="P1885" t="s">
        <v>8279</v>
      </c>
      <c r="Q1885" s="7">
        <f t="shared" si="176"/>
        <v>104.8048048048048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>
        <f t="shared" si="174"/>
        <v>41205.198321759257</v>
      </c>
      <c r="O1886" s="11">
        <f t="shared" si="175"/>
        <v>41240.5</v>
      </c>
      <c r="P1886" t="s">
        <v>8279</v>
      </c>
      <c r="Q1886" s="7">
        <f t="shared" si="176"/>
        <v>135.1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>
        <f t="shared" si="174"/>
        <v>41099.093865740739</v>
      </c>
      <c r="O1887" s="11">
        <f t="shared" si="175"/>
        <v>41131.916666666664</v>
      </c>
      <c r="P1887" t="s">
        <v>8279</v>
      </c>
      <c r="Q1887" s="7">
        <f t="shared" si="176"/>
        <v>116.32786885245903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>
        <f t="shared" si="174"/>
        <v>41925.906689814816</v>
      </c>
      <c r="O1888" s="11">
        <f t="shared" si="175"/>
        <v>41955.94835648148</v>
      </c>
      <c r="P1888" t="s">
        <v>8279</v>
      </c>
      <c r="Q1888" s="7">
        <f t="shared" si="176"/>
        <v>102.08333333333333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>
        <f t="shared" si="174"/>
        <v>42323.800138888888</v>
      </c>
      <c r="O1889" s="11">
        <f t="shared" si="175"/>
        <v>42341.895833333328</v>
      </c>
      <c r="P1889" t="s">
        <v>8279</v>
      </c>
      <c r="Q1889" s="7">
        <f t="shared" si="176"/>
        <v>111.16666666666666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>
        <f t="shared" si="174"/>
        <v>40299.239953703705</v>
      </c>
      <c r="O1890" s="11">
        <f t="shared" si="175"/>
        <v>40330.207638888889</v>
      </c>
      <c r="P1890" t="s">
        <v>8279</v>
      </c>
      <c r="Q1890" s="7">
        <f t="shared" si="176"/>
        <v>166.08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>
        <f t="shared" si="174"/>
        <v>41299.793356481481</v>
      </c>
      <c r="O1891" s="11">
        <f t="shared" si="175"/>
        <v>41344.751689814817</v>
      </c>
      <c r="P1891" t="s">
        <v>8279</v>
      </c>
      <c r="Q1891" s="7">
        <f t="shared" si="176"/>
        <v>106.60000000000001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>
        <f t="shared" si="174"/>
        <v>41228.786203703705</v>
      </c>
      <c r="O1892" s="11">
        <f t="shared" si="175"/>
        <v>41258.786203703705</v>
      </c>
      <c r="P1892" t="s">
        <v>8279</v>
      </c>
      <c r="Q1892" s="7">
        <f t="shared" si="176"/>
        <v>144.58441666666667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>
        <f t="shared" si="174"/>
        <v>40335.798078703701</v>
      </c>
      <c r="O1893" s="11">
        <f t="shared" si="175"/>
        <v>40381.25</v>
      </c>
      <c r="P1893" t="s">
        <v>8279</v>
      </c>
      <c r="Q1893" s="7">
        <f t="shared" si="176"/>
        <v>105.55000000000001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>
        <f t="shared" si="174"/>
        <v>40671.637511574074</v>
      </c>
      <c r="O1894" s="11">
        <f t="shared" si="175"/>
        <v>40701.637511574074</v>
      </c>
      <c r="P1894" t="s">
        <v>8279</v>
      </c>
      <c r="Q1894" s="7">
        <f t="shared" si="176"/>
        <v>136.60000000000002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>
        <f t="shared" si="174"/>
        <v>40632.94195601852</v>
      </c>
      <c r="O1895" s="11">
        <f t="shared" si="175"/>
        <v>40649.165972222225</v>
      </c>
      <c r="P1895" t="s">
        <v>8279</v>
      </c>
      <c r="Q1895" s="7">
        <f t="shared" si="176"/>
        <v>104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>
        <f t="shared" si="174"/>
        <v>40920.904895833337</v>
      </c>
      <c r="O1896" s="11">
        <f t="shared" si="175"/>
        <v>40951.904895833337</v>
      </c>
      <c r="P1896" t="s">
        <v>8279</v>
      </c>
      <c r="Q1896" s="7">
        <f t="shared" si="176"/>
        <v>114.5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>
        <f t="shared" si="174"/>
        <v>42267.746782407412</v>
      </c>
      <c r="O1897" s="11">
        <f t="shared" si="175"/>
        <v>42297.746782407412</v>
      </c>
      <c r="P1897" t="s">
        <v>8279</v>
      </c>
      <c r="Q1897" s="7">
        <f t="shared" si="176"/>
        <v>101.71957671957672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>
        <f t="shared" si="174"/>
        <v>40981.710243055553</v>
      </c>
      <c r="O1898" s="11">
        <f t="shared" si="175"/>
        <v>41011.710243055553</v>
      </c>
      <c r="P1898" t="s">
        <v>8279</v>
      </c>
      <c r="Q1898" s="7">
        <f t="shared" si="176"/>
        <v>123.94678492239468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>
        <f t="shared" si="174"/>
        <v>41680.583402777782</v>
      </c>
      <c r="O1899" s="11">
        <f t="shared" si="175"/>
        <v>41702.875</v>
      </c>
      <c r="P1899" t="s">
        <v>8279</v>
      </c>
      <c r="Q1899" s="7">
        <f t="shared" si="176"/>
        <v>102.45669291338582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>
        <f t="shared" si="174"/>
        <v>42366.192974537036</v>
      </c>
      <c r="O1900" s="11">
        <f t="shared" si="175"/>
        <v>42401.75</v>
      </c>
      <c r="P1900" t="s">
        <v>8279</v>
      </c>
      <c r="Q1900" s="7">
        <f t="shared" si="176"/>
        <v>144.5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>
        <f t="shared" si="174"/>
        <v>42058.941736111112</v>
      </c>
      <c r="O1901" s="11">
        <f t="shared" si="175"/>
        <v>42088.90006944444</v>
      </c>
      <c r="P1901" t="s">
        <v>8279</v>
      </c>
      <c r="Q1901" s="7">
        <f t="shared" si="176"/>
        <v>133.33333333333331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>
        <f t="shared" si="174"/>
        <v>41160.871886574074</v>
      </c>
      <c r="O1902" s="11">
        <f t="shared" si="175"/>
        <v>41188.415972222225</v>
      </c>
      <c r="P1902" t="s">
        <v>8279</v>
      </c>
      <c r="Q1902" s="7">
        <f t="shared" si="176"/>
        <v>109.3644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>
        <f t="shared" si="174"/>
        <v>42116.54315972222</v>
      </c>
      <c r="O1903" s="11">
        <f t="shared" si="175"/>
        <v>42146.541666666672</v>
      </c>
      <c r="P1903" t="s">
        <v>8294</v>
      </c>
      <c r="Q1903" s="7">
        <f t="shared" si="176"/>
        <v>2.6969696969696968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>
        <f t="shared" si="174"/>
        <v>42037.789895833332</v>
      </c>
      <c r="O1904" s="11">
        <f t="shared" si="175"/>
        <v>42067.789895833332</v>
      </c>
      <c r="P1904" t="s">
        <v>8294</v>
      </c>
      <c r="Q1904" s="7">
        <f t="shared" si="176"/>
        <v>1.2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>
        <f t="shared" si="174"/>
        <v>42702.770729166667</v>
      </c>
      <c r="O1905" s="11">
        <f t="shared" si="175"/>
        <v>42762.770729166667</v>
      </c>
      <c r="P1905" t="s">
        <v>8294</v>
      </c>
      <c r="Q1905" s="7">
        <f t="shared" si="176"/>
        <v>46.6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>
        <f t="shared" si="174"/>
        <v>42326.685428240744</v>
      </c>
      <c r="O1906" s="11">
        <f t="shared" si="175"/>
        <v>42371.685428240744</v>
      </c>
      <c r="P1906" t="s">
        <v>8294</v>
      </c>
      <c r="Q1906" s="7">
        <f t="shared" si="176"/>
        <v>0.1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>
        <f t="shared" si="174"/>
        <v>41859.925856481481</v>
      </c>
      <c r="O1907" s="11">
        <f t="shared" si="175"/>
        <v>41889.925856481481</v>
      </c>
      <c r="P1907" t="s">
        <v>8294</v>
      </c>
      <c r="Q1907" s="7">
        <f t="shared" si="176"/>
        <v>0.16800000000000001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>
        <f t="shared" si="174"/>
        <v>42514.671099537038</v>
      </c>
      <c r="O1908" s="11">
        <f t="shared" si="175"/>
        <v>42544.671099537038</v>
      </c>
      <c r="P1908" t="s">
        <v>8294</v>
      </c>
      <c r="Q1908" s="7">
        <f t="shared" si="176"/>
        <v>42.76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>
        <f t="shared" si="174"/>
        <v>41767.587094907409</v>
      </c>
      <c r="O1909" s="11">
        <f t="shared" si="175"/>
        <v>41782.587094907409</v>
      </c>
      <c r="P1909" t="s">
        <v>8294</v>
      </c>
      <c r="Q1909" s="7">
        <f t="shared" si="176"/>
        <v>0.28333333333333333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>
        <f t="shared" si="174"/>
        <v>42703.917824074073</v>
      </c>
      <c r="O1910" s="11">
        <f t="shared" si="175"/>
        <v>42733.917824074073</v>
      </c>
      <c r="P1910" t="s">
        <v>8294</v>
      </c>
      <c r="Q1910" s="7">
        <f t="shared" si="176"/>
        <v>1.7319999999999998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>
        <f t="shared" si="174"/>
        <v>41905.429155092592</v>
      </c>
      <c r="O1911" s="11">
        <f t="shared" si="175"/>
        <v>41935.429155092592</v>
      </c>
      <c r="P1911" t="s">
        <v>8294</v>
      </c>
      <c r="Q1911" s="7">
        <f t="shared" si="176"/>
        <v>14.111428571428572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>
        <f t="shared" si="174"/>
        <v>42264.963159722218</v>
      </c>
      <c r="O1912" s="11">
        <f t="shared" si="175"/>
        <v>42308.947916666672</v>
      </c>
      <c r="P1912" t="s">
        <v>8294</v>
      </c>
      <c r="Q1912" s="7">
        <f t="shared" si="176"/>
        <v>39.395294117647055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>
        <f t="shared" si="174"/>
        <v>41830.033958333333</v>
      </c>
      <c r="O1913" s="11">
        <f t="shared" si="175"/>
        <v>41860.033958333333</v>
      </c>
      <c r="P1913" t="s">
        <v>8294</v>
      </c>
      <c r="Q1913" s="7">
        <f t="shared" si="176"/>
        <v>2.3529411764705882E-2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>
        <f t="shared" si="174"/>
        <v>42129.226388888885</v>
      </c>
      <c r="O1914" s="11">
        <f t="shared" si="175"/>
        <v>42159.226388888885</v>
      </c>
      <c r="P1914" t="s">
        <v>8294</v>
      </c>
      <c r="Q1914" s="7">
        <f t="shared" si="176"/>
        <v>59.3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>
        <f t="shared" si="174"/>
        <v>41890.511319444442</v>
      </c>
      <c r="O1915" s="11">
        <f t="shared" si="175"/>
        <v>41920.511319444442</v>
      </c>
      <c r="P1915" t="s">
        <v>8294</v>
      </c>
      <c r="Q1915" s="7">
        <f t="shared" si="176"/>
        <v>1.3270833333333334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>
        <f t="shared" si="174"/>
        <v>41929.174456018518</v>
      </c>
      <c r="O1916" s="11">
        <f t="shared" si="175"/>
        <v>41944.165972222225</v>
      </c>
      <c r="P1916" t="s">
        <v>8294</v>
      </c>
      <c r="Q1916" s="7">
        <f t="shared" si="176"/>
        <v>9.0090090090090094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>
        <f t="shared" si="174"/>
        <v>41864.04886574074</v>
      </c>
      <c r="O1917" s="11">
        <f t="shared" si="175"/>
        <v>41884.04886574074</v>
      </c>
      <c r="P1917" t="s">
        <v>8294</v>
      </c>
      <c r="Q1917" s="7">
        <f t="shared" si="176"/>
        <v>1.6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>
        <f t="shared" si="174"/>
        <v>42656.717303240745</v>
      </c>
      <c r="O1918" s="11">
        <f t="shared" si="175"/>
        <v>42681.758969907409</v>
      </c>
      <c r="P1918" t="s">
        <v>8294</v>
      </c>
      <c r="Q1918" s="7">
        <f t="shared" si="176"/>
        <v>0.51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>
        <f t="shared" si="174"/>
        <v>42746.270057870366</v>
      </c>
      <c r="O1919" s="11">
        <f t="shared" si="175"/>
        <v>42776.270057870366</v>
      </c>
      <c r="P1919" t="s">
        <v>8294</v>
      </c>
      <c r="Q1919" s="7">
        <f t="shared" si="176"/>
        <v>52.570512820512818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>
        <f t="shared" si="174"/>
        <v>41828.789942129632</v>
      </c>
      <c r="O1920" s="11">
        <f t="shared" si="175"/>
        <v>41863.789942129632</v>
      </c>
      <c r="P1920" t="s">
        <v>8294</v>
      </c>
      <c r="Q1920" s="7">
        <f t="shared" si="176"/>
        <v>1.04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>
        <f t="shared" si="174"/>
        <v>42113.875567129624</v>
      </c>
      <c r="O1921" s="11">
        <f t="shared" si="175"/>
        <v>42143.875567129624</v>
      </c>
      <c r="P1921" t="s">
        <v>8294</v>
      </c>
      <c r="Q1921" s="7">
        <f t="shared" si="176"/>
        <v>47.4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>
        <f t="shared" ref="N1922:N1985" si="180">(((J1922/60)/60)/24)+DATE(1970,1,1)</f>
        <v>42270.875706018516</v>
      </c>
      <c r="O1922" s="11">
        <f t="shared" ref="O1922:O1985" si="181">(((I1922/60)/60)/24)+DATE(1970,1,1)</f>
        <v>42298.958333333328</v>
      </c>
      <c r="P1922" t="s">
        <v>8294</v>
      </c>
      <c r="Q1922" s="7">
        <f t="shared" ref="Q1922:Q1985" si="182">(E1922/D1922)*100</f>
        <v>43.03</v>
      </c>
      <c r="R1922" s="6">
        <f t="shared" ref="R1922:R1985" si="183">E1922/L1922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>
        <f t="shared" si="180"/>
        <v>41074.221562500003</v>
      </c>
      <c r="O1923" s="11">
        <f t="shared" si="181"/>
        <v>41104.221562500003</v>
      </c>
      <c r="P1923" t="s">
        <v>8279</v>
      </c>
      <c r="Q1923" s="7">
        <f t="shared" si="182"/>
        <v>136.80000000000001</v>
      </c>
      <c r="R1923" s="6">
        <f t="shared" si="183"/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>
        <f t="shared" si="180"/>
        <v>41590.255868055552</v>
      </c>
      <c r="O1924" s="11">
        <f t="shared" si="181"/>
        <v>41620.255868055552</v>
      </c>
      <c r="P1924" t="s">
        <v>8279</v>
      </c>
      <c r="Q1924" s="7">
        <f t="shared" si="182"/>
        <v>115.55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>
        <f t="shared" si="180"/>
        <v>40772.848749999997</v>
      </c>
      <c r="O1925" s="11">
        <f t="shared" si="181"/>
        <v>40813.207638888889</v>
      </c>
      <c r="P1925" t="s">
        <v>8279</v>
      </c>
      <c r="Q1925" s="7">
        <f t="shared" si="182"/>
        <v>240.79999999999998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>
        <f t="shared" si="180"/>
        <v>41626.761053240742</v>
      </c>
      <c r="O1926" s="11">
        <f t="shared" si="181"/>
        <v>41654.814583333333</v>
      </c>
      <c r="P1926" t="s">
        <v>8279</v>
      </c>
      <c r="Q1926" s="7">
        <f t="shared" si="182"/>
        <v>114.39999999999999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>
        <f t="shared" si="180"/>
        <v>41535.90148148148</v>
      </c>
      <c r="O1927" s="11">
        <f t="shared" si="181"/>
        <v>41558</v>
      </c>
      <c r="P1927" t="s">
        <v>8279</v>
      </c>
      <c r="Q1927" s="7">
        <f t="shared" si="182"/>
        <v>110.33333333333333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>
        <f t="shared" si="180"/>
        <v>40456.954351851848</v>
      </c>
      <c r="O1928" s="11">
        <f t="shared" si="181"/>
        <v>40484.018055555556</v>
      </c>
      <c r="P1928" t="s">
        <v>8279</v>
      </c>
      <c r="Q1928" s="7">
        <f t="shared" si="182"/>
        <v>195.37933333333334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>
        <f t="shared" si="180"/>
        <v>40960.861562500002</v>
      </c>
      <c r="O1929" s="11">
        <f t="shared" si="181"/>
        <v>40976.207638888889</v>
      </c>
      <c r="P1929" t="s">
        <v>8279</v>
      </c>
      <c r="Q1929" s="7">
        <f t="shared" si="182"/>
        <v>103.33333333333334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>
        <f t="shared" si="180"/>
        <v>41371.648078703707</v>
      </c>
      <c r="O1930" s="11">
        <f t="shared" si="181"/>
        <v>41401.648078703707</v>
      </c>
      <c r="P1930" t="s">
        <v>8279</v>
      </c>
      <c r="Q1930" s="7">
        <f t="shared" si="182"/>
        <v>103.1372549019608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>
        <f t="shared" si="180"/>
        <v>40687.021597222221</v>
      </c>
      <c r="O1931" s="11">
        <f t="shared" si="181"/>
        <v>40729.021597222221</v>
      </c>
      <c r="P1931" t="s">
        <v>8279</v>
      </c>
      <c r="Q1931" s="7">
        <f t="shared" si="182"/>
        <v>100.3125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>
        <f t="shared" si="180"/>
        <v>41402.558819444443</v>
      </c>
      <c r="O1932" s="11">
        <f t="shared" si="181"/>
        <v>41462.558819444443</v>
      </c>
      <c r="P1932" t="s">
        <v>8279</v>
      </c>
      <c r="Q1932" s="7">
        <f t="shared" si="182"/>
        <v>127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>
        <f t="shared" si="180"/>
        <v>41037.892465277779</v>
      </c>
      <c r="O1933" s="11">
        <f t="shared" si="181"/>
        <v>41051.145833333336</v>
      </c>
      <c r="P1933" t="s">
        <v>8279</v>
      </c>
      <c r="Q1933" s="7">
        <f t="shared" si="182"/>
        <v>120.601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>
        <f t="shared" si="180"/>
        <v>40911.809872685182</v>
      </c>
      <c r="O1934" s="11">
        <f t="shared" si="181"/>
        <v>40932.809872685182</v>
      </c>
      <c r="P1934" t="s">
        <v>8279</v>
      </c>
      <c r="Q1934" s="7">
        <f t="shared" si="182"/>
        <v>106.99047619047619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>
        <f t="shared" si="180"/>
        <v>41879.130868055552</v>
      </c>
      <c r="O1935" s="11">
        <f t="shared" si="181"/>
        <v>41909.130868055552</v>
      </c>
      <c r="P1935" t="s">
        <v>8279</v>
      </c>
      <c r="Q1935" s="7">
        <f t="shared" si="182"/>
        <v>172.43333333333334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>
        <f t="shared" si="180"/>
        <v>40865.867141203707</v>
      </c>
      <c r="O1936" s="11">
        <f t="shared" si="181"/>
        <v>40902.208333333336</v>
      </c>
      <c r="P1936" t="s">
        <v>8279</v>
      </c>
      <c r="Q1936" s="7">
        <f t="shared" si="182"/>
        <v>123.61999999999999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>
        <f t="shared" si="180"/>
        <v>41773.932534722226</v>
      </c>
      <c r="O1937" s="11">
        <f t="shared" si="181"/>
        <v>41811.207638888889</v>
      </c>
      <c r="P1937" t="s">
        <v>8279</v>
      </c>
      <c r="Q1937" s="7">
        <f t="shared" si="182"/>
        <v>108.4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>
        <f t="shared" si="180"/>
        <v>40852.889699074076</v>
      </c>
      <c r="O1938" s="11">
        <f t="shared" si="181"/>
        <v>40883.249305555553</v>
      </c>
      <c r="P1938" t="s">
        <v>8279</v>
      </c>
      <c r="Q1938" s="7">
        <f t="shared" si="182"/>
        <v>116.52013333333333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>
        <f t="shared" si="180"/>
        <v>41059.118993055556</v>
      </c>
      <c r="O1939" s="11">
        <f t="shared" si="181"/>
        <v>41075.165972222225</v>
      </c>
      <c r="P1939" t="s">
        <v>8279</v>
      </c>
      <c r="Q1939" s="7">
        <f t="shared" si="182"/>
        <v>187.245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>
        <f t="shared" si="180"/>
        <v>41426.259618055556</v>
      </c>
      <c r="O1940" s="11">
        <f t="shared" si="181"/>
        <v>41457.208333333336</v>
      </c>
      <c r="P1940" t="s">
        <v>8279</v>
      </c>
      <c r="Q1940" s="7">
        <f t="shared" si="182"/>
        <v>115.93333333333334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>
        <f t="shared" si="180"/>
        <v>41313.985046296293</v>
      </c>
      <c r="O1941" s="11">
        <f t="shared" si="181"/>
        <v>41343.943379629629</v>
      </c>
      <c r="P1941" t="s">
        <v>8279</v>
      </c>
      <c r="Q1941" s="7">
        <f t="shared" si="182"/>
        <v>110.7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>
        <f t="shared" si="180"/>
        <v>40670.507326388892</v>
      </c>
      <c r="O1942" s="11">
        <f t="shared" si="181"/>
        <v>40709.165972222225</v>
      </c>
      <c r="P1942" t="s">
        <v>8279</v>
      </c>
      <c r="Q1942" s="7">
        <f t="shared" si="182"/>
        <v>170.92307692307693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>
        <f t="shared" si="180"/>
        <v>41744.290868055556</v>
      </c>
      <c r="O1943" s="11">
        <f t="shared" si="181"/>
        <v>41774.290868055556</v>
      </c>
      <c r="P1943" t="s">
        <v>8295</v>
      </c>
      <c r="Q1943" s="7">
        <f t="shared" si="182"/>
        <v>126.11835600000001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>
        <f t="shared" si="180"/>
        <v>40638.828009259261</v>
      </c>
      <c r="O1944" s="11">
        <f t="shared" si="181"/>
        <v>40728.828009259261</v>
      </c>
      <c r="P1944" t="s">
        <v>8295</v>
      </c>
      <c r="Q1944" s="7">
        <f t="shared" si="182"/>
        <v>138.44033333333334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>
        <f t="shared" si="180"/>
        <v>42548.269861111112</v>
      </c>
      <c r="O1945" s="11">
        <f t="shared" si="181"/>
        <v>42593.269861111112</v>
      </c>
      <c r="P1945" t="s">
        <v>8295</v>
      </c>
      <c r="Q1945" s="7">
        <f t="shared" si="182"/>
        <v>1705.2499999999998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>
        <f t="shared" si="180"/>
        <v>41730.584374999999</v>
      </c>
      <c r="O1946" s="11">
        <f t="shared" si="181"/>
        <v>41760.584374999999</v>
      </c>
      <c r="P1946" t="s">
        <v>8295</v>
      </c>
      <c r="Q1946" s="7">
        <f t="shared" si="182"/>
        <v>788.05550000000005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>
        <f t="shared" si="180"/>
        <v>42157.251828703709</v>
      </c>
      <c r="O1947" s="11">
        <f t="shared" si="181"/>
        <v>42197.251828703709</v>
      </c>
      <c r="P1947" t="s">
        <v>8295</v>
      </c>
      <c r="Q1947" s="7">
        <f t="shared" si="182"/>
        <v>348.01799999999997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>
        <f t="shared" si="180"/>
        <v>41689.150011574071</v>
      </c>
      <c r="O1948" s="11">
        <f t="shared" si="181"/>
        <v>41749.108344907407</v>
      </c>
      <c r="P1948" t="s">
        <v>8295</v>
      </c>
      <c r="Q1948" s="7">
        <f t="shared" si="182"/>
        <v>149.74666666666667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>
        <f t="shared" si="180"/>
        <v>40102.918055555558</v>
      </c>
      <c r="O1949" s="11">
        <f t="shared" si="181"/>
        <v>40140.249305555553</v>
      </c>
      <c r="P1949" t="s">
        <v>8295</v>
      </c>
      <c r="Q1949" s="7">
        <f t="shared" si="182"/>
        <v>100.63375000000001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>
        <f t="shared" si="180"/>
        <v>42473.604270833333</v>
      </c>
      <c r="O1950" s="11">
        <f t="shared" si="181"/>
        <v>42527.709722222222</v>
      </c>
      <c r="P1950" t="s">
        <v>8295</v>
      </c>
      <c r="Q1950" s="7">
        <f t="shared" si="182"/>
        <v>800.21100000000001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>
        <f t="shared" si="180"/>
        <v>41800.423043981478</v>
      </c>
      <c r="O1951" s="11">
        <f t="shared" si="181"/>
        <v>41830.423043981478</v>
      </c>
      <c r="P1951" t="s">
        <v>8295</v>
      </c>
      <c r="Q1951" s="7">
        <f t="shared" si="182"/>
        <v>106.00260000000002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>
        <f t="shared" si="180"/>
        <v>40624.181400462963</v>
      </c>
      <c r="O1952" s="11">
        <f t="shared" si="181"/>
        <v>40655.181400462963</v>
      </c>
      <c r="P1952" t="s">
        <v>8295</v>
      </c>
      <c r="Q1952" s="7">
        <f t="shared" si="182"/>
        <v>200.51866666666669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>
        <f t="shared" si="180"/>
        <v>42651.420567129629</v>
      </c>
      <c r="O1953" s="11">
        <f t="shared" si="181"/>
        <v>42681.462233796294</v>
      </c>
      <c r="P1953" t="s">
        <v>8295</v>
      </c>
      <c r="Q1953" s="7">
        <f t="shared" si="182"/>
        <v>212.44399999999999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>
        <f t="shared" si="180"/>
        <v>41526.60665509259</v>
      </c>
      <c r="O1954" s="11">
        <f t="shared" si="181"/>
        <v>41563.60665509259</v>
      </c>
      <c r="P1954" t="s">
        <v>8295</v>
      </c>
      <c r="Q1954" s="7">
        <f t="shared" si="182"/>
        <v>198.47237142857145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>
        <f t="shared" si="180"/>
        <v>40941.199826388889</v>
      </c>
      <c r="O1955" s="11">
        <f t="shared" si="181"/>
        <v>40970.125</v>
      </c>
      <c r="P1955" t="s">
        <v>8295</v>
      </c>
      <c r="Q1955" s="7">
        <f t="shared" si="182"/>
        <v>225.94666666666666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>
        <f t="shared" si="180"/>
        <v>42394.580740740741</v>
      </c>
      <c r="O1956" s="11">
        <f t="shared" si="181"/>
        <v>42441.208333333328</v>
      </c>
      <c r="P1956" t="s">
        <v>8295</v>
      </c>
      <c r="Q1956" s="7">
        <f t="shared" si="182"/>
        <v>698.94800000000009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>
        <f t="shared" si="180"/>
        <v>41020.271770833337</v>
      </c>
      <c r="O1957" s="11">
        <f t="shared" si="181"/>
        <v>41052.791666666664</v>
      </c>
      <c r="P1957" t="s">
        <v>8295</v>
      </c>
      <c r="Q1957" s="7">
        <f t="shared" si="182"/>
        <v>398.59528571428569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>
        <f t="shared" si="180"/>
        <v>42067.923668981486</v>
      </c>
      <c r="O1958" s="11">
        <f t="shared" si="181"/>
        <v>42112.882002314815</v>
      </c>
      <c r="P1958" t="s">
        <v>8295</v>
      </c>
      <c r="Q1958" s="7">
        <f t="shared" si="182"/>
        <v>294.0333333333333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>
        <f t="shared" si="180"/>
        <v>41179.098530092589</v>
      </c>
      <c r="O1959" s="11">
        <f t="shared" si="181"/>
        <v>41209.098530092589</v>
      </c>
      <c r="P1959" t="s">
        <v>8295</v>
      </c>
      <c r="Q1959" s="7">
        <f t="shared" si="182"/>
        <v>167.50470000000001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>
        <f t="shared" si="180"/>
        <v>41326.987974537034</v>
      </c>
      <c r="O1960" s="11">
        <f t="shared" si="181"/>
        <v>41356.94630787037</v>
      </c>
      <c r="P1960" t="s">
        <v>8295</v>
      </c>
      <c r="Q1960" s="7">
        <f t="shared" si="182"/>
        <v>1435.5717142857143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>
        <f t="shared" si="180"/>
        <v>41871.845601851855</v>
      </c>
      <c r="O1961" s="11">
        <f t="shared" si="181"/>
        <v>41913</v>
      </c>
      <c r="P1961" t="s">
        <v>8295</v>
      </c>
      <c r="Q1961" s="7">
        <f t="shared" si="182"/>
        <v>156.73439999999999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>
        <f t="shared" si="180"/>
        <v>41964.362743055557</v>
      </c>
      <c r="O1962" s="11">
        <f t="shared" si="181"/>
        <v>41994.362743055557</v>
      </c>
      <c r="P1962" t="s">
        <v>8295</v>
      </c>
      <c r="Q1962" s="7">
        <f t="shared" si="182"/>
        <v>117.90285714285716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>
        <f t="shared" si="180"/>
        <v>41148.194641203707</v>
      </c>
      <c r="O1963" s="11">
        <f t="shared" si="181"/>
        <v>41188.165972222225</v>
      </c>
      <c r="P1963" t="s">
        <v>8295</v>
      </c>
      <c r="Q1963" s="7">
        <f t="shared" si="182"/>
        <v>1105.3811999999998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>
        <f t="shared" si="180"/>
        <v>41742.780509259261</v>
      </c>
      <c r="O1964" s="11">
        <f t="shared" si="181"/>
        <v>41772.780509259261</v>
      </c>
      <c r="P1964" t="s">
        <v>8295</v>
      </c>
      <c r="Q1964" s="7">
        <f t="shared" si="182"/>
        <v>192.92499999999998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>
        <f t="shared" si="180"/>
        <v>41863.429791666669</v>
      </c>
      <c r="O1965" s="11">
        <f t="shared" si="181"/>
        <v>41898.429791666669</v>
      </c>
      <c r="P1965" t="s">
        <v>8295</v>
      </c>
      <c r="Q1965" s="7">
        <f t="shared" si="182"/>
        <v>126.8842105263158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>
        <f t="shared" si="180"/>
        <v>42452.272824074069</v>
      </c>
      <c r="O1966" s="11">
        <f t="shared" si="181"/>
        <v>42482.272824074069</v>
      </c>
      <c r="P1966" t="s">
        <v>8295</v>
      </c>
      <c r="Q1966" s="7">
        <f t="shared" si="182"/>
        <v>259.57748878923763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>
        <f t="shared" si="180"/>
        <v>40898.089236111111</v>
      </c>
      <c r="O1967" s="11">
        <f t="shared" si="181"/>
        <v>40920.041666666664</v>
      </c>
      <c r="P1967" t="s">
        <v>8295</v>
      </c>
      <c r="Q1967" s="7">
        <f t="shared" si="182"/>
        <v>262.27999999999997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>
        <f t="shared" si="180"/>
        <v>41835.540486111109</v>
      </c>
      <c r="O1968" s="11">
        <f t="shared" si="181"/>
        <v>41865.540486111109</v>
      </c>
      <c r="P1968" t="s">
        <v>8295</v>
      </c>
      <c r="Q1968" s="7">
        <f t="shared" si="182"/>
        <v>206.74309000000002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>
        <f t="shared" si="180"/>
        <v>41730.663530092592</v>
      </c>
      <c r="O1969" s="11">
        <f t="shared" si="181"/>
        <v>41760.663530092592</v>
      </c>
      <c r="P1969" t="s">
        <v>8295</v>
      </c>
      <c r="Q1969" s="7">
        <f t="shared" si="182"/>
        <v>370.13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>
        <f t="shared" si="180"/>
        <v>42676.586979166663</v>
      </c>
      <c r="O1970" s="11">
        <f t="shared" si="181"/>
        <v>42707.628645833334</v>
      </c>
      <c r="P1970" t="s">
        <v>8295</v>
      </c>
      <c r="Q1970" s="7">
        <f t="shared" si="182"/>
        <v>284.96600000000001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>
        <f t="shared" si="180"/>
        <v>42557.792453703703</v>
      </c>
      <c r="O1971" s="11">
        <f t="shared" si="181"/>
        <v>42587.792453703703</v>
      </c>
      <c r="P1971" t="s">
        <v>8295</v>
      </c>
      <c r="Q1971" s="7">
        <f t="shared" si="182"/>
        <v>579.08000000000004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>
        <f t="shared" si="180"/>
        <v>41324.193298611113</v>
      </c>
      <c r="O1972" s="11">
        <f t="shared" si="181"/>
        <v>41384.151631944449</v>
      </c>
      <c r="P1972" t="s">
        <v>8295</v>
      </c>
      <c r="Q1972" s="7">
        <f t="shared" si="182"/>
        <v>1131.8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>
        <f t="shared" si="180"/>
        <v>41561.500706018516</v>
      </c>
      <c r="O1973" s="11">
        <f t="shared" si="181"/>
        <v>41593.166666666664</v>
      </c>
      <c r="P1973" t="s">
        <v>8295</v>
      </c>
      <c r="Q1973" s="7">
        <f t="shared" si="182"/>
        <v>263.02771750000005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>
        <f t="shared" si="180"/>
        <v>41201.012083333335</v>
      </c>
      <c r="O1974" s="11">
        <f t="shared" si="181"/>
        <v>41231.053749999999</v>
      </c>
      <c r="P1974" t="s">
        <v>8295</v>
      </c>
      <c r="Q1974" s="7">
        <f t="shared" si="182"/>
        <v>674.48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>
        <f t="shared" si="180"/>
        <v>42549.722962962958</v>
      </c>
      <c r="O1975" s="11">
        <f t="shared" si="181"/>
        <v>42588.291666666672</v>
      </c>
      <c r="P1975" t="s">
        <v>8295</v>
      </c>
      <c r="Q1975" s="7">
        <f t="shared" si="182"/>
        <v>256.83081313131316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>
        <f t="shared" si="180"/>
        <v>41445.334131944444</v>
      </c>
      <c r="O1976" s="11">
        <f t="shared" si="181"/>
        <v>41505.334131944444</v>
      </c>
      <c r="P1976" t="s">
        <v>8295</v>
      </c>
      <c r="Q1976" s="7">
        <f t="shared" si="182"/>
        <v>375.49599999999998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>
        <f t="shared" si="180"/>
        <v>41313.755219907405</v>
      </c>
      <c r="O1977" s="11">
        <f t="shared" si="181"/>
        <v>41343.755219907405</v>
      </c>
      <c r="P1977" t="s">
        <v>8295</v>
      </c>
      <c r="Q1977" s="7">
        <f t="shared" si="182"/>
        <v>208.70837499999996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>
        <f t="shared" si="180"/>
        <v>41438.899594907409</v>
      </c>
      <c r="O1978" s="11">
        <f t="shared" si="181"/>
        <v>41468.899594907409</v>
      </c>
      <c r="P1978" t="s">
        <v>8295</v>
      </c>
      <c r="Q1978" s="7">
        <f t="shared" si="182"/>
        <v>346.6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>
        <f t="shared" si="180"/>
        <v>42311.216898148152</v>
      </c>
      <c r="O1979" s="11">
        <f t="shared" si="181"/>
        <v>42357.332638888889</v>
      </c>
      <c r="P1979" t="s">
        <v>8295</v>
      </c>
      <c r="Q1979" s="7">
        <f t="shared" si="182"/>
        <v>402.33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>
        <f t="shared" si="180"/>
        <v>41039.225601851853</v>
      </c>
      <c r="O1980" s="11">
        <f t="shared" si="181"/>
        <v>41072.291666666664</v>
      </c>
      <c r="P1980" t="s">
        <v>8295</v>
      </c>
      <c r="Q1980" s="7">
        <f t="shared" si="182"/>
        <v>1026.8451399999999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>
        <f t="shared" si="180"/>
        <v>42290.460023148145</v>
      </c>
      <c r="O1981" s="11">
        <f t="shared" si="181"/>
        <v>42327.207638888889</v>
      </c>
      <c r="P1981" t="s">
        <v>8295</v>
      </c>
      <c r="Q1981" s="7">
        <f t="shared" si="182"/>
        <v>114.901155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>
        <f t="shared" si="180"/>
        <v>42423.542384259257</v>
      </c>
      <c r="O1982" s="11">
        <f t="shared" si="181"/>
        <v>42463.500717592593</v>
      </c>
      <c r="P1982" t="s">
        <v>8295</v>
      </c>
      <c r="Q1982" s="7">
        <f t="shared" si="182"/>
        <v>354.82402000000002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>
        <f t="shared" si="180"/>
        <v>41799.725289351853</v>
      </c>
      <c r="O1983" s="11">
        <f t="shared" si="181"/>
        <v>41829.725289351853</v>
      </c>
      <c r="P1983" t="s">
        <v>8296</v>
      </c>
      <c r="Q1983" s="7">
        <f t="shared" si="182"/>
        <v>5.08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>
        <f t="shared" si="180"/>
        <v>42678.586655092593</v>
      </c>
      <c r="O1984" s="11">
        <f t="shared" si="181"/>
        <v>42708.628321759257</v>
      </c>
      <c r="P1984" t="s">
        <v>8296</v>
      </c>
      <c r="Q1984" s="7">
        <f t="shared" si="182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>
        <f t="shared" si="180"/>
        <v>42593.011782407411</v>
      </c>
      <c r="O1985" s="11">
        <f t="shared" si="181"/>
        <v>42615.291666666672</v>
      </c>
      <c r="P1985" t="s">
        <v>8296</v>
      </c>
      <c r="Q1985" s="7">
        <f t="shared" si="182"/>
        <v>4.3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>
        <f t="shared" ref="N1986:N2049" si="186">(((J1986/60)/60)/24)+DATE(1970,1,1)</f>
        <v>41913.790289351848</v>
      </c>
      <c r="O1986" s="11">
        <f t="shared" ref="O1986:O2049" si="187">(((I1986/60)/60)/24)+DATE(1970,1,1)</f>
        <v>41973.831956018519</v>
      </c>
      <c r="P1986" t="s">
        <v>8296</v>
      </c>
      <c r="Q1986" s="7">
        <f t="shared" ref="Q1986:Q2049" si="188">(E1986/D1986)*100</f>
        <v>21.146666666666665</v>
      </c>
      <c r="R1986" s="6">
        <f t="shared" ref="R1986:R2049" si="189">E1986/L1986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>
        <f t="shared" si="186"/>
        <v>42555.698738425926</v>
      </c>
      <c r="O1987" s="11">
        <f t="shared" si="187"/>
        <v>42584.958333333328</v>
      </c>
      <c r="P1987" t="s">
        <v>8296</v>
      </c>
      <c r="Q1987" s="7">
        <f t="shared" si="188"/>
        <v>3.1875</v>
      </c>
      <c r="R1987" s="6">
        <f t="shared" si="189"/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>
        <f t="shared" si="186"/>
        <v>42413.433831018512</v>
      </c>
      <c r="O1988" s="11">
        <f t="shared" si="187"/>
        <v>42443.392164351855</v>
      </c>
      <c r="P1988" t="s">
        <v>8296</v>
      </c>
      <c r="Q1988" s="7">
        <f t="shared" si="188"/>
        <v>0.05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>
        <f t="shared" si="186"/>
        <v>42034.639768518522</v>
      </c>
      <c r="O1989" s="11">
        <f t="shared" si="187"/>
        <v>42064.639768518522</v>
      </c>
      <c r="P1989" t="s">
        <v>8296</v>
      </c>
      <c r="Q1989" s="7">
        <f t="shared" si="188"/>
        <v>42.472727272727276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>
        <f t="shared" si="186"/>
        <v>42206.763217592597</v>
      </c>
      <c r="O1990" s="11">
        <f t="shared" si="187"/>
        <v>42236.763217592597</v>
      </c>
      <c r="P1990" t="s">
        <v>8296</v>
      </c>
      <c r="Q1990" s="7">
        <f t="shared" si="188"/>
        <v>0.41666666666666669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>
        <f t="shared" si="186"/>
        <v>42685.680648148147</v>
      </c>
      <c r="O1991" s="11">
        <f t="shared" si="187"/>
        <v>42715.680648148147</v>
      </c>
      <c r="P1991" t="s">
        <v>8296</v>
      </c>
      <c r="Q1991" s="7">
        <f t="shared" si="188"/>
        <v>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>
        <f t="shared" si="186"/>
        <v>42398.195972222224</v>
      </c>
      <c r="O1992" s="11">
        <f t="shared" si="187"/>
        <v>42413.195972222224</v>
      </c>
      <c r="P1992" t="s">
        <v>8296</v>
      </c>
      <c r="Q1992" s="7">
        <f t="shared" si="188"/>
        <v>16.966666666666665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>
        <f t="shared" si="186"/>
        <v>42167.89335648148</v>
      </c>
      <c r="O1993" s="11">
        <f t="shared" si="187"/>
        <v>42188.89335648148</v>
      </c>
      <c r="P1993" t="s">
        <v>8296</v>
      </c>
      <c r="Q1993" s="7">
        <f t="shared" si="188"/>
        <v>7.0000000000000009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>
        <f t="shared" si="186"/>
        <v>42023.143414351856</v>
      </c>
      <c r="O1994" s="11">
        <f t="shared" si="187"/>
        <v>42053.143414351856</v>
      </c>
      <c r="P1994" t="s">
        <v>8296</v>
      </c>
      <c r="Q1994" s="7">
        <f t="shared" si="188"/>
        <v>0.13333333333333333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>
        <f t="shared" si="186"/>
        <v>42329.58839120371</v>
      </c>
      <c r="O1995" s="11">
        <f t="shared" si="187"/>
        <v>42359.58839120371</v>
      </c>
      <c r="P1995" t="s">
        <v>8296</v>
      </c>
      <c r="Q1995" s="7">
        <f t="shared" si="188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>
        <f t="shared" si="186"/>
        <v>42651.006273148145</v>
      </c>
      <c r="O1996" s="11">
        <f t="shared" si="187"/>
        <v>42711.047939814816</v>
      </c>
      <c r="P1996" t="s">
        <v>8296</v>
      </c>
      <c r="Q1996" s="7">
        <f t="shared" si="188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>
        <f t="shared" si="186"/>
        <v>42181.902037037042</v>
      </c>
      <c r="O1997" s="11">
        <f t="shared" si="187"/>
        <v>42201.902037037042</v>
      </c>
      <c r="P1997" t="s">
        <v>8296</v>
      </c>
      <c r="Q1997" s="7">
        <f t="shared" si="188"/>
        <v>7.8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>
        <f t="shared" si="186"/>
        <v>41800.819571759261</v>
      </c>
      <c r="O1998" s="11">
        <f t="shared" si="187"/>
        <v>41830.819571759261</v>
      </c>
      <c r="P1998" t="s">
        <v>8296</v>
      </c>
      <c r="Q1998" s="7">
        <f t="shared" si="188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>
        <f t="shared" si="186"/>
        <v>41847.930694444447</v>
      </c>
      <c r="O1999" s="11">
        <f t="shared" si="187"/>
        <v>41877.930694444447</v>
      </c>
      <c r="P1999" t="s">
        <v>8296</v>
      </c>
      <c r="Q1999" s="7">
        <f t="shared" si="188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>
        <f t="shared" si="186"/>
        <v>41807.118495370371</v>
      </c>
      <c r="O2000" s="11">
        <f t="shared" si="187"/>
        <v>41852.118495370371</v>
      </c>
      <c r="P2000" t="s">
        <v>8296</v>
      </c>
      <c r="Q2000" s="7">
        <f t="shared" si="188"/>
        <v>26.200000000000003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>
        <f t="shared" si="186"/>
        <v>41926.482731481483</v>
      </c>
      <c r="O2001" s="11">
        <f t="shared" si="187"/>
        <v>41956.524398148147</v>
      </c>
      <c r="P2001" t="s">
        <v>8296</v>
      </c>
      <c r="Q2001" s="7">
        <f t="shared" si="188"/>
        <v>0.76129032258064511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>
        <f t="shared" si="186"/>
        <v>42345.951539351852</v>
      </c>
      <c r="O2002" s="11">
        <f t="shared" si="187"/>
        <v>42375.951539351852</v>
      </c>
      <c r="P2002" t="s">
        <v>8296</v>
      </c>
      <c r="Q2002" s="7">
        <f t="shared" si="188"/>
        <v>12.5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>
        <f t="shared" si="186"/>
        <v>42136.209675925929</v>
      </c>
      <c r="O2003" s="11">
        <f t="shared" si="187"/>
        <v>42167.833333333328</v>
      </c>
      <c r="P2003" t="s">
        <v>8295</v>
      </c>
      <c r="Q2003" s="7">
        <f t="shared" si="188"/>
        <v>382.12909090909091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>
        <f t="shared" si="186"/>
        <v>42728.71230324074</v>
      </c>
      <c r="O2004" s="11">
        <f t="shared" si="187"/>
        <v>42758.71230324074</v>
      </c>
      <c r="P2004" t="s">
        <v>8295</v>
      </c>
      <c r="Q2004" s="7">
        <f t="shared" si="188"/>
        <v>216.79422000000002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>
        <f t="shared" si="186"/>
        <v>40347.125601851854</v>
      </c>
      <c r="O2005" s="11">
        <f t="shared" si="187"/>
        <v>40361.958333333336</v>
      </c>
      <c r="P2005" t="s">
        <v>8295</v>
      </c>
      <c r="Q2005" s="7">
        <f t="shared" si="188"/>
        <v>312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>
        <f t="shared" si="186"/>
        <v>41800.604895833334</v>
      </c>
      <c r="O2006" s="11">
        <f t="shared" si="187"/>
        <v>41830.604895833334</v>
      </c>
      <c r="P2006" t="s">
        <v>8295</v>
      </c>
      <c r="Q2006" s="7">
        <f t="shared" si="188"/>
        <v>234.42048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>
        <f t="shared" si="186"/>
        <v>41535.812708333331</v>
      </c>
      <c r="O2007" s="11">
        <f t="shared" si="187"/>
        <v>41563.165972222225</v>
      </c>
      <c r="P2007" t="s">
        <v>8295</v>
      </c>
      <c r="Q2007" s="7">
        <f t="shared" si="188"/>
        <v>123.68010000000001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>
        <f t="shared" si="186"/>
        <v>41941.500520833331</v>
      </c>
      <c r="O2008" s="11">
        <f t="shared" si="187"/>
        <v>41976.542187500003</v>
      </c>
      <c r="P2008" t="s">
        <v>8295</v>
      </c>
      <c r="Q2008" s="7">
        <f t="shared" si="188"/>
        <v>247.84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>
        <f t="shared" si="186"/>
        <v>40347.837800925925</v>
      </c>
      <c r="O2009" s="11">
        <f t="shared" si="187"/>
        <v>40414.166666666664</v>
      </c>
      <c r="P2009" t="s">
        <v>8295</v>
      </c>
      <c r="Q2009" s="7">
        <f t="shared" si="188"/>
        <v>115.7092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>
        <f t="shared" si="186"/>
        <v>40761.604421296295</v>
      </c>
      <c r="O2010" s="11">
        <f t="shared" si="187"/>
        <v>40805.604421296295</v>
      </c>
      <c r="P2010" t="s">
        <v>8295</v>
      </c>
      <c r="Q2010" s="7">
        <f t="shared" si="188"/>
        <v>117.07484768810599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>
        <f t="shared" si="186"/>
        <v>42661.323414351849</v>
      </c>
      <c r="O2011" s="11">
        <f t="shared" si="187"/>
        <v>42697.365081018521</v>
      </c>
      <c r="P2011" t="s">
        <v>8295</v>
      </c>
      <c r="Q2011" s="7">
        <f t="shared" si="188"/>
        <v>305.15800000000002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>
        <f t="shared" si="186"/>
        <v>42570.996423611112</v>
      </c>
      <c r="O2012" s="11">
        <f t="shared" si="187"/>
        <v>42600.996423611112</v>
      </c>
      <c r="P2012" t="s">
        <v>8295</v>
      </c>
      <c r="Q2012" s="7">
        <f t="shared" si="188"/>
        <v>320.05299999999994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>
        <f t="shared" si="186"/>
        <v>42347.358483796299</v>
      </c>
      <c r="O2013" s="11">
        <f t="shared" si="187"/>
        <v>42380.958333333328</v>
      </c>
      <c r="P2013" t="s">
        <v>8295</v>
      </c>
      <c r="Q2013" s="7">
        <f t="shared" si="188"/>
        <v>819.56399999999996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>
        <f t="shared" si="186"/>
        <v>42010.822233796294</v>
      </c>
      <c r="O2014" s="11">
        <f t="shared" si="187"/>
        <v>42040.822233796294</v>
      </c>
      <c r="P2014" t="s">
        <v>8295</v>
      </c>
      <c r="Q2014" s="7">
        <f t="shared" si="188"/>
        <v>234.90000000000003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>
        <f t="shared" si="186"/>
        <v>42499.960810185185</v>
      </c>
      <c r="O2015" s="11">
        <f t="shared" si="187"/>
        <v>42559.960810185185</v>
      </c>
      <c r="P2015" t="s">
        <v>8295</v>
      </c>
      <c r="Q2015" s="7">
        <f t="shared" si="188"/>
        <v>494.91374999999999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>
        <f t="shared" si="186"/>
        <v>41324.214571759258</v>
      </c>
      <c r="O2016" s="11">
        <f t="shared" si="187"/>
        <v>41358.172905092593</v>
      </c>
      <c r="P2016" t="s">
        <v>8295</v>
      </c>
      <c r="Q2016" s="7">
        <f t="shared" si="188"/>
        <v>7813.7822333333334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>
        <f t="shared" si="186"/>
        <v>40765.876886574071</v>
      </c>
      <c r="O2017" s="11">
        <f t="shared" si="187"/>
        <v>40795.876886574071</v>
      </c>
      <c r="P2017" t="s">
        <v>8295</v>
      </c>
      <c r="Q2017" s="7">
        <f t="shared" si="188"/>
        <v>113.00013888888888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>
        <f t="shared" si="186"/>
        <v>41312.88077546296</v>
      </c>
      <c r="O2018" s="11">
        <f t="shared" si="187"/>
        <v>41342.88077546296</v>
      </c>
      <c r="P2018" t="s">
        <v>8295</v>
      </c>
      <c r="Q2018" s="7">
        <f t="shared" si="188"/>
        <v>921.54219999999998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>
        <f t="shared" si="186"/>
        <v>40961.057349537034</v>
      </c>
      <c r="O2019" s="11">
        <f t="shared" si="187"/>
        <v>40992.166666666664</v>
      </c>
      <c r="P2019" t="s">
        <v>8295</v>
      </c>
      <c r="Q2019" s="7">
        <f t="shared" si="188"/>
        <v>125.10239999999999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>
        <f t="shared" si="186"/>
        <v>42199.365844907406</v>
      </c>
      <c r="O2020" s="11">
        <f t="shared" si="187"/>
        <v>42229.365844907406</v>
      </c>
      <c r="P2020" t="s">
        <v>8295</v>
      </c>
      <c r="Q2020" s="7">
        <f t="shared" si="188"/>
        <v>102.24343076923077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>
        <f t="shared" si="186"/>
        <v>42605.70857638889</v>
      </c>
      <c r="O2021" s="11">
        <f t="shared" si="187"/>
        <v>42635.70857638889</v>
      </c>
      <c r="P2021" t="s">
        <v>8295</v>
      </c>
      <c r="Q2021" s="7">
        <f t="shared" si="188"/>
        <v>484.90975000000003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>
        <f t="shared" si="186"/>
        <v>41737.097499999996</v>
      </c>
      <c r="O2022" s="11">
        <f t="shared" si="187"/>
        <v>41773.961111111108</v>
      </c>
      <c r="P2022" t="s">
        <v>8295</v>
      </c>
      <c r="Q2022" s="7">
        <f t="shared" si="188"/>
        <v>192.33333333333334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>
        <f t="shared" si="186"/>
        <v>41861.070567129631</v>
      </c>
      <c r="O2023" s="11">
        <f t="shared" si="187"/>
        <v>41906.070567129631</v>
      </c>
      <c r="P2023" t="s">
        <v>8295</v>
      </c>
      <c r="Q2023" s="7">
        <f t="shared" si="188"/>
        <v>281.10000000000002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>
        <f t="shared" si="186"/>
        <v>42502.569120370375</v>
      </c>
      <c r="O2024" s="11">
        <f t="shared" si="187"/>
        <v>42532.569120370375</v>
      </c>
      <c r="P2024" t="s">
        <v>8295</v>
      </c>
      <c r="Q2024" s="7">
        <f t="shared" si="188"/>
        <v>125.13700000000001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>
        <f t="shared" si="186"/>
        <v>42136.420752314814</v>
      </c>
      <c r="O2025" s="11">
        <f t="shared" si="187"/>
        <v>42166.420752314814</v>
      </c>
      <c r="P2025" t="s">
        <v>8295</v>
      </c>
      <c r="Q2025" s="7">
        <f t="shared" si="188"/>
        <v>161.459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>
        <f t="shared" si="186"/>
        <v>41099.966944444444</v>
      </c>
      <c r="O2026" s="11">
        <f t="shared" si="187"/>
        <v>41134.125</v>
      </c>
      <c r="P2026" t="s">
        <v>8295</v>
      </c>
      <c r="Q2026" s="7">
        <f t="shared" si="188"/>
        <v>585.35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>
        <f t="shared" si="186"/>
        <v>42136.184560185182</v>
      </c>
      <c r="O2027" s="11">
        <f t="shared" si="187"/>
        <v>42166.184560185182</v>
      </c>
      <c r="P2027" t="s">
        <v>8295</v>
      </c>
      <c r="Q2027" s="7">
        <f t="shared" si="188"/>
        <v>201.14999999999998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>
        <f t="shared" si="186"/>
        <v>41704.735937500001</v>
      </c>
      <c r="O2028" s="11">
        <f t="shared" si="187"/>
        <v>41750.165972222225</v>
      </c>
      <c r="P2028" t="s">
        <v>8295</v>
      </c>
      <c r="Q2028" s="7">
        <f t="shared" si="188"/>
        <v>133.48307999999997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>
        <f t="shared" si="186"/>
        <v>42048.813877314817</v>
      </c>
      <c r="O2029" s="11">
        <f t="shared" si="187"/>
        <v>42093.772210648152</v>
      </c>
      <c r="P2029" t="s">
        <v>8295</v>
      </c>
      <c r="Q2029" s="7">
        <f t="shared" si="188"/>
        <v>120.24900000000001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>
        <f t="shared" si="186"/>
        <v>40215.919050925928</v>
      </c>
      <c r="O2030" s="11">
        <f t="shared" si="187"/>
        <v>40252.913194444445</v>
      </c>
      <c r="P2030" t="s">
        <v>8295</v>
      </c>
      <c r="Q2030" s="7">
        <f t="shared" si="188"/>
        <v>126.16666666666667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>
        <f t="shared" si="186"/>
        <v>41848.021770833337</v>
      </c>
      <c r="O2031" s="11">
        <f t="shared" si="187"/>
        <v>41878.021770833337</v>
      </c>
      <c r="P2031" t="s">
        <v>8295</v>
      </c>
      <c r="Q2031" s="7">
        <f t="shared" si="188"/>
        <v>361.2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>
        <f t="shared" si="186"/>
        <v>41212.996481481481</v>
      </c>
      <c r="O2032" s="11">
        <f t="shared" si="187"/>
        <v>41242.996481481481</v>
      </c>
      <c r="P2032" t="s">
        <v>8295</v>
      </c>
      <c r="Q2032" s="7">
        <f t="shared" si="188"/>
        <v>226.239013671875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>
        <f t="shared" si="186"/>
        <v>41975.329317129625</v>
      </c>
      <c r="O2033" s="11">
        <f t="shared" si="187"/>
        <v>42013.041666666672</v>
      </c>
      <c r="P2033" t="s">
        <v>8295</v>
      </c>
      <c r="Q2033" s="7">
        <f t="shared" si="188"/>
        <v>120.35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>
        <f t="shared" si="186"/>
        <v>42689.565671296295</v>
      </c>
      <c r="O2034" s="11">
        <f t="shared" si="187"/>
        <v>42719.208333333328</v>
      </c>
      <c r="P2034" t="s">
        <v>8295</v>
      </c>
      <c r="Q2034" s="7">
        <f t="shared" si="188"/>
        <v>304.18799999999999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>
        <f t="shared" si="186"/>
        <v>41725.082384259258</v>
      </c>
      <c r="O2035" s="11">
        <f t="shared" si="187"/>
        <v>41755.082384259258</v>
      </c>
      <c r="P2035" t="s">
        <v>8295</v>
      </c>
      <c r="Q2035" s="7">
        <f t="shared" si="188"/>
        <v>178.67599999999999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>
        <f t="shared" si="186"/>
        <v>42076.130011574074</v>
      </c>
      <c r="O2036" s="11">
        <f t="shared" si="187"/>
        <v>42131.290277777778</v>
      </c>
      <c r="P2036" t="s">
        <v>8295</v>
      </c>
      <c r="Q2036" s="7">
        <f t="shared" si="188"/>
        <v>386.81998717948721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>
        <f t="shared" si="186"/>
        <v>42311.625081018516</v>
      </c>
      <c r="O2037" s="11">
        <f t="shared" si="187"/>
        <v>42357.041666666672</v>
      </c>
      <c r="P2037" t="s">
        <v>8295</v>
      </c>
      <c r="Q2037" s="7">
        <f t="shared" si="188"/>
        <v>211.03642500000004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>
        <f t="shared" si="186"/>
        <v>41738.864803240744</v>
      </c>
      <c r="O2038" s="11">
        <f t="shared" si="187"/>
        <v>41768.864803240744</v>
      </c>
      <c r="P2038" t="s">
        <v>8295</v>
      </c>
      <c r="Q2038" s="7">
        <f t="shared" si="188"/>
        <v>131.66833333333335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>
        <f t="shared" si="186"/>
        <v>41578.210104166668</v>
      </c>
      <c r="O2039" s="11">
        <f t="shared" si="187"/>
        <v>41638.251770833333</v>
      </c>
      <c r="P2039" t="s">
        <v>8295</v>
      </c>
      <c r="Q2039" s="7">
        <f t="shared" si="188"/>
        <v>300.47639999999996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>
        <f t="shared" si="186"/>
        <v>41424.27107638889</v>
      </c>
      <c r="O2040" s="11">
        <f t="shared" si="187"/>
        <v>41456.75</v>
      </c>
      <c r="P2040" t="s">
        <v>8295</v>
      </c>
      <c r="Q2040" s="7">
        <f t="shared" si="188"/>
        <v>420.51249999999999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>
        <f t="shared" si="186"/>
        <v>42675.438946759255</v>
      </c>
      <c r="O2041" s="11">
        <f t="shared" si="187"/>
        <v>42705.207638888889</v>
      </c>
      <c r="P2041" t="s">
        <v>8295</v>
      </c>
      <c r="Q2041" s="7">
        <f t="shared" si="188"/>
        <v>136.21680000000001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>
        <f t="shared" si="186"/>
        <v>41578.927118055559</v>
      </c>
      <c r="O2042" s="11">
        <f t="shared" si="187"/>
        <v>41593.968784722223</v>
      </c>
      <c r="P2042" t="s">
        <v>8295</v>
      </c>
      <c r="Q2042" s="7">
        <f t="shared" si="188"/>
        <v>248.17133333333334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>
        <f t="shared" si="186"/>
        <v>42654.525775462964</v>
      </c>
      <c r="O2043" s="11">
        <f t="shared" si="187"/>
        <v>42684.567442129628</v>
      </c>
      <c r="P2043" t="s">
        <v>8295</v>
      </c>
      <c r="Q2043" s="7">
        <f t="shared" si="188"/>
        <v>181.86315789473684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>
        <f t="shared" si="186"/>
        <v>42331.708032407405</v>
      </c>
      <c r="O2044" s="11">
        <f t="shared" si="187"/>
        <v>42391.708032407405</v>
      </c>
      <c r="P2044" t="s">
        <v>8295</v>
      </c>
      <c r="Q2044" s="7">
        <f t="shared" si="188"/>
        <v>123.53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>
        <f t="shared" si="186"/>
        <v>42661.176817129628</v>
      </c>
      <c r="O2045" s="11">
        <f t="shared" si="187"/>
        <v>42715.207638888889</v>
      </c>
      <c r="P2045" t="s">
        <v>8295</v>
      </c>
      <c r="Q2045" s="7">
        <f t="shared" si="188"/>
        <v>506.20938628158842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>
        <f t="shared" si="186"/>
        <v>42138.684189814812</v>
      </c>
      <c r="O2046" s="11">
        <f t="shared" si="187"/>
        <v>42168.684189814812</v>
      </c>
      <c r="P2046" t="s">
        <v>8295</v>
      </c>
      <c r="Q2046" s="7">
        <f t="shared" si="188"/>
        <v>108.21333333333334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>
        <f t="shared" si="186"/>
        <v>41069.088506944441</v>
      </c>
      <c r="O2047" s="11">
        <f t="shared" si="187"/>
        <v>41099.088506944441</v>
      </c>
      <c r="P2047" t="s">
        <v>8295</v>
      </c>
      <c r="Q2047" s="7">
        <f t="shared" si="188"/>
        <v>819.18387755102037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>
        <f t="shared" si="186"/>
        <v>41387.171805555554</v>
      </c>
      <c r="O2048" s="11">
        <f t="shared" si="187"/>
        <v>41417.171805555554</v>
      </c>
      <c r="P2048" t="s">
        <v>8295</v>
      </c>
      <c r="Q2048" s="7">
        <f t="shared" si="188"/>
        <v>121.10000000000001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>
        <f t="shared" si="186"/>
        <v>42081.903587962966</v>
      </c>
      <c r="O2049" s="11">
        <f t="shared" si="187"/>
        <v>42111</v>
      </c>
      <c r="P2049" t="s">
        <v>8295</v>
      </c>
      <c r="Q2049" s="7">
        <f t="shared" si="188"/>
        <v>102.99897959183673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>
        <f t="shared" ref="N2050:N2113" si="192">(((J2050/60)/60)/24)+DATE(1970,1,1)</f>
        <v>41387.651516203703</v>
      </c>
      <c r="O2050" s="11">
        <f t="shared" ref="O2050:O2113" si="193">(((I2050/60)/60)/24)+DATE(1970,1,1)</f>
        <v>41417.651516203703</v>
      </c>
      <c r="P2050" t="s">
        <v>8295</v>
      </c>
      <c r="Q2050" s="7">
        <f t="shared" ref="Q2050:Q2113" si="194">(E2050/D2050)*100</f>
        <v>148.33229411764705</v>
      </c>
      <c r="R2050" s="6">
        <f t="shared" ref="R2050:R2113" si="195">E2050/L2050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>
        <f t="shared" si="192"/>
        <v>41575.527349537035</v>
      </c>
      <c r="O2051" s="11">
        <f t="shared" si="193"/>
        <v>41610.957638888889</v>
      </c>
      <c r="P2051" t="s">
        <v>8295</v>
      </c>
      <c r="Q2051" s="7">
        <f t="shared" si="194"/>
        <v>120.19070000000001</v>
      </c>
      <c r="R2051" s="6">
        <f t="shared" si="195"/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>
        <f t="shared" si="192"/>
        <v>42115.071504629625</v>
      </c>
      <c r="O2052" s="11">
        <f t="shared" si="193"/>
        <v>42155.071504629625</v>
      </c>
      <c r="P2052" t="s">
        <v>8295</v>
      </c>
      <c r="Q2052" s="7">
        <f t="shared" si="194"/>
        <v>473.27000000000004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>
        <f t="shared" si="192"/>
        <v>41604.022418981483</v>
      </c>
      <c r="O2053" s="11">
        <f t="shared" si="193"/>
        <v>41634.022418981483</v>
      </c>
      <c r="P2053" t="s">
        <v>8295</v>
      </c>
      <c r="Q2053" s="7">
        <f t="shared" si="194"/>
        <v>130.36250000000001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>
        <f t="shared" si="192"/>
        <v>42375.08394675926</v>
      </c>
      <c r="O2054" s="11">
        <f t="shared" si="193"/>
        <v>42420.08394675926</v>
      </c>
      <c r="P2054" t="s">
        <v>8295</v>
      </c>
      <c r="Q2054" s="7">
        <f t="shared" si="194"/>
        <v>353.048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>
        <f t="shared" si="192"/>
        <v>42303.617488425924</v>
      </c>
      <c r="O2055" s="11">
        <f t="shared" si="193"/>
        <v>42333.659155092595</v>
      </c>
      <c r="P2055" t="s">
        <v>8295</v>
      </c>
      <c r="Q2055" s="7">
        <f t="shared" si="194"/>
        <v>101.02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>
        <f t="shared" si="192"/>
        <v>41731.520949074074</v>
      </c>
      <c r="O2056" s="11">
        <f t="shared" si="193"/>
        <v>41761.520949074074</v>
      </c>
      <c r="P2056" t="s">
        <v>8295</v>
      </c>
      <c r="Q2056" s="7">
        <f t="shared" si="194"/>
        <v>113.59142857142857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>
        <f t="shared" si="192"/>
        <v>41946.674108796295</v>
      </c>
      <c r="O2057" s="11">
        <f t="shared" si="193"/>
        <v>41976.166666666672</v>
      </c>
      <c r="P2057" t="s">
        <v>8295</v>
      </c>
      <c r="Q2057" s="7">
        <f t="shared" si="194"/>
        <v>167.41666666666666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>
        <f t="shared" si="192"/>
        <v>41351.76090277778</v>
      </c>
      <c r="O2058" s="11">
        <f t="shared" si="193"/>
        <v>41381.76090277778</v>
      </c>
      <c r="P2058" t="s">
        <v>8295</v>
      </c>
      <c r="Q2058" s="7">
        <f t="shared" si="194"/>
        <v>153.452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>
        <f t="shared" si="192"/>
        <v>42396.494583333333</v>
      </c>
      <c r="O2059" s="11">
        <f t="shared" si="193"/>
        <v>42426.494583333333</v>
      </c>
      <c r="P2059" t="s">
        <v>8295</v>
      </c>
      <c r="Q2059" s="7">
        <f t="shared" si="194"/>
        <v>202.23220000000001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>
        <f t="shared" si="192"/>
        <v>42026.370717592596</v>
      </c>
      <c r="O2060" s="11">
        <f t="shared" si="193"/>
        <v>42065.833333333328</v>
      </c>
      <c r="P2060" t="s">
        <v>8295</v>
      </c>
      <c r="Q2060" s="7">
        <f t="shared" si="194"/>
        <v>168.28125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>
        <f t="shared" si="192"/>
        <v>42361.602476851855</v>
      </c>
      <c r="O2061" s="11">
        <f t="shared" si="193"/>
        <v>42400.915972222225</v>
      </c>
      <c r="P2061" t="s">
        <v>8295</v>
      </c>
      <c r="Q2061" s="7">
        <f t="shared" si="194"/>
        <v>143.45666666666668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>
        <f t="shared" si="192"/>
        <v>41783.642939814818</v>
      </c>
      <c r="O2062" s="11">
        <f t="shared" si="193"/>
        <v>41843.642939814818</v>
      </c>
      <c r="P2062" t="s">
        <v>8295</v>
      </c>
      <c r="Q2062" s="7">
        <f t="shared" si="194"/>
        <v>196.4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>
        <f t="shared" si="192"/>
        <v>42705.764513888891</v>
      </c>
      <c r="O2063" s="11">
        <f t="shared" si="193"/>
        <v>42735.764513888891</v>
      </c>
      <c r="P2063" t="s">
        <v>8295</v>
      </c>
      <c r="Q2063" s="7">
        <f t="shared" si="194"/>
        <v>107.91999999999999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>
        <f t="shared" si="192"/>
        <v>42423.3830787037</v>
      </c>
      <c r="O2064" s="11">
        <f t="shared" si="193"/>
        <v>42453.341412037036</v>
      </c>
      <c r="P2064" t="s">
        <v>8295</v>
      </c>
      <c r="Q2064" s="7">
        <f t="shared" si="194"/>
        <v>114.97699999999999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>
        <f t="shared" si="192"/>
        <v>42472.73265046296</v>
      </c>
      <c r="O2065" s="11">
        <f t="shared" si="193"/>
        <v>42505.73265046296</v>
      </c>
      <c r="P2065" t="s">
        <v>8295</v>
      </c>
      <c r="Q2065" s="7">
        <f t="shared" si="194"/>
        <v>148.04999999999998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>
        <f t="shared" si="192"/>
        <v>41389.364849537036</v>
      </c>
      <c r="O2066" s="11">
        <f t="shared" si="193"/>
        <v>41425.5</v>
      </c>
      <c r="P2066" t="s">
        <v>8295</v>
      </c>
      <c r="Q2066" s="7">
        <f t="shared" si="194"/>
        <v>191.16676082790633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>
        <f t="shared" si="192"/>
        <v>41603.333668981482</v>
      </c>
      <c r="O2067" s="11">
        <f t="shared" si="193"/>
        <v>41633.333668981482</v>
      </c>
      <c r="P2067" t="s">
        <v>8295</v>
      </c>
      <c r="Q2067" s="7">
        <f t="shared" si="194"/>
        <v>199.215125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>
        <f t="shared" si="192"/>
        <v>41844.771793981483</v>
      </c>
      <c r="O2068" s="11">
        <f t="shared" si="193"/>
        <v>41874.771793981483</v>
      </c>
      <c r="P2068" t="s">
        <v>8295</v>
      </c>
      <c r="Q2068" s="7">
        <f t="shared" si="194"/>
        <v>218.6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>
        <f t="shared" si="192"/>
        <v>42115.853888888887</v>
      </c>
      <c r="O2069" s="11">
        <f t="shared" si="193"/>
        <v>42148.853888888887</v>
      </c>
      <c r="P2069" t="s">
        <v>8295</v>
      </c>
      <c r="Q2069" s="7">
        <f t="shared" si="194"/>
        <v>126.86868686868686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>
        <f t="shared" si="192"/>
        <v>42633.841608796298</v>
      </c>
      <c r="O2070" s="11">
        <f t="shared" si="193"/>
        <v>42663.841608796298</v>
      </c>
      <c r="P2070" t="s">
        <v>8295</v>
      </c>
      <c r="Q2070" s="7">
        <f t="shared" si="194"/>
        <v>105.22388000000001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>
        <f t="shared" si="192"/>
        <v>42340.972118055557</v>
      </c>
      <c r="O2071" s="11">
        <f t="shared" si="193"/>
        <v>42371.972118055557</v>
      </c>
      <c r="P2071" t="s">
        <v>8295</v>
      </c>
      <c r="Q2071" s="7">
        <f t="shared" si="194"/>
        <v>128.40666000000002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>
        <f t="shared" si="192"/>
        <v>42519.6565162037</v>
      </c>
      <c r="O2072" s="11">
        <f t="shared" si="193"/>
        <v>42549.6565162037</v>
      </c>
      <c r="P2072" t="s">
        <v>8295</v>
      </c>
      <c r="Q2072" s="7">
        <f t="shared" si="194"/>
        <v>317.3272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>
        <f t="shared" si="192"/>
        <v>42600.278749999998</v>
      </c>
      <c r="O2073" s="11">
        <f t="shared" si="193"/>
        <v>42645.278749999998</v>
      </c>
      <c r="P2073" t="s">
        <v>8295</v>
      </c>
      <c r="Q2073" s="7">
        <f t="shared" si="194"/>
        <v>280.73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>
        <f t="shared" si="192"/>
        <v>42467.581388888888</v>
      </c>
      <c r="O2074" s="11">
        <f t="shared" si="193"/>
        <v>42497.581388888888</v>
      </c>
      <c r="P2074" t="s">
        <v>8295</v>
      </c>
      <c r="Q2074" s="7">
        <f t="shared" si="194"/>
        <v>110.73146853146854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>
        <f t="shared" si="192"/>
        <v>42087.668032407411</v>
      </c>
      <c r="O2075" s="11">
        <f t="shared" si="193"/>
        <v>42132.668032407411</v>
      </c>
      <c r="P2075" t="s">
        <v>8295</v>
      </c>
      <c r="Q2075" s="7">
        <f t="shared" si="194"/>
        <v>152.60429999999999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>
        <f t="shared" si="192"/>
        <v>42466.826180555552</v>
      </c>
      <c r="O2076" s="11">
        <f t="shared" si="193"/>
        <v>42496.826180555552</v>
      </c>
      <c r="P2076" t="s">
        <v>8295</v>
      </c>
      <c r="Q2076" s="7">
        <f t="shared" si="194"/>
        <v>102.49999999999999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>
        <f t="shared" si="192"/>
        <v>41450.681574074071</v>
      </c>
      <c r="O2077" s="11">
        <f t="shared" si="193"/>
        <v>41480.681574074071</v>
      </c>
      <c r="P2077" t="s">
        <v>8295</v>
      </c>
      <c r="Q2077" s="7">
        <f t="shared" si="194"/>
        <v>1678.3738373837384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>
        <f t="shared" si="192"/>
        <v>41803.880659722221</v>
      </c>
      <c r="O2078" s="11">
        <f t="shared" si="193"/>
        <v>41843.880659722221</v>
      </c>
      <c r="P2078" t="s">
        <v>8295</v>
      </c>
      <c r="Q2078" s="7">
        <f t="shared" si="194"/>
        <v>543.349156424581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>
        <f t="shared" si="192"/>
        <v>42103.042546296296</v>
      </c>
      <c r="O2079" s="11">
        <f t="shared" si="193"/>
        <v>42160.875</v>
      </c>
      <c r="P2079" t="s">
        <v>8295</v>
      </c>
      <c r="Q2079" s="7">
        <f t="shared" si="194"/>
        <v>115.50800000000001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>
        <f t="shared" si="192"/>
        <v>42692.771493055552</v>
      </c>
      <c r="O2080" s="11">
        <f t="shared" si="193"/>
        <v>42722.771493055552</v>
      </c>
      <c r="P2080" t="s">
        <v>8295</v>
      </c>
      <c r="Q2080" s="7">
        <f t="shared" si="194"/>
        <v>131.20499999999998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>
        <f t="shared" si="192"/>
        <v>42150.71056712963</v>
      </c>
      <c r="O2081" s="11">
        <f t="shared" si="193"/>
        <v>42180.791666666672</v>
      </c>
      <c r="P2081" t="s">
        <v>8295</v>
      </c>
      <c r="Q2081" s="7">
        <f t="shared" si="194"/>
        <v>288.17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>
        <f t="shared" si="192"/>
        <v>42289.957175925927</v>
      </c>
      <c r="O2082" s="11">
        <f t="shared" si="193"/>
        <v>42319.998842592591</v>
      </c>
      <c r="P2082" t="s">
        <v>8295</v>
      </c>
      <c r="Q2082" s="7">
        <f t="shared" si="194"/>
        <v>507.8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>
        <f t="shared" si="192"/>
        <v>41004.156886574077</v>
      </c>
      <c r="O2083" s="11">
        <f t="shared" si="193"/>
        <v>41045.207638888889</v>
      </c>
      <c r="P2083" t="s">
        <v>8279</v>
      </c>
      <c r="Q2083" s="7">
        <f t="shared" si="194"/>
        <v>114.57142857142857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>
        <f t="shared" si="192"/>
        <v>40811.120324074072</v>
      </c>
      <c r="O2084" s="11">
        <f t="shared" si="193"/>
        <v>40871.161990740737</v>
      </c>
      <c r="P2084" t="s">
        <v>8279</v>
      </c>
      <c r="Q2084" s="7">
        <f t="shared" si="194"/>
        <v>110.73333333333333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>
        <f t="shared" si="192"/>
        <v>41034.72216435185</v>
      </c>
      <c r="O2085" s="11">
        <f t="shared" si="193"/>
        <v>41064.72216435185</v>
      </c>
      <c r="P2085" t="s">
        <v>8279</v>
      </c>
      <c r="Q2085" s="7">
        <f t="shared" si="194"/>
        <v>113.33333333333333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>
        <f t="shared" si="192"/>
        <v>41731.833124999997</v>
      </c>
      <c r="O2086" s="11">
        <f t="shared" si="193"/>
        <v>41763.290972222225</v>
      </c>
      <c r="P2086" t="s">
        <v>8279</v>
      </c>
      <c r="Q2086" s="7">
        <f t="shared" si="194"/>
        <v>108.33333333333333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>
        <f t="shared" si="192"/>
        <v>41075.835497685184</v>
      </c>
      <c r="O2087" s="11">
        <f t="shared" si="193"/>
        <v>41105.835497685184</v>
      </c>
      <c r="P2087" t="s">
        <v>8279</v>
      </c>
      <c r="Q2087" s="7">
        <f t="shared" si="194"/>
        <v>123.53333333333335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>
        <f t="shared" si="192"/>
        <v>40860.67050925926</v>
      </c>
      <c r="O2088" s="11">
        <f t="shared" si="193"/>
        <v>40891.207638888889</v>
      </c>
      <c r="P2088" t="s">
        <v>8279</v>
      </c>
      <c r="Q2088" s="7">
        <f t="shared" si="194"/>
        <v>100.69999999999999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>
        <f t="shared" si="192"/>
        <v>40764.204375000001</v>
      </c>
      <c r="O2089" s="11">
        <f t="shared" si="193"/>
        <v>40794.204375000001</v>
      </c>
      <c r="P2089" t="s">
        <v>8279</v>
      </c>
      <c r="Q2089" s="7">
        <f t="shared" si="194"/>
        <v>103.53333333333335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>
        <f t="shared" si="192"/>
        <v>40395.714722222219</v>
      </c>
      <c r="O2090" s="11">
        <f t="shared" si="193"/>
        <v>40432.165972222225</v>
      </c>
      <c r="P2090" t="s">
        <v>8279</v>
      </c>
      <c r="Q2090" s="7">
        <f t="shared" si="194"/>
        <v>115.51066666666668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>
        <f t="shared" si="192"/>
        <v>41453.076319444444</v>
      </c>
      <c r="O2091" s="11">
        <f t="shared" si="193"/>
        <v>41488.076319444444</v>
      </c>
      <c r="P2091" t="s">
        <v>8279</v>
      </c>
      <c r="Q2091" s="7">
        <f t="shared" si="194"/>
        <v>120.4004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>
        <f t="shared" si="192"/>
        <v>41299.381423611114</v>
      </c>
      <c r="O2092" s="11">
        <f t="shared" si="193"/>
        <v>41329.381423611114</v>
      </c>
      <c r="P2092" t="s">
        <v>8279</v>
      </c>
      <c r="Q2092" s="7">
        <f t="shared" si="194"/>
        <v>115.040375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>
        <f t="shared" si="192"/>
        <v>40555.322662037033</v>
      </c>
      <c r="O2093" s="11">
        <f t="shared" si="193"/>
        <v>40603.833333333336</v>
      </c>
      <c r="P2093" t="s">
        <v>8279</v>
      </c>
      <c r="Q2093" s="7">
        <f t="shared" si="194"/>
        <v>120.46777777777777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>
        <f t="shared" si="192"/>
        <v>40763.707546296297</v>
      </c>
      <c r="O2094" s="11">
        <f t="shared" si="193"/>
        <v>40823.707546296297</v>
      </c>
      <c r="P2094" t="s">
        <v>8279</v>
      </c>
      <c r="Q2094" s="7">
        <f t="shared" si="194"/>
        <v>101.28333333333333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>
        <f t="shared" si="192"/>
        <v>41205.854537037041</v>
      </c>
      <c r="O2095" s="11">
        <f t="shared" si="193"/>
        <v>41265.896203703705</v>
      </c>
      <c r="P2095" t="s">
        <v>8279</v>
      </c>
      <c r="Q2095" s="7">
        <f t="shared" si="194"/>
        <v>102.46666666666667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>
        <f t="shared" si="192"/>
        <v>40939.02002314815</v>
      </c>
      <c r="O2096" s="11">
        <f t="shared" si="193"/>
        <v>40973.125</v>
      </c>
      <c r="P2096" t="s">
        <v>8279</v>
      </c>
      <c r="Q2096" s="7">
        <f t="shared" si="194"/>
        <v>120.54285714285714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>
        <f t="shared" si="192"/>
        <v>40758.733483796292</v>
      </c>
      <c r="O2097" s="11">
        <f t="shared" si="193"/>
        <v>40818.733483796292</v>
      </c>
      <c r="P2097" t="s">
        <v>8279</v>
      </c>
      <c r="Q2097" s="7">
        <f t="shared" si="194"/>
        <v>100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>
        <f t="shared" si="192"/>
        <v>41192.758506944447</v>
      </c>
      <c r="O2098" s="11">
        <f t="shared" si="193"/>
        <v>41208.165972222225</v>
      </c>
      <c r="P2098" t="s">
        <v>8279</v>
      </c>
      <c r="Q2098" s="7">
        <f t="shared" si="194"/>
        <v>101.66666666666666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>
        <f t="shared" si="192"/>
        <v>40818.58489583333</v>
      </c>
      <c r="O2099" s="11">
        <f t="shared" si="193"/>
        <v>40878.626562500001</v>
      </c>
      <c r="P2099" t="s">
        <v>8279</v>
      </c>
      <c r="Q2099" s="7">
        <f t="shared" si="194"/>
        <v>100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>
        <f t="shared" si="192"/>
        <v>40946.11383101852</v>
      </c>
      <c r="O2100" s="11">
        <f t="shared" si="193"/>
        <v>40976.11383101852</v>
      </c>
      <c r="P2100" t="s">
        <v>8279</v>
      </c>
      <c r="Q2100" s="7">
        <f t="shared" si="194"/>
        <v>100.33333333333334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>
        <f t="shared" si="192"/>
        <v>42173.746342592596</v>
      </c>
      <c r="O2101" s="11">
        <f t="shared" si="193"/>
        <v>42187.152777777781</v>
      </c>
      <c r="P2101" t="s">
        <v>8279</v>
      </c>
      <c r="Q2101" s="7">
        <f t="shared" si="194"/>
        <v>132.36666666666667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>
        <f t="shared" si="192"/>
        <v>41074.834965277776</v>
      </c>
      <c r="O2102" s="11">
        <f t="shared" si="193"/>
        <v>41090.165972222225</v>
      </c>
      <c r="P2102" t="s">
        <v>8279</v>
      </c>
      <c r="Q2102" s="7">
        <f t="shared" si="194"/>
        <v>136.66666666666666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>
        <f t="shared" si="192"/>
        <v>40892.149467592593</v>
      </c>
      <c r="O2103" s="11">
        <f t="shared" si="193"/>
        <v>40952.149467592593</v>
      </c>
      <c r="P2103" t="s">
        <v>8279</v>
      </c>
      <c r="Q2103" s="7">
        <f t="shared" si="194"/>
        <v>113.25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>
        <f t="shared" si="192"/>
        <v>40638.868611111109</v>
      </c>
      <c r="O2104" s="11">
        <f t="shared" si="193"/>
        <v>40668.868611111109</v>
      </c>
      <c r="P2104" t="s">
        <v>8279</v>
      </c>
      <c r="Q2104" s="7">
        <f t="shared" si="194"/>
        <v>136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>
        <f t="shared" si="192"/>
        <v>41192.754942129628</v>
      </c>
      <c r="O2105" s="11">
        <f t="shared" si="193"/>
        <v>41222.7966087963</v>
      </c>
      <c r="P2105" t="s">
        <v>8279</v>
      </c>
      <c r="Q2105" s="7">
        <f t="shared" si="194"/>
        <v>146.12318374694613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>
        <f t="shared" si="192"/>
        <v>41394.074467592596</v>
      </c>
      <c r="O2106" s="11">
        <f t="shared" si="193"/>
        <v>41425</v>
      </c>
      <c r="P2106" t="s">
        <v>8279</v>
      </c>
      <c r="Q2106" s="7">
        <f t="shared" si="194"/>
        <v>129.5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>
        <f t="shared" si="192"/>
        <v>41951.788807870369</v>
      </c>
      <c r="O2107" s="11">
        <f t="shared" si="193"/>
        <v>41964.166666666672</v>
      </c>
      <c r="P2107" t="s">
        <v>8279</v>
      </c>
      <c r="Q2107" s="7">
        <f t="shared" si="194"/>
        <v>254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>
        <f t="shared" si="192"/>
        <v>41270.21497685185</v>
      </c>
      <c r="O2108" s="11">
        <f t="shared" si="193"/>
        <v>41300.21497685185</v>
      </c>
      <c r="P2108" t="s">
        <v>8279</v>
      </c>
      <c r="Q2108" s="7">
        <f t="shared" si="194"/>
        <v>107.04545454545456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>
        <f t="shared" si="192"/>
        <v>41934.71056712963</v>
      </c>
      <c r="O2109" s="11">
        <f t="shared" si="193"/>
        <v>41955.752233796295</v>
      </c>
      <c r="P2109" t="s">
        <v>8279</v>
      </c>
      <c r="Q2109" s="7">
        <f t="shared" si="194"/>
        <v>107.73299999999999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>
        <f t="shared" si="192"/>
        <v>41135.175694444442</v>
      </c>
      <c r="O2110" s="11">
        <f t="shared" si="193"/>
        <v>41162.163194444445</v>
      </c>
      <c r="P2110" t="s">
        <v>8279</v>
      </c>
      <c r="Q2110" s="7">
        <f t="shared" si="194"/>
        <v>107.31250000000001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>
        <f t="shared" si="192"/>
        <v>42160.708530092597</v>
      </c>
      <c r="O2111" s="11">
        <f t="shared" si="193"/>
        <v>42190.708530092597</v>
      </c>
      <c r="P2111" t="s">
        <v>8279</v>
      </c>
      <c r="Q2111" s="7">
        <f t="shared" si="194"/>
        <v>106.52500000000001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>
        <f t="shared" si="192"/>
        <v>41759.670937499999</v>
      </c>
      <c r="O2112" s="11">
        <f t="shared" si="193"/>
        <v>41787.207638888889</v>
      </c>
      <c r="P2112" t="s">
        <v>8279</v>
      </c>
      <c r="Q2112" s="7">
        <f t="shared" si="194"/>
        <v>100.35000000000001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>
        <f t="shared" si="192"/>
        <v>40703.197048611109</v>
      </c>
      <c r="O2113" s="11">
        <f t="shared" si="193"/>
        <v>40770.041666666664</v>
      </c>
      <c r="P2113" t="s">
        <v>8279</v>
      </c>
      <c r="Q2113" s="7">
        <f t="shared" si="194"/>
        <v>106.5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>
        <f t="shared" ref="N2114:N2177" si="198">(((J2114/60)/60)/24)+DATE(1970,1,1)</f>
        <v>41365.928159722222</v>
      </c>
      <c r="O2114" s="11">
        <f t="shared" ref="O2114:O2177" si="199">(((I2114/60)/60)/24)+DATE(1970,1,1)</f>
        <v>41379.928159722222</v>
      </c>
      <c r="P2114" t="s">
        <v>8279</v>
      </c>
      <c r="Q2114" s="7">
        <f t="shared" ref="Q2114:Q2177" si="200">(E2114/D2114)*100</f>
        <v>100</v>
      </c>
      <c r="R2114" s="6">
        <f t="shared" ref="R2114:R2177" si="201">E2114/L2114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>
        <f t="shared" si="198"/>
        <v>41870.86546296296</v>
      </c>
      <c r="O2115" s="11">
        <f t="shared" si="199"/>
        <v>41905.86546296296</v>
      </c>
      <c r="P2115" t="s">
        <v>8279</v>
      </c>
      <c r="Q2115" s="7">
        <f t="shared" si="200"/>
        <v>104.85714285714285</v>
      </c>
      <c r="R2115" s="6">
        <f t="shared" si="201"/>
        <v>68.598130841121488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>
        <f t="shared" si="198"/>
        <v>40458.815625000003</v>
      </c>
      <c r="O2116" s="11">
        <f t="shared" si="199"/>
        <v>40521.207638888889</v>
      </c>
      <c r="P2116" t="s">
        <v>8279</v>
      </c>
      <c r="Q2116" s="7">
        <f t="shared" si="200"/>
        <v>104.69999999999999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>
        <f t="shared" si="198"/>
        <v>40564.081030092595</v>
      </c>
      <c r="O2117" s="11">
        <f t="shared" si="199"/>
        <v>40594.081030092595</v>
      </c>
      <c r="P2117" t="s">
        <v>8279</v>
      </c>
      <c r="Q2117" s="7">
        <f t="shared" si="200"/>
        <v>225.66666666666669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>
        <f t="shared" si="198"/>
        <v>41136.777812500004</v>
      </c>
      <c r="O2118" s="11">
        <f t="shared" si="199"/>
        <v>41184.777812500004</v>
      </c>
      <c r="P2118" t="s">
        <v>8279</v>
      </c>
      <c r="Q2118" s="7">
        <f t="shared" si="200"/>
        <v>100.90416666666667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>
        <f t="shared" si="198"/>
        <v>42290.059594907405</v>
      </c>
      <c r="O2119" s="11">
        <f t="shared" si="199"/>
        <v>42304.207638888889</v>
      </c>
      <c r="P2119" t="s">
        <v>8279</v>
      </c>
      <c r="Q2119" s="7">
        <f t="shared" si="200"/>
        <v>147.75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>
        <f t="shared" si="198"/>
        <v>40718.839537037034</v>
      </c>
      <c r="O2120" s="11">
        <f t="shared" si="199"/>
        <v>40748.839537037034</v>
      </c>
      <c r="P2120" t="s">
        <v>8279</v>
      </c>
      <c r="Q2120" s="7">
        <f t="shared" si="200"/>
        <v>134.61099999999999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>
        <f t="shared" si="198"/>
        <v>41107.130150462966</v>
      </c>
      <c r="O2121" s="11">
        <f t="shared" si="199"/>
        <v>41137.130150462966</v>
      </c>
      <c r="P2121" t="s">
        <v>8279</v>
      </c>
      <c r="Q2121" s="7">
        <f t="shared" si="200"/>
        <v>100.75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>
        <f t="shared" si="198"/>
        <v>41591.964537037034</v>
      </c>
      <c r="O2122" s="11">
        <f t="shared" si="199"/>
        <v>41640.964537037034</v>
      </c>
      <c r="P2122" t="s">
        <v>8279</v>
      </c>
      <c r="Q2122" s="7">
        <f t="shared" si="200"/>
        <v>100.880375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>
        <f t="shared" si="198"/>
        <v>42716.7424537037</v>
      </c>
      <c r="O2123" s="11">
        <f t="shared" si="199"/>
        <v>42746.7424537037</v>
      </c>
      <c r="P2123" t="s">
        <v>8282</v>
      </c>
      <c r="Q2123" s="7">
        <f t="shared" si="200"/>
        <v>0.56800000000000006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>
        <f t="shared" si="198"/>
        <v>42712.300567129627</v>
      </c>
      <c r="O2124" s="11">
        <f t="shared" si="199"/>
        <v>42742.300567129627</v>
      </c>
      <c r="P2124" t="s">
        <v>8282</v>
      </c>
      <c r="Q2124" s="7">
        <f t="shared" si="200"/>
        <v>0.38750000000000001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>
        <f t="shared" si="198"/>
        <v>40198.424849537041</v>
      </c>
      <c r="O2125" s="11">
        <f t="shared" si="199"/>
        <v>40252.290972222225</v>
      </c>
      <c r="P2125" t="s">
        <v>8282</v>
      </c>
      <c r="Q2125" s="7">
        <f t="shared" si="200"/>
        <v>10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>
        <f t="shared" si="198"/>
        <v>40464.028182870366</v>
      </c>
      <c r="O2126" s="11">
        <f t="shared" si="199"/>
        <v>40512.208333333336</v>
      </c>
      <c r="P2126" t="s">
        <v>8282</v>
      </c>
      <c r="Q2126" s="7">
        <f t="shared" si="200"/>
        <v>10.454545454545453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>
        <f t="shared" si="198"/>
        <v>42191.023530092592</v>
      </c>
      <c r="O2127" s="11">
        <f t="shared" si="199"/>
        <v>42221.023530092592</v>
      </c>
      <c r="P2127" t="s">
        <v>8282</v>
      </c>
      <c r="Q2127" s="7">
        <f t="shared" si="200"/>
        <v>1.4200000000000002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>
        <f t="shared" si="198"/>
        <v>41951.973229166666</v>
      </c>
      <c r="O2128" s="11">
        <f t="shared" si="199"/>
        <v>41981.973229166666</v>
      </c>
      <c r="P2128" t="s">
        <v>8282</v>
      </c>
      <c r="Q2128" s="7">
        <f t="shared" si="200"/>
        <v>0.05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>
        <f t="shared" si="198"/>
        <v>42045.50535879629</v>
      </c>
      <c r="O2129" s="11">
        <f t="shared" si="199"/>
        <v>42075.463692129633</v>
      </c>
      <c r="P2129" t="s">
        <v>8282</v>
      </c>
      <c r="Q2129" s="7">
        <f t="shared" si="200"/>
        <v>28.842857142857142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>
        <f t="shared" si="198"/>
        <v>41843.772789351853</v>
      </c>
      <c r="O2130" s="11">
        <f t="shared" si="199"/>
        <v>41903.772789351853</v>
      </c>
      <c r="P2130" t="s">
        <v>8282</v>
      </c>
      <c r="Q2130" s="7">
        <f t="shared" si="200"/>
        <v>0.16666666666666669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>
        <f t="shared" si="198"/>
        <v>42409.024305555555</v>
      </c>
      <c r="O2131" s="11">
        <f t="shared" si="199"/>
        <v>42439.024305555555</v>
      </c>
      <c r="P2131" t="s">
        <v>8282</v>
      </c>
      <c r="Q2131" s="7">
        <f t="shared" si="200"/>
        <v>11.799999999999999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>
        <f t="shared" si="198"/>
        <v>41832.086377314816</v>
      </c>
      <c r="O2132" s="11">
        <f t="shared" si="199"/>
        <v>41867.086377314816</v>
      </c>
      <c r="P2132" t="s">
        <v>8282</v>
      </c>
      <c r="Q2132" s="7">
        <f t="shared" si="200"/>
        <v>0.20238095238095236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>
        <f t="shared" si="198"/>
        <v>42167.207071759258</v>
      </c>
      <c r="O2133" s="11">
        <f t="shared" si="199"/>
        <v>42197.207071759258</v>
      </c>
      <c r="P2133" t="s">
        <v>8282</v>
      </c>
      <c r="Q2133" s="7">
        <f t="shared" si="200"/>
        <v>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>
        <f t="shared" si="198"/>
        <v>41643.487175925926</v>
      </c>
      <c r="O2134" s="11">
        <f t="shared" si="199"/>
        <v>41673.487175925926</v>
      </c>
      <c r="P2134" t="s">
        <v>8282</v>
      </c>
      <c r="Q2134" s="7">
        <f t="shared" si="200"/>
        <v>2.1129899999999995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>
        <f t="shared" si="198"/>
        <v>40619.097210648149</v>
      </c>
      <c r="O2135" s="11">
        <f t="shared" si="199"/>
        <v>40657.290972222225</v>
      </c>
      <c r="P2135" t="s">
        <v>8282</v>
      </c>
      <c r="Q2135" s="7">
        <f t="shared" si="200"/>
        <v>1.6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>
        <f t="shared" si="198"/>
        <v>41361.886469907404</v>
      </c>
      <c r="O2136" s="11">
        <f t="shared" si="199"/>
        <v>41391.886469907404</v>
      </c>
      <c r="P2136" t="s">
        <v>8282</v>
      </c>
      <c r="Q2136" s="7">
        <f t="shared" si="200"/>
        <v>1.7333333333333332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>
        <f t="shared" si="198"/>
        <v>41156.963344907403</v>
      </c>
      <c r="O2137" s="11">
        <f t="shared" si="199"/>
        <v>41186.963344907403</v>
      </c>
      <c r="P2137" t="s">
        <v>8282</v>
      </c>
      <c r="Q2137" s="7">
        <f t="shared" si="200"/>
        <v>9.56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>
        <f t="shared" si="198"/>
        <v>41536.509097222224</v>
      </c>
      <c r="O2138" s="11">
        <f t="shared" si="199"/>
        <v>41566.509097222224</v>
      </c>
      <c r="P2138" t="s">
        <v>8282</v>
      </c>
      <c r="Q2138" s="7">
        <f t="shared" si="200"/>
        <v>5.9612499999999999E-2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>
        <f t="shared" si="198"/>
        <v>41948.771168981482</v>
      </c>
      <c r="O2139" s="11">
        <f t="shared" si="199"/>
        <v>41978.771168981482</v>
      </c>
      <c r="P2139" t="s">
        <v>8282</v>
      </c>
      <c r="Q2139" s="7">
        <f t="shared" si="200"/>
        <v>28.405999999999999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>
        <f t="shared" si="198"/>
        <v>41557.013182870374</v>
      </c>
      <c r="O2140" s="11">
        <f t="shared" si="199"/>
        <v>41587.054849537039</v>
      </c>
      <c r="P2140" t="s">
        <v>8282</v>
      </c>
      <c r="Q2140" s="7">
        <f t="shared" si="200"/>
        <v>12.8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>
        <f t="shared" si="198"/>
        <v>42647.750092592592</v>
      </c>
      <c r="O2141" s="11">
        <f t="shared" si="199"/>
        <v>42677.750092592592</v>
      </c>
      <c r="P2141" t="s">
        <v>8282</v>
      </c>
      <c r="Q2141" s="7">
        <f t="shared" si="200"/>
        <v>5.42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>
        <f t="shared" si="198"/>
        <v>41255.833611111113</v>
      </c>
      <c r="O2142" s="11">
        <f t="shared" si="199"/>
        <v>41285.833611111113</v>
      </c>
      <c r="P2142" t="s">
        <v>8282</v>
      </c>
      <c r="Q2142" s="7">
        <f t="shared" si="200"/>
        <v>0.11199999999999999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>
        <f t="shared" si="198"/>
        <v>41927.235636574071</v>
      </c>
      <c r="O2143" s="11">
        <f t="shared" si="199"/>
        <v>41957.277303240742</v>
      </c>
      <c r="P2143" t="s">
        <v>8282</v>
      </c>
      <c r="Q2143" s="7">
        <f t="shared" si="200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>
        <f t="shared" si="198"/>
        <v>42340.701504629629</v>
      </c>
      <c r="O2144" s="11">
        <f t="shared" si="199"/>
        <v>42368.701504629629</v>
      </c>
      <c r="P2144" t="s">
        <v>8282</v>
      </c>
      <c r="Q2144" s="7">
        <f t="shared" si="200"/>
        <v>5.7238095238095239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>
        <f t="shared" si="198"/>
        <v>40332.886712962965</v>
      </c>
      <c r="O2145" s="11">
        <f t="shared" si="199"/>
        <v>40380.791666666664</v>
      </c>
      <c r="P2145" t="s">
        <v>8282</v>
      </c>
      <c r="Q2145" s="7">
        <f t="shared" si="200"/>
        <v>11.25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>
        <f t="shared" si="198"/>
        <v>41499.546759259261</v>
      </c>
      <c r="O2146" s="11">
        <f t="shared" si="199"/>
        <v>41531.546759259261</v>
      </c>
      <c r="P2146" t="s">
        <v>8282</v>
      </c>
      <c r="Q2146" s="7">
        <f t="shared" si="200"/>
        <v>1.7098591549295776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>
        <f t="shared" si="198"/>
        <v>41575.237430555557</v>
      </c>
      <c r="O2147" s="11">
        <f t="shared" si="199"/>
        <v>41605.279097222221</v>
      </c>
      <c r="P2147" t="s">
        <v>8282</v>
      </c>
      <c r="Q2147" s="7">
        <f t="shared" si="200"/>
        <v>30.433333333333334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>
        <f t="shared" si="198"/>
        <v>42397.679513888885</v>
      </c>
      <c r="O2148" s="11">
        <f t="shared" si="199"/>
        <v>42411.679513888885</v>
      </c>
      <c r="P2148" t="s">
        <v>8282</v>
      </c>
      <c r="Q2148" s="7">
        <f t="shared" si="200"/>
        <v>0.02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>
        <f t="shared" si="198"/>
        <v>41927.295694444445</v>
      </c>
      <c r="O2149" s="11">
        <f t="shared" si="199"/>
        <v>41959.337361111116</v>
      </c>
      <c r="P2149" t="s">
        <v>8282</v>
      </c>
      <c r="Q2149" s="7">
        <f t="shared" si="200"/>
        <v>0.69641025641025645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>
        <f t="shared" si="198"/>
        <v>42066.733587962968</v>
      </c>
      <c r="O2150" s="11">
        <f t="shared" si="199"/>
        <v>42096.691921296297</v>
      </c>
      <c r="P2150" t="s">
        <v>8282</v>
      </c>
      <c r="Q2150" s="7">
        <f t="shared" si="200"/>
        <v>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>
        <f t="shared" si="198"/>
        <v>40355.024953703702</v>
      </c>
      <c r="O2151" s="11">
        <f t="shared" si="199"/>
        <v>40390</v>
      </c>
      <c r="P2151" t="s">
        <v>8282</v>
      </c>
      <c r="Q2151" s="7">
        <f t="shared" si="200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>
        <f t="shared" si="198"/>
        <v>42534.284710648149</v>
      </c>
      <c r="O2152" s="11">
        <f t="shared" si="199"/>
        <v>42564.284710648149</v>
      </c>
      <c r="P2152" t="s">
        <v>8282</v>
      </c>
      <c r="Q2152" s="7">
        <f t="shared" si="200"/>
        <v>0.80999999999999994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>
        <f t="shared" si="198"/>
        <v>42520.847384259265</v>
      </c>
      <c r="O2153" s="11">
        <f t="shared" si="199"/>
        <v>42550.847384259265</v>
      </c>
      <c r="P2153" t="s">
        <v>8282</v>
      </c>
      <c r="Q2153" s="7">
        <f t="shared" si="200"/>
        <v>0.26222222222222225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>
        <f t="shared" si="198"/>
        <v>41683.832280092596</v>
      </c>
      <c r="O2154" s="11">
        <f t="shared" si="199"/>
        <v>41713.790613425925</v>
      </c>
      <c r="P2154" t="s">
        <v>8282</v>
      </c>
      <c r="Q2154" s="7">
        <f t="shared" si="200"/>
        <v>0.16666666666666669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>
        <f t="shared" si="198"/>
        <v>41974.911087962959</v>
      </c>
      <c r="O2155" s="11">
        <f t="shared" si="199"/>
        <v>42014.332638888889</v>
      </c>
      <c r="P2155" t="s">
        <v>8282</v>
      </c>
      <c r="Q2155" s="7">
        <f t="shared" si="200"/>
        <v>9.124454880912446E-3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>
        <f t="shared" si="198"/>
        <v>41647.632256944446</v>
      </c>
      <c r="O2156" s="11">
        <f t="shared" si="199"/>
        <v>41667.632256944446</v>
      </c>
      <c r="P2156" t="s">
        <v>8282</v>
      </c>
      <c r="Q2156" s="7">
        <f t="shared" si="200"/>
        <v>0.8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>
        <f t="shared" si="198"/>
        <v>42430.747511574074</v>
      </c>
      <c r="O2157" s="11">
        <f t="shared" si="199"/>
        <v>42460.70584490741</v>
      </c>
      <c r="P2157" t="s">
        <v>8282</v>
      </c>
      <c r="Q2157" s="7">
        <f t="shared" si="200"/>
        <v>2.2999999999999998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>
        <f t="shared" si="198"/>
        <v>41488.85423611111</v>
      </c>
      <c r="O2158" s="11">
        <f t="shared" si="199"/>
        <v>41533.85423611111</v>
      </c>
      <c r="P2158" t="s">
        <v>8282</v>
      </c>
      <c r="Q2158" s="7">
        <f t="shared" si="200"/>
        <v>2.6660714285714282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>
        <f t="shared" si="198"/>
        <v>42694.98128472222</v>
      </c>
      <c r="O2159" s="11">
        <f t="shared" si="199"/>
        <v>42727.332638888889</v>
      </c>
      <c r="P2159" t="s">
        <v>8282</v>
      </c>
      <c r="Q2159" s="7">
        <f t="shared" si="200"/>
        <v>28.192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>
        <f t="shared" si="198"/>
        <v>41264.853865740741</v>
      </c>
      <c r="O2160" s="11">
        <f t="shared" si="199"/>
        <v>41309.853865740741</v>
      </c>
      <c r="P2160" t="s">
        <v>8282</v>
      </c>
      <c r="Q2160" s="7">
        <f t="shared" si="200"/>
        <v>6.5900366666666672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>
        <f t="shared" si="198"/>
        <v>40710.731180555551</v>
      </c>
      <c r="O2161" s="11">
        <f t="shared" si="199"/>
        <v>40740.731180555551</v>
      </c>
      <c r="P2161" t="s">
        <v>8282</v>
      </c>
      <c r="Q2161" s="7">
        <f t="shared" si="200"/>
        <v>0.72222222222222221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>
        <f t="shared" si="198"/>
        <v>41018.711863425924</v>
      </c>
      <c r="O2162" s="11">
        <f t="shared" si="199"/>
        <v>41048.711863425924</v>
      </c>
      <c r="P2162" t="s">
        <v>8282</v>
      </c>
      <c r="Q2162" s="7">
        <f t="shared" si="200"/>
        <v>0.85000000000000009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>
        <f t="shared" si="198"/>
        <v>42240.852534722217</v>
      </c>
      <c r="O2163" s="11">
        <f t="shared" si="199"/>
        <v>42270.852534722217</v>
      </c>
      <c r="P2163" t="s">
        <v>8276</v>
      </c>
      <c r="Q2163" s="7">
        <f t="shared" si="200"/>
        <v>115.75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>
        <f t="shared" si="198"/>
        <v>41813.766099537039</v>
      </c>
      <c r="O2164" s="11">
        <f t="shared" si="199"/>
        <v>41844.766099537039</v>
      </c>
      <c r="P2164" t="s">
        <v>8276</v>
      </c>
      <c r="Q2164" s="7">
        <f t="shared" si="200"/>
        <v>112.26666666666667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>
        <f t="shared" si="198"/>
        <v>42111.899537037039</v>
      </c>
      <c r="O2165" s="11">
        <f t="shared" si="199"/>
        <v>42163.159722222219</v>
      </c>
      <c r="P2165" t="s">
        <v>8276</v>
      </c>
      <c r="Q2165" s="7">
        <f t="shared" si="200"/>
        <v>132.20000000000002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>
        <f t="shared" si="198"/>
        <v>42515.71775462963</v>
      </c>
      <c r="O2166" s="11">
        <f t="shared" si="199"/>
        <v>42546.165972222225</v>
      </c>
      <c r="P2166" t="s">
        <v>8276</v>
      </c>
      <c r="Q2166" s="7">
        <f t="shared" si="200"/>
        <v>102.63636363636364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>
        <f t="shared" si="198"/>
        <v>42438.667071759264</v>
      </c>
      <c r="O2167" s="11">
        <f t="shared" si="199"/>
        <v>42468.625405092593</v>
      </c>
      <c r="P2167" t="s">
        <v>8276</v>
      </c>
      <c r="Q2167" s="7">
        <f t="shared" si="200"/>
        <v>138.64000000000001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>
        <f t="shared" si="198"/>
        <v>41933.838171296295</v>
      </c>
      <c r="O2168" s="11">
        <f t="shared" si="199"/>
        <v>41978.879837962959</v>
      </c>
      <c r="P2168" t="s">
        <v>8276</v>
      </c>
      <c r="Q2168" s="7">
        <f t="shared" si="200"/>
        <v>146.6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>
        <f t="shared" si="198"/>
        <v>41153.066400462965</v>
      </c>
      <c r="O2169" s="11">
        <f t="shared" si="199"/>
        <v>41167.066400462965</v>
      </c>
      <c r="P2169" t="s">
        <v>8276</v>
      </c>
      <c r="Q2169" s="7">
        <f t="shared" si="200"/>
        <v>120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>
        <f t="shared" si="198"/>
        <v>42745.600243055553</v>
      </c>
      <c r="O2170" s="11">
        <f t="shared" si="199"/>
        <v>42776.208333333328</v>
      </c>
      <c r="P2170" t="s">
        <v>8276</v>
      </c>
      <c r="Q2170" s="7">
        <f t="shared" si="200"/>
        <v>121.5816111111111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>
        <f t="shared" si="198"/>
        <v>42793.700821759259</v>
      </c>
      <c r="O2171" s="11">
        <f t="shared" si="199"/>
        <v>42796.700821759259</v>
      </c>
      <c r="P2171" t="s">
        <v>8276</v>
      </c>
      <c r="Q2171" s="7">
        <f t="shared" si="200"/>
        <v>100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>
        <f t="shared" si="198"/>
        <v>42198.750254629631</v>
      </c>
      <c r="O2172" s="11">
        <f t="shared" si="199"/>
        <v>42238.750254629631</v>
      </c>
      <c r="P2172" t="s">
        <v>8276</v>
      </c>
      <c r="Q2172" s="7">
        <f t="shared" si="200"/>
        <v>180.85714285714286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>
        <f t="shared" si="198"/>
        <v>42141.95711805555</v>
      </c>
      <c r="O2173" s="11">
        <f t="shared" si="199"/>
        <v>42177.208333333328</v>
      </c>
      <c r="P2173" t="s">
        <v>8276</v>
      </c>
      <c r="Q2173" s="7">
        <f t="shared" si="200"/>
        <v>106.075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>
        <f t="shared" si="198"/>
        <v>42082.580092592587</v>
      </c>
      <c r="O2174" s="11">
        <f t="shared" si="199"/>
        <v>42112.580092592587</v>
      </c>
      <c r="P2174" t="s">
        <v>8276</v>
      </c>
      <c r="Q2174" s="7">
        <f t="shared" si="200"/>
        <v>100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>
        <f t="shared" si="198"/>
        <v>41495.692627314813</v>
      </c>
      <c r="O2175" s="11">
        <f t="shared" si="199"/>
        <v>41527.165972222225</v>
      </c>
      <c r="P2175" t="s">
        <v>8276</v>
      </c>
      <c r="Q2175" s="7">
        <f t="shared" si="200"/>
        <v>126.92857142857143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>
        <f t="shared" si="198"/>
        <v>42465.542905092589</v>
      </c>
      <c r="O2176" s="11">
        <f t="shared" si="199"/>
        <v>42495.542905092589</v>
      </c>
      <c r="P2176" t="s">
        <v>8276</v>
      </c>
      <c r="Q2176" s="7">
        <f t="shared" si="200"/>
        <v>102.97499999999999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>
        <f t="shared" si="198"/>
        <v>42565.009097222224</v>
      </c>
      <c r="O2177" s="11">
        <f t="shared" si="199"/>
        <v>42572.009097222224</v>
      </c>
      <c r="P2177" t="s">
        <v>8276</v>
      </c>
      <c r="Q2177" s="7">
        <f t="shared" si="200"/>
        <v>250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>
        <f t="shared" ref="N2178:N2241" si="204">(((J2178/60)/60)/24)+DATE(1970,1,1)</f>
        <v>42096.633206018523</v>
      </c>
      <c r="O2178" s="11">
        <f t="shared" ref="O2178:O2241" si="205">(((I2178/60)/60)/24)+DATE(1970,1,1)</f>
        <v>42126.633206018523</v>
      </c>
      <c r="P2178" t="s">
        <v>8276</v>
      </c>
      <c r="Q2178" s="7">
        <f t="shared" ref="Q2178:Q2241" si="206">(E2178/D2178)*100</f>
        <v>126.02</v>
      </c>
      <c r="R2178" s="6">
        <f t="shared" ref="R2178:R2241" si="207">E2178/L2178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>
        <f t="shared" si="204"/>
        <v>42502.250775462962</v>
      </c>
      <c r="O2179" s="11">
        <f t="shared" si="205"/>
        <v>42527.250775462962</v>
      </c>
      <c r="P2179" t="s">
        <v>8276</v>
      </c>
      <c r="Q2179" s="7">
        <f t="shared" si="206"/>
        <v>100.12</v>
      </c>
      <c r="R2179" s="6">
        <f t="shared" si="207"/>
        <v>65.868421052631575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>
        <f t="shared" si="204"/>
        <v>42723.63653935185</v>
      </c>
      <c r="O2180" s="11">
        <f t="shared" si="205"/>
        <v>42753.63653935185</v>
      </c>
      <c r="P2180" t="s">
        <v>8276</v>
      </c>
      <c r="Q2180" s="7">
        <f t="shared" si="206"/>
        <v>138.64000000000001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>
        <f t="shared" si="204"/>
        <v>42075.171203703707</v>
      </c>
      <c r="O2181" s="11">
        <f t="shared" si="205"/>
        <v>42105.171203703707</v>
      </c>
      <c r="P2181" t="s">
        <v>8276</v>
      </c>
      <c r="Q2181" s="7">
        <f t="shared" si="206"/>
        <v>161.4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>
        <f t="shared" si="204"/>
        <v>42279.669768518521</v>
      </c>
      <c r="O2182" s="11">
        <f t="shared" si="205"/>
        <v>42321.711435185185</v>
      </c>
      <c r="P2182" t="s">
        <v>8276</v>
      </c>
      <c r="Q2182" s="7">
        <f t="shared" si="206"/>
        <v>107.18419999999999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>
        <f t="shared" si="204"/>
        <v>42773.005243055552</v>
      </c>
      <c r="O2183" s="11">
        <f t="shared" si="205"/>
        <v>42787.005243055552</v>
      </c>
      <c r="P2183" t="s">
        <v>8297</v>
      </c>
      <c r="Q2183" s="7">
        <f t="shared" si="206"/>
        <v>153.1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>
        <f t="shared" si="204"/>
        <v>41879.900752314818</v>
      </c>
      <c r="O2184" s="11">
        <f t="shared" si="205"/>
        <v>41914.900752314818</v>
      </c>
      <c r="P2184" t="s">
        <v>8297</v>
      </c>
      <c r="Q2184" s="7">
        <f t="shared" si="206"/>
        <v>524.16666666666663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>
        <f t="shared" si="204"/>
        <v>42745.365474537044</v>
      </c>
      <c r="O2185" s="11">
        <f t="shared" si="205"/>
        <v>42775.208333333328</v>
      </c>
      <c r="P2185" t="s">
        <v>8297</v>
      </c>
      <c r="Q2185" s="7">
        <f t="shared" si="206"/>
        <v>489.27777777777777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>
        <f t="shared" si="204"/>
        <v>42380.690289351856</v>
      </c>
      <c r="O2186" s="11">
        <f t="shared" si="205"/>
        <v>42394.666666666672</v>
      </c>
      <c r="P2186" t="s">
        <v>8297</v>
      </c>
      <c r="Q2186" s="7">
        <f t="shared" si="206"/>
        <v>284.74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>
        <f t="shared" si="204"/>
        <v>41319.349988425929</v>
      </c>
      <c r="O2187" s="11">
        <f t="shared" si="205"/>
        <v>41359.349988425929</v>
      </c>
      <c r="P2187" t="s">
        <v>8297</v>
      </c>
      <c r="Q2187" s="7">
        <f t="shared" si="206"/>
        <v>1856.97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>
        <f t="shared" si="204"/>
        <v>42583.615081018521</v>
      </c>
      <c r="O2188" s="11">
        <f t="shared" si="205"/>
        <v>42620.083333333328</v>
      </c>
      <c r="P2188" t="s">
        <v>8297</v>
      </c>
      <c r="Q2188" s="7">
        <f t="shared" si="206"/>
        <v>109.67499999999998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>
        <f t="shared" si="204"/>
        <v>42068.209097222221</v>
      </c>
      <c r="O2189" s="11">
        <f t="shared" si="205"/>
        <v>42097.165972222225</v>
      </c>
      <c r="P2189" t="s">
        <v>8297</v>
      </c>
      <c r="Q2189" s="7">
        <f t="shared" si="206"/>
        <v>1014.6425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>
        <f t="shared" si="204"/>
        <v>42633.586122685185</v>
      </c>
      <c r="O2190" s="11">
        <f t="shared" si="205"/>
        <v>42668.708333333328</v>
      </c>
      <c r="P2190" t="s">
        <v>8297</v>
      </c>
      <c r="Q2190" s="7">
        <f t="shared" si="206"/>
        <v>412.17692027666544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>
        <f t="shared" si="204"/>
        <v>42467.788194444445</v>
      </c>
      <c r="O2191" s="11">
        <f t="shared" si="205"/>
        <v>42481.916666666672</v>
      </c>
      <c r="P2191" t="s">
        <v>8297</v>
      </c>
      <c r="Q2191" s="7">
        <f t="shared" si="206"/>
        <v>503.25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>
        <f t="shared" si="204"/>
        <v>42417.625046296293</v>
      </c>
      <c r="O2192" s="11">
        <f t="shared" si="205"/>
        <v>42452.290972222225</v>
      </c>
      <c r="P2192" t="s">
        <v>8297</v>
      </c>
      <c r="Q2192" s="7">
        <f t="shared" si="206"/>
        <v>184.61052631578946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>
        <f t="shared" si="204"/>
        <v>42768.833645833336</v>
      </c>
      <c r="O2193" s="11">
        <f t="shared" si="205"/>
        <v>42780.833645833336</v>
      </c>
      <c r="P2193" t="s">
        <v>8297</v>
      </c>
      <c r="Q2193" s="7">
        <f t="shared" si="206"/>
        <v>119.73333333333333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>
        <f t="shared" si="204"/>
        <v>42691.8512037037</v>
      </c>
      <c r="O2194" s="11">
        <f t="shared" si="205"/>
        <v>42719.958333333328</v>
      </c>
      <c r="P2194" t="s">
        <v>8297</v>
      </c>
      <c r="Q2194" s="7">
        <f t="shared" si="206"/>
        <v>1081.2401666666667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>
        <f t="shared" si="204"/>
        <v>42664.405925925923</v>
      </c>
      <c r="O2195" s="11">
        <f t="shared" si="205"/>
        <v>42695.207638888889</v>
      </c>
      <c r="P2195" t="s">
        <v>8297</v>
      </c>
      <c r="Q2195" s="7">
        <f t="shared" si="206"/>
        <v>452.37333333333333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>
        <f t="shared" si="204"/>
        <v>42425.757986111115</v>
      </c>
      <c r="O2196" s="11">
        <f t="shared" si="205"/>
        <v>42455.716319444444</v>
      </c>
      <c r="P2196" t="s">
        <v>8297</v>
      </c>
      <c r="Q2196" s="7">
        <f t="shared" si="206"/>
        <v>537.37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>
        <f t="shared" si="204"/>
        <v>42197.771990740745</v>
      </c>
      <c r="O2197" s="11">
        <f t="shared" si="205"/>
        <v>42227.771990740745</v>
      </c>
      <c r="P2197" t="s">
        <v>8297</v>
      </c>
      <c r="Q2197" s="7">
        <f t="shared" si="206"/>
        <v>120.32608695652173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>
        <f t="shared" si="204"/>
        <v>42675.487291666665</v>
      </c>
      <c r="O2198" s="11">
        <f t="shared" si="205"/>
        <v>42706.291666666672</v>
      </c>
      <c r="P2198" t="s">
        <v>8297</v>
      </c>
      <c r="Q2198" s="7">
        <f t="shared" si="206"/>
        <v>113.83571428571429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>
        <f t="shared" si="204"/>
        <v>42033.584016203706</v>
      </c>
      <c r="O2199" s="11">
        <f t="shared" si="205"/>
        <v>42063.584016203706</v>
      </c>
      <c r="P2199" t="s">
        <v>8297</v>
      </c>
      <c r="Q2199" s="7">
        <f t="shared" si="206"/>
        <v>951.03109999999992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>
        <f t="shared" si="204"/>
        <v>42292.513888888891</v>
      </c>
      <c r="O2200" s="11">
        <f t="shared" si="205"/>
        <v>42322.555555555555</v>
      </c>
      <c r="P2200" t="s">
        <v>8297</v>
      </c>
      <c r="Q2200" s="7">
        <f t="shared" si="206"/>
        <v>132.89249999999998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>
        <f t="shared" si="204"/>
        <v>42262.416643518518</v>
      </c>
      <c r="O2201" s="11">
        <f t="shared" si="205"/>
        <v>42292.416643518518</v>
      </c>
      <c r="P2201" t="s">
        <v>8297</v>
      </c>
      <c r="Q2201" s="7">
        <f t="shared" si="206"/>
        <v>146.97777777777779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>
        <f t="shared" si="204"/>
        <v>42163.625787037032</v>
      </c>
      <c r="O2202" s="11">
        <f t="shared" si="205"/>
        <v>42191.125</v>
      </c>
      <c r="P2202" t="s">
        <v>8297</v>
      </c>
      <c r="Q2202" s="7">
        <f t="shared" si="206"/>
        <v>542.15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>
        <f t="shared" si="204"/>
        <v>41276.846817129634</v>
      </c>
      <c r="O2203" s="11">
        <f t="shared" si="205"/>
        <v>41290.846817129634</v>
      </c>
      <c r="P2203" t="s">
        <v>8280</v>
      </c>
      <c r="Q2203" s="7">
        <f t="shared" si="206"/>
        <v>382.71818181818185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>
        <f t="shared" si="204"/>
        <v>41184.849166666667</v>
      </c>
      <c r="O2204" s="11">
        <f t="shared" si="205"/>
        <v>41214.849166666667</v>
      </c>
      <c r="P2204" t="s">
        <v>8280</v>
      </c>
      <c r="Q2204" s="7">
        <f t="shared" si="206"/>
        <v>704.18124999999998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>
        <f t="shared" si="204"/>
        <v>42241.85974537037</v>
      </c>
      <c r="O2205" s="11">
        <f t="shared" si="205"/>
        <v>42271.85974537037</v>
      </c>
      <c r="P2205" t="s">
        <v>8280</v>
      </c>
      <c r="Q2205" s="7">
        <f t="shared" si="206"/>
        <v>109.55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>
        <f t="shared" si="204"/>
        <v>41312.311562499999</v>
      </c>
      <c r="O2206" s="11">
        <f t="shared" si="205"/>
        <v>41342.311562499999</v>
      </c>
      <c r="P2206" t="s">
        <v>8280</v>
      </c>
      <c r="Q2206" s="7">
        <f t="shared" si="206"/>
        <v>132.86666666666667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>
        <f t="shared" si="204"/>
        <v>41031.82163194444</v>
      </c>
      <c r="O2207" s="11">
        <f t="shared" si="205"/>
        <v>41061.82163194444</v>
      </c>
      <c r="P2207" t="s">
        <v>8280</v>
      </c>
      <c r="Q2207" s="7">
        <f t="shared" si="206"/>
        <v>152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>
        <f t="shared" si="204"/>
        <v>40997.257222222222</v>
      </c>
      <c r="O2208" s="11">
        <f t="shared" si="205"/>
        <v>41015.257222222222</v>
      </c>
      <c r="P2208" t="s">
        <v>8280</v>
      </c>
      <c r="Q2208" s="7">
        <f t="shared" si="206"/>
        <v>102.72727272727273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>
        <f t="shared" si="204"/>
        <v>41564.194131944445</v>
      </c>
      <c r="O2209" s="11">
        <f t="shared" si="205"/>
        <v>41594.235798611109</v>
      </c>
      <c r="P2209" t="s">
        <v>8280</v>
      </c>
      <c r="Q2209" s="7">
        <f t="shared" si="206"/>
        <v>100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>
        <f t="shared" si="204"/>
        <v>40946.882245370369</v>
      </c>
      <c r="O2210" s="11">
        <f t="shared" si="205"/>
        <v>41006.166666666664</v>
      </c>
      <c r="P2210" t="s">
        <v>8280</v>
      </c>
      <c r="Q2210" s="7">
        <f t="shared" si="206"/>
        <v>101.6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>
        <f t="shared" si="204"/>
        <v>41732.479675925926</v>
      </c>
      <c r="O2211" s="11">
        <f t="shared" si="205"/>
        <v>41743.958333333336</v>
      </c>
      <c r="P2211" t="s">
        <v>8280</v>
      </c>
      <c r="Q2211" s="7">
        <f t="shared" si="206"/>
        <v>150.80000000000001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>
        <f t="shared" si="204"/>
        <v>40956.066087962965</v>
      </c>
      <c r="O2212" s="11">
        <f t="shared" si="205"/>
        <v>41013.73333333333</v>
      </c>
      <c r="P2212" t="s">
        <v>8280</v>
      </c>
      <c r="Q2212" s="7">
        <f t="shared" si="206"/>
        <v>111.425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>
        <f t="shared" si="204"/>
        <v>41716.785011574073</v>
      </c>
      <c r="O2213" s="11">
        <f t="shared" si="205"/>
        <v>41739.290972222225</v>
      </c>
      <c r="P2213" t="s">
        <v>8280</v>
      </c>
      <c r="Q2213" s="7">
        <f t="shared" si="206"/>
        <v>195.6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>
        <f t="shared" si="204"/>
        <v>41548.747418981482</v>
      </c>
      <c r="O2214" s="11">
        <f t="shared" si="205"/>
        <v>41582.041666666664</v>
      </c>
      <c r="P2214" t="s">
        <v>8280</v>
      </c>
      <c r="Q2214" s="7">
        <f t="shared" si="206"/>
        <v>114.38333333333333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>
        <f t="shared" si="204"/>
        <v>42109.826145833329</v>
      </c>
      <c r="O2215" s="11">
        <f t="shared" si="205"/>
        <v>42139.826145833329</v>
      </c>
      <c r="P2215" t="s">
        <v>8280</v>
      </c>
      <c r="Q2215" s="7">
        <f t="shared" si="206"/>
        <v>200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>
        <f t="shared" si="204"/>
        <v>41646.792222222226</v>
      </c>
      <c r="O2216" s="11">
        <f t="shared" si="205"/>
        <v>41676.792222222226</v>
      </c>
      <c r="P2216" t="s">
        <v>8280</v>
      </c>
      <c r="Q2216" s="7">
        <f t="shared" si="206"/>
        <v>292.50166666666667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>
        <f t="shared" si="204"/>
        <v>40958.717268518521</v>
      </c>
      <c r="O2217" s="11">
        <f t="shared" si="205"/>
        <v>40981.290972222225</v>
      </c>
      <c r="P2217" t="s">
        <v>8280</v>
      </c>
      <c r="Q2217" s="7">
        <f t="shared" si="206"/>
        <v>156.36363636363637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>
        <f t="shared" si="204"/>
        <v>42194.751678240747</v>
      </c>
      <c r="O2218" s="11">
        <f t="shared" si="205"/>
        <v>42208.751678240747</v>
      </c>
      <c r="P2218" t="s">
        <v>8280</v>
      </c>
      <c r="Q2218" s="7">
        <f t="shared" si="206"/>
        <v>105.66666666666666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>
        <f t="shared" si="204"/>
        <v>42299.776770833334</v>
      </c>
      <c r="O2219" s="11">
        <f t="shared" si="205"/>
        <v>42310.333333333328</v>
      </c>
      <c r="P2219" t="s">
        <v>8280</v>
      </c>
      <c r="Q2219" s="7">
        <f t="shared" si="206"/>
        <v>101.19047619047619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>
        <f t="shared" si="204"/>
        <v>41127.812303240738</v>
      </c>
      <c r="O2220" s="11">
        <f t="shared" si="205"/>
        <v>41150</v>
      </c>
      <c r="P2220" t="s">
        <v>8280</v>
      </c>
      <c r="Q2220" s="7">
        <f t="shared" si="206"/>
        <v>122.833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>
        <f t="shared" si="204"/>
        <v>42205.718888888892</v>
      </c>
      <c r="O2221" s="11">
        <f t="shared" si="205"/>
        <v>42235.718888888892</v>
      </c>
      <c r="P2221" t="s">
        <v>8280</v>
      </c>
      <c r="Q2221" s="7">
        <f t="shared" si="206"/>
        <v>101.49999999999999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>
        <f t="shared" si="204"/>
        <v>41452.060601851852</v>
      </c>
      <c r="O2222" s="11">
        <f t="shared" si="205"/>
        <v>41482.060601851852</v>
      </c>
      <c r="P2222" t="s">
        <v>8280</v>
      </c>
      <c r="Q2222" s="7">
        <f t="shared" si="206"/>
        <v>101.14285714285714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>
        <f t="shared" si="204"/>
        <v>42452.666770833333</v>
      </c>
      <c r="O2223" s="11">
        <f t="shared" si="205"/>
        <v>42483</v>
      </c>
      <c r="P2223" t="s">
        <v>8297</v>
      </c>
      <c r="Q2223" s="7">
        <f t="shared" si="206"/>
        <v>108.11999999999999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>
        <f t="shared" si="204"/>
        <v>40906.787581018521</v>
      </c>
      <c r="O2224" s="11">
        <f t="shared" si="205"/>
        <v>40936.787581018521</v>
      </c>
      <c r="P2224" t="s">
        <v>8297</v>
      </c>
      <c r="Q2224" s="7">
        <f t="shared" si="206"/>
        <v>162.6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>
        <f t="shared" si="204"/>
        <v>42152.640833333338</v>
      </c>
      <c r="O2225" s="11">
        <f t="shared" si="205"/>
        <v>42182.640833333338</v>
      </c>
      <c r="P2225" t="s">
        <v>8297</v>
      </c>
      <c r="Q2225" s="7">
        <f t="shared" si="206"/>
        <v>105.80000000000001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>
        <f t="shared" si="204"/>
        <v>42644.667534722219</v>
      </c>
      <c r="O2226" s="11">
        <f t="shared" si="205"/>
        <v>42672.791666666672</v>
      </c>
      <c r="P2226" t="s">
        <v>8297</v>
      </c>
      <c r="Q2226" s="7">
        <f t="shared" si="206"/>
        <v>243.15000000000003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>
        <f t="shared" si="204"/>
        <v>41873.79184027778</v>
      </c>
      <c r="O2227" s="11">
        <f t="shared" si="205"/>
        <v>41903.79184027778</v>
      </c>
      <c r="P2227" t="s">
        <v>8297</v>
      </c>
      <c r="Q2227" s="7">
        <f t="shared" si="206"/>
        <v>944.83338095238094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>
        <f t="shared" si="204"/>
        <v>42381.79886574074</v>
      </c>
      <c r="O2228" s="11">
        <f t="shared" si="205"/>
        <v>42412.207638888889</v>
      </c>
      <c r="P2228" t="s">
        <v>8297</v>
      </c>
      <c r="Q2228" s="7">
        <f t="shared" si="206"/>
        <v>108.46283333333334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>
        <f t="shared" si="204"/>
        <v>41561.807349537034</v>
      </c>
      <c r="O2229" s="11">
        <f t="shared" si="205"/>
        <v>41591.849016203705</v>
      </c>
      <c r="P2229" t="s">
        <v>8297</v>
      </c>
      <c r="Q2229" s="7">
        <f t="shared" si="206"/>
        <v>157.37692307692308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>
        <f t="shared" si="204"/>
        <v>42202.278194444443</v>
      </c>
      <c r="O2230" s="11">
        <f t="shared" si="205"/>
        <v>42232.278194444443</v>
      </c>
      <c r="P2230" t="s">
        <v>8297</v>
      </c>
      <c r="Q2230" s="7">
        <f t="shared" si="206"/>
        <v>1174.49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>
        <f t="shared" si="204"/>
        <v>41484.664247685185</v>
      </c>
      <c r="O2231" s="11">
        <f t="shared" si="205"/>
        <v>41520.166666666664</v>
      </c>
      <c r="P2231" t="s">
        <v>8297</v>
      </c>
      <c r="Q2231" s="7">
        <f t="shared" si="206"/>
        <v>171.04755366949576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>
        <f t="shared" si="204"/>
        <v>41724.881099537037</v>
      </c>
      <c r="O2232" s="11">
        <f t="shared" si="205"/>
        <v>41754.881099537037</v>
      </c>
      <c r="P2232" t="s">
        <v>8297</v>
      </c>
      <c r="Q2232" s="7">
        <f t="shared" si="206"/>
        <v>125.95294117647057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>
        <f t="shared" si="204"/>
        <v>41423.910891203705</v>
      </c>
      <c r="O2233" s="11">
        <f t="shared" si="205"/>
        <v>41450.208333333336</v>
      </c>
      <c r="P2233" t="s">
        <v>8297</v>
      </c>
      <c r="Q2233" s="7">
        <f t="shared" si="206"/>
        <v>1212.1296000000002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>
        <f t="shared" si="204"/>
        <v>41806.794074074074</v>
      </c>
      <c r="O2234" s="11">
        <f t="shared" si="205"/>
        <v>41839.125</v>
      </c>
      <c r="P2234" t="s">
        <v>8297</v>
      </c>
      <c r="Q2234" s="7">
        <f t="shared" si="206"/>
        <v>495.8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>
        <f t="shared" si="204"/>
        <v>42331.378923611104</v>
      </c>
      <c r="O2235" s="11">
        <f t="shared" si="205"/>
        <v>42352</v>
      </c>
      <c r="P2235" t="s">
        <v>8297</v>
      </c>
      <c r="Q2235" s="7">
        <f t="shared" si="206"/>
        <v>332.03999999999996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>
        <f t="shared" si="204"/>
        <v>42710.824618055558</v>
      </c>
      <c r="O2236" s="11">
        <f t="shared" si="205"/>
        <v>42740.824618055558</v>
      </c>
      <c r="P2236" t="s">
        <v>8297</v>
      </c>
      <c r="Q2236" s="7">
        <f t="shared" si="206"/>
        <v>1165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>
        <f t="shared" si="204"/>
        <v>42062.022118055553</v>
      </c>
      <c r="O2237" s="11">
        <f t="shared" si="205"/>
        <v>42091.980451388896</v>
      </c>
      <c r="P2237" t="s">
        <v>8297</v>
      </c>
      <c r="Q2237" s="7">
        <f t="shared" si="206"/>
        <v>153.3153846153846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>
        <f t="shared" si="204"/>
        <v>42371.617164351846</v>
      </c>
      <c r="O2238" s="11">
        <f t="shared" si="205"/>
        <v>42401.617164351846</v>
      </c>
      <c r="P2238" t="s">
        <v>8297</v>
      </c>
      <c r="Q2238" s="7">
        <f t="shared" si="206"/>
        <v>537.10714285714289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>
        <f t="shared" si="204"/>
        <v>41915.003275462965</v>
      </c>
      <c r="O2239" s="11">
        <f t="shared" si="205"/>
        <v>41955.332638888889</v>
      </c>
      <c r="P2239" t="s">
        <v>8297</v>
      </c>
      <c r="Q2239" s="7">
        <f t="shared" si="206"/>
        <v>352.92777777777775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>
        <f t="shared" si="204"/>
        <v>42774.621712962966</v>
      </c>
      <c r="O2240" s="11">
        <f t="shared" si="205"/>
        <v>42804.621712962966</v>
      </c>
      <c r="P2240" t="s">
        <v>8297</v>
      </c>
      <c r="Q2240" s="7">
        <f t="shared" si="206"/>
        <v>137.4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>
        <f t="shared" si="204"/>
        <v>41572.958495370374</v>
      </c>
      <c r="O2241" s="11">
        <f t="shared" si="205"/>
        <v>41609.168055555558</v>
      </c>
      <c r="P2241" t="s">
        <v>8297</v>
      </c>
      <c r="Q2241" s="7">
        <f t="shared" si="206"/>
        <v>128.02668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>
        <f t="shared" ref="N2242:N2305" si="210">(((J2242/60)/60)/24)+DATE(1970,1,1)</f>
        <v>42452.825740740736</v>
      </c>
      <c r="O2242" s="11">
        <f t="shared" ref="O2242:O2305" si="211">(((I2242/60)/60)/24)+DATE(1970,1,1)</f>
        <v>42482.825740740736</v>
      </c>
      <c r="P2242" t="s">
        <v>8297</v>
      </c>
      <c r="Q2242" s="7">
        <f t="shared" ref="Q2242:Q2305" si="212">(E2242/D2242)*100</f>
        <v>270.68</v>
      </c>
      <c r="R2242" s="6">
        <f t="shared" ref="R2242:R2305" si="213">E2242/L2242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>
        <f t="shared" si="210"/>
        <v>42766.827546296292</v>
      </c>
      <c r="O2243" s="11">
        <f t="shared" si="211"/>
        <v>42796.827546296292</v>
      </c>
      <c r="P2243" t="s">
        <v>8297</v>
      </c>
      <c r="Q2243" s="7">
        <f t="shared" si="212"/>
        <v>806.4</v>
      </c>
      <c r="R2243" s="6">
        <f t="shared" si="213"/>
        <v>49.472392638036808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>
        <f t="shared" si="210"/>
        <v>41569.575613425928</v>
      </c>
      <c r="O2244" s="11">
        <f t="shared" si="211"/>
        <v>41605.126388888886</v>
      </c>
      <c r="P2244" t="s">
        <v>8297</v>
      </c>
      <c r="Q2244" s="7">
        <f t="shared" si="212"/>
        <v>1360.0976000000001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>
        <f t="shared" si="210"/>
        <v>42800.751041666663</v>
      </c>
      <c r="O2245" s="11">
        <f t="shared" si="211"/>
        <v>42807.125</v>
      </c>
      <c r="P2245" t="s">
        <v>8297</v>
      </c>
      <c r="Q2245" s="7">
        <f t="shared" si="212"/>
        <v>930250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>
        <f t="shared" si="210"/>
        <v>42647.818819444445</v>
      </c>
      <c r="O2246" s="11">
        <f t="shared" si="211"/>
        <v>42659.854166666672</v>
      </c>
      <c r="P2246" t="s">
        <v>8297</v>
      </c>
      <c r="Q2246" s="7">
        <f t="shared" si="212"/>
        <v>377.02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>
        <f t="shared" si="210"/>
        <v>41660.708530092597</v>
      </c>
      <c r="O2247" s="11">
        <f t="shared" si="211"/>
        <v>41691.75</v>
      </c>
      <c r="P2247" t="s">
        <v>8297</v>
      </c>
      <c r="Q2247" s="7">
        <f t="shared" si="212"/>
        <v>2647.0250000000001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>
        <f t="shared" si="210"/>
        <v>42221.79178240741</v>
      </c>
      <c r="O2248" s="11">
        <f t="shared" si="211"/>
        <v>42251.79178240741</v>
      </c>
      <c r="P2248" t="s">
        <v>8297</v>
      </c>
      <c r="Q2248" s="7">
        <f t="shared" si="212"/>
        <v>100.12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>
        <f t="shared" si="210"/>
        <v>42200.666261574079</v>
      </c>
      <c r="O2249" s="11">
        <f t="shared" si="211"/>
        <v>42214.666261574079</v>
      </c>
      <c r="P2249" t="s">
        <v>8297</v>
      </c>
      <c r="Q2249" s="7">
        <f t="shared" si="212"/>
        <v>104.45405405405405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>
        <f t="shared" si="210"/>
        <v>42688.875902777778</v>
      </c>
      <c r="O2250" s="11">
        <f t="shared" si="211"/>
        <v>42718.875902777778</v>
      </c>
      <c r="P2250" t="s">
        <v>8297</v>
      </c>
      <c r="Q2250" s="7">
        <f t="shared" si="212"/>
        <v>107.21428571428571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>
        <f t="shared" si="210"/>
        <v>41336.703298611108</v>
      </c>
      <c r="O2251" s="11">
        <f t="shared" si="211"/>
        <v>41366.661631944444</v>
      </c>
      <c r="P2251" t="s">
        <v>8297</v>
      </c>
      <c r="Q2251" s="7">
        <f t="shared" si="212"/>
        <v>168.77142857142857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>
        <f t="shared" si="210"/>
        <v>42677.005474537036</v>
      </c>
      <c r="O2252" s="11">
        <f t="shared" si="211"/>
        <v>42707.0471412037</v>
      </c>
      <c r="P2252" t="s">
        <v>8297</v>
      </c>
      <c r="Q2252" s="7">
        <f t="shared" si="212"/>
        <v>975.11200000000008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>
        <f t="shared" si="210"/>
        <v>41846.34579861111</v>
      </c>
      <c r="O2253" s="11">
        <f t="shared" si="211"/>
        <v>41867.34579861111</v>
      </c>
      <c r="P2253" t="s">
        <v>8297</v>
      </c>
      <c r="Q2253" s="7">
        <f t="shared" si="212"/>
        <v>134.44929411764704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>
        <f t="shared" si="210"/>
        <v>42573.327986111108</v>
      </c>
      <c r="O2254" s="11">
        <f t="shared" si="211"/>
        <v>42588.327986111108</v>
      </c>
      <c r="P2254" t="s">
        <v>8297</v>
      </c>
      <c r="Q2254" s="7">
        <f t="shared" si="212"/>
        <v>272.27777777777777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>
        <f t="shared" si="210"/>
        <v>42296.631331018521</v>
      </c>
      <c r="O2255" s="11">
        <f t="shared" si="211"/>
        <v>42326.672997685186</v>
      </c>
      <c r="P2255" t="s">
        <v>8297</v>
      </c>
      <c r="Q2255" s="7">
        <f t="shared" si="212"/>
        <v>112.6875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>
        <f t="shared" si="210"/>
        <v>42752.647777777776</v>
      </c>
      <c r="O2256" s="11">
        <f t="shared" si="211"/>
        <v>42759.647777777776</v>
      </c>
      <c r="P2256" t="s">
        <v>8297</v>
      </c>
      <c r="Q2256" s="7">
        <f t="shared" si="212"/>
        <v>459.8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>
        <f t="shared" si="210"/>
        <v>42467.951979166668</v>
      </c>
      <c r="O2257" s="11">
        <f t="shared" si="211"/>
        <v>42497.951979166668</v>
      </c>
      <c r="P2257" t="s">
        <v>8297</v>
      </c>
      <c r="Q2257" s="7">
        <f t="shared" si="212"/>
        <v>286.65822784810126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>
        <f t="shared" si="210"/>
        <v>42682.451921296291</v>
      </c>
      <c r="O2258" s="11">
        <f t="shared" si="211"/>
        <v>42696.451921296291</v>
      </c>
      <c r="P2258" t="s">
        <v>8297</v>
      </c>
      <c r="Q2258" s="7">
        <f t="shared" si="212"/>
        <v>222.70833333333334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>
        <f t="shared" si="210"/>
        <v>42505.936678240745</v>
      </c>
      <c r="O2259" s="11">
        <f t="shared" si="211"/>
        <v>42540.958333333328</v>
      </c>
      <c r="P2259" t="s">
        <v>8297</v>
      </c>
      <c r="Q2259" s="7">
        <f t="shared" si="212"/>
        <v>636.14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>
        <f t="shared" si="210"/>
        <v>42136.75100694444</v>
      </c>
      <c r="O2260" s="11">
        <f t="shared" si="211"/>
        <v>42166.75100694444</v>
      </c>
      <c r="P2260" t="s">
        <v>8297</v>
      </c>
      <c r="Q2260" s="7">
        <f t="shared" si="212"/>
        <v>146.5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>
        <f t="shared" si="210"/>
        <v>42702.804814814815</v>
      </c>
      <c r="O2261" s="11">
        <f t="shared" si="211"/>
        <v>42712.804814814815</v>
      </c>
      <c r="P2261" t="s">
        <v>8297</v>
      </c>
      <c r="Q2261" s="7">
        <f t="shared" si="212"/>
        <v>1867.1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>
        <f t="shared" si="210"/>
        <v>41695.016782407409</v>
      </c>
      <c r="O2262" s="11">
        <f t="shared" si="211"/>
        <v>41724.975115740745</v>
      </c>
      <c r="P2262" t="s">
        <v>8297</v>
      </c>
      <c r="Q2262" s="7">
        <f t="shared" si="212"/>
        <v>326.92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>
        <f t="shared" si="210"/>
        <v>42759.724768518514</v>
      </c>
      <c r="O2263" s="11">
        <f t="shared" si="211"/>
        <v>42780.724768518514</v>
      </c>
      <c r="P2263" t="s">
        <v>8297</v>
      </c>
      <c r="Q2263" s="7">
        <f t="shared" si="212"/>
        <v>779.5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>
        <f t="shared" si="210"/>
        <v>41926.585162037038</v>
      </c>
      <c r="O2264" s="11">
        <f t="shared" si="211"/>
        <v>41961</v>
      </c>
      <c r="P2264" t="s">
        <v>8297</v>
      </c>
      <c r="Q2264" s="7">
        <f t="shared" si="212"/>
        <v>154.15151515151516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>
        <f t="shared" si="210"/>
        <v>42014.832326388889</v>
      </c>
      <c r="O2265" s="11">
        <f t="shared" si="211"/>
        <v>42035.832326388889</v>
      </c>
      <c r="P2265" t="s">
        <v>8297</v>
      </c>
      <c r="Q2265" s="7">
        <f t="shared" si="212"/>
        <v>115.54666666666667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>
        <f t="shared" si="210"/>
        <v>42496.582337962958</v>
      </c>
      <c r="O2266" s="11">
        <f t="shared" si="211"/>
        <v>42513.125</v>
      </c>
      <c r="P2266" t="s">
        <v>8297</v>
      </c>
      <c r="Q2266" s="7">
        <f t="shared" si="212"/>
        <v>180.03333333333333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>
        <f t="shared" si="210"/>
        <v>42689.853090277778</v>
      </c>
      <c r="O2267" s="11">
        <f t="shared" si="211"/>
        <v>42696.853090277778</v>
      </c>
      <c r="P2267" t="s">
        <v>8297</v>
      </c>
      <c r="Q2267" s="7">
        <f t="shared" si="212"/>
        <v>298.5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>
        <f t="shared" si="210"/>
        <v>42469.874907407408</v>
      </c>
      <c r="O2268" s="11">
        <f t="shared" si="211"/>
        <v>42487.083333333328</v>
      </c>
      <c r="P2268" t="s">
        <v>8297</v>
      </c>
      <c r="Q2268" s="7">
        <f t="shared" si="212"/>
        <v>320.26666666666665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>
        <f t="shared" si="210"/>
        <v>41968.829826388886</v>
      </c>
      <c r="O2269" s="11">
        <f t="shared" si="211"/>
        <v>41994.041666666672</v>
      </c>
      <c r="P2269" t="s">
        <v>8297</v>
      </c>
      <c r="Q2269" s="7">
        <f t="shared" si="212"/>
        <v>380.52499999999998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>
        <f t="shared" si="210"/>
        <v>42776.082349537035</v>
      </c>
      <c r="O2270" s="11">
        <f t="shared" si="211"/>
        <v>42806.082349537035</v>
      </c>
      <c r="P2270" t="s">
        <v>8297</v>
      </c>
      <c r="Q2270" s="7">
        <f t="shared" si="212"/>
        <v>102.60000000000001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>
        <f t="shared" si="210"/>
        <v>42776.704432870371</v>
      </c>
      <c r="O2271" s="11">
        <f t="shared" si="211"/>
        <v>42801.208333333328</v>
      </c>
      <c r="P2271" t="s">
        <v>8297</v>
      </c>
      <c r="Q2271" s="7">
        <f t="shared" si="212"/>
        <v>1801.64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>
        <f t="shared" si="210"/>
        <v>42725.869363425925</v>
      </c>
      <c r="O2272" s="11">
        <f t="shared" si="211"/>
        <v>42745.915972222225</v>
      </c>
      <c r="P2272" t="s">
        <v>8297</v>
      </c>
      <c r="Q2272" s="7">
        <f t="shared" si="212"/>
        <v>720.24800000000005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>
        <f t="shared" si="210"/>
        <v>42684.000046296293</v>
      </c>
      <c r="O2273" s="11">
        <f t="shared" si="211"/>
        <v>42714.000046296293</v>
      </c>
      <c r="P2273" t="s">
        <v>8297</v>
      </c>
      <c r="Q2273" s="7">
        <f t="shared" si="212"/>
        <v>283.09000000000003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>
        <f t="shared" si="210"/>
        <v>42315.699490740735</v>
      </c>
      <c r="O2274" s="11">
        <f t="shared" si="211"/>
        <v>42345.699490740735</v>
      </c>
      <c r="P2274" t="s">
        <v>8297</v>
      </c>
      <c r="Q2274" s="7">
        <f t="shared" si="212"/>
        <v>1356.6000000000001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>
        <f t="shared" si="210"/>
        <v>42781.549097222218</v>
      </c>
      <c r="O2275" s="11">
        <f t="shared" si="211"/>
        <v>42806.507430555561</v>
      </c>
      <c r="P2275" t="s">
        <v>8297</v>
      </c>
      <c r="Q2275" s="7">
        <f t="shared" si="212"/>
        <v>220.35999999999999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>
        <f t="shared" si="210"/>
        <v>41663.500659722224</v>
      </c>
      <c r="O2276" s="11">
        <f t="shared" si="211"/>
        <v>41693.500659722224</v>
      </c>
      <c r="P2276" t="s">
        <v>8297</v>
      </c>
      <c r="Q2276" s="7">
        <f t="shared" si="212"/>
        <v>119.6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>
        <f t="shared" si="210"/>
        <v>41965.616655092599</v>
      </c>
      <c r="O2277" s="11">
        <f t="shared" si="211"/>
        <v>41995.616655092599</v>
      </c>
      <c r="P2277" t="s">
        <v>8297</v>
      </c>
      <c r="Q2277" s="7">
        <f t="shared" si="212"/>
        <v>407.76923076923077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>
        <f t="shared" si="210"/>
        <v>41614.651493055557</v>
      </c>
      <c r="O2278" s="11">
        <f t="shared" si="211"/>
        <v>41644.651493055557</v>
      </c>
      <c r="P2278" t="s">
        <v>8297</v>
      </c>
      <c r="Q2278" s="7">
        <f t="shared" si="212"/>
        <v>105.81826105905425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>
        <f t="shared" si="210"/>
        <v>40936.678506944445</v>
      </c>
      <c r="O2279" s="11">
        <f t="shared" si="211"/>
        <v>40966.678506944445</v>
      </c>
      <c r="P2279" t="s">
        <v>8297</v>
      </c>
      <c r="Q2279" s="7">
        <f t="shared" si="212"/>
        <v>141.08235294117648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>
        <f t="shared" si="210"/>
        <v>42338.709108796291</v>
      </c>
      <c r="O2280" s="11">
        <f t="shared" si="211"/>
        <v>42372.957638888889</v>
      </c>
      <c r="P2280" t="s">
        <v>8297</v>
      </c>
      <c r="Q2280" s="7">
        <f t="shared" si="212"/>
        <v>270.7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>
        <f t="shared" si="210"/>
        <v>42020.806701388887</v>
      </c>
      <c r="O2281" s="11">
        <f t="shared" si="211"/>
        <v>42039.166666666672</v>
      </c>
      <c r="P2281" t="s">
        <v>8297</v>
      </c>
      <c r="Q2281" s="7">
        <f t="shared" si="212"/>
        <v>153.80000000000001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>
        <f t="shared" si="210"/>
        <v>42234.624895833331</v>
      </c>
      <c r="O2282" s="11">
        <f t="shared" si="211"/>
        <v>42264.624895833331</v>
      </c>
      <c r="P2282" t="s">
        <v>8297</v>
      </c>
      <c r="Q2282" s="7">
        <f t="shared" si="212"/>
        <v>403.57653061224488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>
        <f t="shared" si="210"/>
        <v>40687.285844907405</v>
      </c>
      <c r="O2283" s="11">
        <f t="shared" si="211"/>
        <v>40749.284722222219</v>
      </c>
      <c r="P2283" t="s">
        <v>8276</v>
      </c>
      <c r="Q2283" s="7">
        <f t="shared" si="212"/>
        <v>185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>
        <f t="shared" si="210"/>
        <v>42323.17460648148</v>
      </c>
      <c r="O2284" s="11">
        <f t="shared" si="211"/>
        <v>42383.17460648148</v>
      </c>
      <c r="P2284" t="s">
        <v>8276</v>
      </c>
      <c r="Q2284" s="7">
        <f t="shared" si="212"/>
        <v>185.33333333333331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>
        <f t="shared" si="210"/>
        <v>40978.125046296293</v>
      </c>
      <c r="O2285" s="11">
        <f t="shared" si="211"/>
        <v>41038.083379629628</v>
      </c>
      <c r="P2285" t="s">
        <v>8276</v>
      </c>
      <c r="Q2285" s="7">
        <f t="shared" si="212"/>
        <v>100.85533333333332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>
        <f t="shared" si="210"/>
        <v>40585.796817129631</v>
      </c>
      <c r="O2286" s="11">
        <f t="shared" si="211"/>
        <v>40614.166666666664</v>
      </c>
      <c r="P2286" t="s">
        <v>8276</v>
      </c>
      <c r="Q2286" s="7">
        <f t="shared" si="212"/>
        <v>106.22116666666668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>
        <f t="shared" si="210"/>
        <v>41059.185682870368</v>
      </c>
      <c r="O2287" s="11">
        <f t="shared" si="211"/>
        <v>41089.185682870368</v>
      </c>
      <c r="P2287" t="s">
        <v>8276</v>
      </c>
      <c r="Q2287" s="7">
        <f t="shared" si="212"/>
        <v>121.36666666666667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>
        <f t="shared" si="210"/>
        <v>41494.963587962964</v>
      </c>
      <c r="O2288" s="11">
        <f t="shared" si="211"/>
        <v>41523.165972222225</v>
      </c>
      <c r="P2288" t="s">
        <v>8276</v>
      </c>
      <c r="Q2288" s="7">
        <f t="shared" si="212"/>
        <v>100.06666666666666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>
        <f t="shared" si="210"/>
        <v>41792.667361111111</v>
      </c>
      <c r="O2289" s="11">
        <f t="shared" si="211"/>
        <v>41813.667361111111</v>
      </c>
      <c r="P2289" t="s">
        <v>8276</v>
      </c>
      <c r="Q2289" s="7">
        <f t="shared" si="212"/>
        <v>119.97755555555555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>
        <f t="shared" si="210"/>
        <v>41067.827418981484</v>
      </c>
      <c r="O2290" s="11">
        <f t="shared" si="211"/>
        <v>41086.75</v>
      </c>
      <c r="P2290" t="s">
        <v>8276</v>
      </c>
      <c r="Q2290" s="7">
        <f t="shared" si="212"/>
        <v>100.1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>
        <f t="shared" si="210"/>
        <v>41571.998379629629</v>
      </c>
      <c r="O2291" s="11">
        <f t="shared" si="211"/>
        <v>41614.973611111112</v>
      </c>
      <c r="P2291" t="s">
        <v>8276</v>
      </c>
      <c r="Q2291" s="7">
        <f t="shared" si="212"/>
        <v>107.4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>
        <f t="shared" si="210"/>
        <v>40070.253819444442</v>
      </c>
      <c r="O2292" s="11">
        <f t="shared" si="211"/>
        <v>40148.708333333336</v>
      </c>
      <c r="P2292" t="s">
        <v>8276</v>
      </c>
      <c r="Q2292" s="7">
        <f t="shared" si="212"/>
        <v>104.06666666666666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>
        <f t="shared" si="210"/>
        <v>40987.977060185185</v>
      </c>
      <c r="O2293" s="11">
        <f t="shared" si="211"/>
        <v>41022.166666666664</v>
      </c>
      <c r="P2293" t="s">
        <v>8276</v>
      </c>
      <c r="Q2293" s="7">
        <f t="shared" si="212"/>
        <v>172.8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>
        <f t="shared" si="210"/>
        <v>40987.697638888887</v>
      </c>
      <c r="O2294" s="11">
        <f t="shared" si="211"/>
        <v>41017.697638888887</v>
      </c>
      <c r="P2294" t="s">
        <v>8276</v>
      </c>
      <c r="Q2294" s="7">
        <f t="shared" si="212"/>
        <v>107.2505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>
        <f t="shared" si="210"/>
        <v>41151.708321759259</v>
      </c>
      <c r="O2295" s="11">
        <f t="shared" si="211"/>
        <v>41177.165972222225</v>
      </c>
      <c r="P2295" t="s">
        <v>8276</v>
      </c>
      <c r="Q2295" s="7">
        <f t="shared" si="212"/>
        <v>108.23529411764706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>
        <f t="shared" si="210"/>
        <v>41264.72314814815</v>
      </c>
      <c r="O2296" s="11">
        <f t="shared" si="211"/>
        <v>41294.72314814815</v>
      </c>
      <c r="P2296" t="s">
        <v>8276</v>
      </c>
      <c r="Q2296" s="7">
        <f t="shared" si="212"/>
        <v>146.08079999999998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>
        <f t="shared" si="210"/>
        <v>41270.954351851848</v>
      </c>
      <c r="O2297" s="11">
        <f t="shared" si="211"/>
        <v>41300.954351851848</v>
      </c>
      <c r="P2297" t="s">
        <v>8276</v>
      </c>
      <c r="Q2297" s="7">
        <f t="shared" si="212"/>
        <v>125.25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>
        <f t="shared" si="210"/>
        <v>40927.731782407405</v>
      </c>
      <c r="O2298" s="11">
        <f t="shared" si="211"/>
        <v>40962.731782407405</v>
      </c>
      <c r="P2298" t="s">
        <v>8276</v>
      </c>
      <c r="Q2298" s="7">
        <f t="shared" si="212"/>
        <v>149.07142857142856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>
        <f t="shared" si="210"/>
        <v>40948.042233796295</v>
      </c>
      <c r="O2299" s="11">
        <f t="shared" si="211"/>
        <v>40982.165972222225</v>
      </c>
      <c r="P2299" t="s">
        <v>8276</v>
      </c>
      <c r="Q2299" s="7">
        <f t="shared" si="212"/>
        <v>100.6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>
        <f t="shared" si="210"/>
        <v>41694.84065972222</v>
      </c>
      <c r="O2300" s="11">
        <f t="shared" si="211"/>
        <v>41724.798993055556</v>
      </c>
      <c r="P2300" t="s">
        <v>8276</v>
      </c>
      <c r="Q2300" s="7">
        <f t="shared" si="212"/>
        <v>105.07333333333332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>
        <f t="shared" si="210"/>
        <v>40565.032511574071</v>
      </c>
      <c r="O2301" s="11">
        <f t="shared" si="211"/>
        <v>40580.032511574071</v>
      </c>
      <c r="P2301" t="s">
        <v>8276</v>
      </c>
      <c r="Q2301" s="7">
        <f t="shared" si="212"/>
        <v>350.16666666666663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>
        <f t="shared" si="210"/>
        <v>41074.727037037039</v>
      </c>
      <c r="O2302" s="11">
        <f t="shared" si="211"/>
        <v>41088.727037037039</v>
      </c>
      <c r="P2302" t="s">
        <v>8276</v>
      </c>
      <c r="Q2302" s="7">
        <f t="shared" si="212"/>
        <v>101.25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>
        <f t="shared" si="210"/>
        <v>41416.146944444445</v>
      </c>
      <c r="O2303" s="11">
        <f t="shared" si="211"/>
        <v>41446.146944444445</v>
      </c>
      <c r="P2303" t="s">
        <v>8279</v>
      </c>
      <c r="Q2303" s="7">
        <f t="shared" si="212"/>
        <v>133.6044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>
        <f t="shared" si="210"/>
        <v>41605.868449074071</v>
      </c>
      <c r="O2304" s="11">
        <f t="shared" si="211"/>
        <v>41639.291666666664</v>
      </c>
      <c r="P2304" t="s">
        <v>8279</v>
      </c>
      <c r="Q2304" s="7">
        <f t="shared" si="212"/>
        <v>170.65217391304347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>
        <f t="shared" si="210"/>
        <v>40850.111064814817</v>
      </c>
      <c r="O2305" s="11">
        <f t="shared" si="211"/>
        <v>40890.152731481481</v>
      </c>
      <c r="P2305" t="s">
        <v>8279</v>
      </c>
      <c r="Q2305" s="7">
        <f t="shared" si="212"/>
        <v>109.35829457364341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>
        <f t="shared" ref="N2306:N2369" si="216">(((J2306/60)/60)/24)+DATE(1970,1,1)</f>
        <v>40502.815868055557</v>
      </c>
      <c r="O2306" s="11">
        <f t="shared" ref="O2306:O2369" si="217">(((I2306/60)/60)/24)+DATE(1970,1,1)</f>
        <v>40544.207638888889</v>
      </c>
      <c r="P2306" t="s">
        <v>8279</v>
      </c>
      <c r="Q2306" s="7">
        <f t="shared" ref="Q2306:Q2369" si="218">(E2306/D2306)*100</f>
        <v>100.70033333333335</v>
      </c>
      <c r="R2306" s="6">
        <f t="shared" ref="R2306:R2369" si="219">E2306/L2306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>
        <f t="shared" si="216"/>
        <v>41834.695277777777</v>
      </c>
      <c r="O2307" s="11">
        <f t="shared" si="217"/>
        <v>41859.75</v>
      </c>
      <c r="P2307" t="s">
        <v>8279</v>
      </c>
      <c r="Q2307" s="7">
        <f t="shared" si="218"/>
        <v>101.22777777777779</v>
      </c>
      <c r="R2307" s="6">
        <f t="shared" si="219"/>
        <v>109.10778443113773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>
        <f t="shared" si="216"/>
        <v>40948.16815972222</v>
      </c>
      <c r="O2308" s="11">
        <f t="shared" si="217"/>
        <v>40978.16815972222</v>
      </c>
      <c r="P2308" t="s">
        <v>8279</v>
      </c>
      <c r="Q2308" s="7">
        <f t="shared" si="218"/>
        <v>106.75857142857143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>
        <f t="shared" si="216"/>
        <v>41004.802465277775</v>
      </c>
      <c r="O2309" s="11">
        <f t="shared" si="217"/>
        <v>41034.802407407406</v>
      </c>
      <c r="P2309" t="s">
        <v>8279</v>
      </c>
      <c r="Q2309" s="7">
        <f t="shared" si="218"/>
        <v>106.65777537961894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>
        <f t="shared" si="216"/>
        <v>41851.962916666671</v>
      </c>
      <c r="O2310" s="11">
        <f t="shared" si="217"/>
        <v>41880.041666666664</v>
      </c>
      <c r="P2310" t="s">
        <v>8279</v>
      </c>
      <c r="Q2310" s="7">
        <f t="shared" si="218"/>
        <v>101.30622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>
        <f t="shared" si="216"/>
        <v>41307.987696759257</v>
      </c>
      <c r="O2311" s="11">
        <f t="shared" si="217"/>
        <v>41342.987696759257</v>
      </c>
      <c r="P2311" t="s">
        <v>8279</v>
      </c>
      <c r="Q2311" s="7">
        <f t="shared" si="218"/>
        <v>106.67450000000001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>
        <f t="shared" si="216"/>
        <v>41324.79415509259</v>
      </c>
      <c r="O2312" s="11">
        <f t="shared" si="217"/>
        <v>41354.752488425926</v>
      </c>
      <c r="P2312" t="s">
        <v>8279</v>
      </c>
      <c r="Q2312" s="7">
        <f t="shared" si="218"/>
        <v>428.83978378378379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>
        <f t="shared" si="216"/>
        <v>41736.004502314812</v>
      </c>
      <c r="O2313" s="11">
        <f t="shared" si="217"/>
        <v>41766.004502314812</v>
      </c>
      <c r="P2313" t="s">
        <v>8279</v>
      </c>
      <c r="Q2313" s="7">
        <f t="shared" si="218"/>
        <v>104.11111111111111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>
        <f t="shared" si="216"/>
        <v>41716.632847222223</v>
      </c>
      <c r="O2314" s="11">
        <f t="shared" si="217"/>
        <v>41747.958333333336</v>
      </c>
      <c r="P2314" t="s">
        <v>8279</v>
      </c>
      <c r="Q2314" s="7">
        <f t="shared" si="218"/>
        <v>107.86666666666666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>
        <f t="shared" si="216"/>
        <v>41002.958634259259</v>
      </c>
      <c r="O2315" s="11">
        <f t="shared" si="217"/>
        <v>41032.958634259259</v>
      </c>
      <c r="P2315" t="s">
        <v>8279</v>
      </c>
      <c r="Q2315" s="7">
        <f t="shared" si="218"/>
        <v>175.84040000000002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>
        <f t="shared" si="216"/>
        <v>41037.551585648151</v>
      </c>
      <c r="O2316" s="11">
        <f t="shared" si="217"/>
        <v>41067.551585648151</v>
      </c>
      <c r="P2316" t="s">
        <v>8279</v>
      </c>
      <c r="Q2316" s="7">
        <f t="shared" si="218"/>
        <v>156.97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>
        <f t="shared" si="216"/>
        <v>41004.72619212963</v>
      </c>
      <c r="O2317" s="11">
        <f t="shared" si="217"/>
        <v>41034.72619212963</v>
      </c>
      <c r="P2317" t="s">
        <v>8279</v>
      </c>
      <c r="Q2317" s="7">
        <f t="shared" si="218"/>
        <v>102.60000000000001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>
        <f t="shared" si="216"/>
        <v>40079.725115740745</v>
      </c>
      <c r="O2318" s="11">
        <f t="shared" si="217"/>
        <v>40156.76666666667</v>
      </c>
      <c r="P2318" t="s">
        <v>8279</v>
      </c>
      <c r="Q2318" s="7">
        <f t="shared" si="218"/>
        <v>104.04266666666666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>
        <f t="shared" si="216"/>
        <v>40192.542233796295</v>
      </c>
      <c r="O2319" s="11">
        <f t="shared" si="217"/>
        <v>40224.208333333336</v>
      </c>
      <c r="P2319" t="s">
        <v>8279</v>
      </c>
      <c r="Q2319" s="7">
        <f t="shared" si="218"/>
        <v>104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>
        <f t="shared" si="216"/>
        <v>40050.643680555557</v>
      </c>
      <c r="O2320" s="11">
        <f t="shared" si="217"/>
        <v>40082.165972222225</v>
      </c>
      <c r="P2320" t="s">
        <v>8279</v>
      </c>
      <c r="Q2320" s="7">
        <f t="shared" si="218"/>
        <v>121.05999999999999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>
        <f t="shared" si="216"/>
        <v>41593.082002314812</v>
      </c>
      <c r="O2321" s="11">
        <f t="shared" si="217"/>
        <v>41623.082002314812</v>
      </c>
      <c r="P2321" t="s">
        <v>8279</v>
      </c>
      <c r="Q2321" s="7">
        <f t="shared" si="218"/>
        <v>107.69999999999999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>
        <f t="shared" si="216"/>
        <v>41696.817129629628</v>
      </c>
      <c r="O2322" s="11">
        <f t="shared" si="217"/>
        <v>41731.775462962964</v>
      </c>
      <c r="P2322" t="s">
        <v>8279</v>
      </c>
      <c r="Q2322" s="7">
        <f t="shared" si="218"/>
        <v>108.66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>
        <f t="shared" si="216"/>
        <v>42799.260428240741</v>
      </c>
      <c r="O2323" s="11">
        <f t="shared" si="217"/>
        <v>42829.21876157407</v>
      </c>
      <c r="P2323" t="s">
        <v>8298</v>
      </c>
      <c r="Q2323" s="7">
        <f t="shared" si="218"/>
        <v>39.120962394619681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>
        <f t="shared" si="216"/>
        <v>42804.895474537043</v>
      </c>
      <c r="O2324" s="11">
        <f t="shared" si="217"/>
        <v>42834.853807870371</v>
      </c>
      <c r="P2324" t="s">
        <v>8298</v>
      </c>
      <c r="Q2324" s="7">
        <f t="shared" si="218"/>
        <v>3.1481481481481479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>
        <f t="shared" si="216"/>
        <v>42807.755173611105</v>
      </c>
      <c r="O2325" s="11">
        <f t="shared" si="217"/>
        <v>42814.755173611105</v>
      </c>
      <c r="P2325" t="s">
        <v>8298</v>
      </c>
      <c r="Q2325" s="7">
        <f t="shared" si="218"/>
        <v>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>
        <f t="shared" si="216"/>
        <v>42790.885243055556</v>
      </c>
      <c r="O2326" s="11">
        <f t="shared" si="217"/>
        <v>42820.843576388885</v>
      </c>
      <c r="P2326" t="s">
        <v>8298</v>
      </c>
      <c r="Q2326" s="7">
        <f t="shared" si="218"/>
        <v>20.733333333333334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>
        <f t="shared" si="216"/>
        <v>42794.022349537037</v>
      </c>
      <c r="O2327" s="11">
        <f t="shared" si="217"/>
        <v>42823.980682870373</v>
      </c>
      <c r="P2327" t="s">
        <v>8298</v>
      </c>
      <c r="Q2327" s="7">
        <f t="shared" si="218"/>
        <v>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>
        <f t="shared" si="216"/>
        <v>42804.034120370372</v>
      </c>
      <c r="O2328" s="11">
        <f t="shared" si="217"/>
        <v>42855.708333333328</v>
      </c>
      <c r="P2328" t="s">
        <v>8298</v>
      </c>
      <c r="Q2328" s="7">
        <f t="shared" si="218"/>
        <v>0.72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>
        <f t="shared" si="216"/>
        <v>41842.917129629634</v>
      </c>
      <c r="O2329" s="11">
        <f t="shared" si="217"/>
        <v>41877.917129629634</v>
      </c>
      <c r="P2329" t="s">
        <v>8298</v>
      </c>
      <c r="Q2329" s="7">
        <f t="shared" si="218"/>
        <v>526.09431428571429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>
        <f t="shared" si="216"/>
        <v>42139.781678240746</v>
      </c>
      <c r="O2330" s="11">
        <f t="shared" si="217"/>
        <v>42169.781678240746</v>
      </c>
      <c r="P2330" t="s">
        <v>8298</v>
      </c>
      <c r="Q2330" s="7">
        <f t="shared" si="218"/>
        <v>254.45000000000002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>
        <f t="shared" si="216"/>
        <v>41807.624374999999</v>
      </c>
      <c r="O2331" s="11">
        <f t="shared" si="217"/>
        <v>41837.624374999999</v>
      </c>
      <c r="P2331" t="s">
        <v>8298</v>
      </c>
      <c r="Q2331" s="7">
        <f t="shared" si="218"/>
        <v>105.91999999999999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>
        <f t="shared" si="216"/>
        <v>42332.89980324074</v>
      </c>
      <c r="O2332" s="11">
        <f t="shared" si="217"/>
        <v>42363</v>
      </c>
      <c r="P2332" t="s">
        <v>8298</v>
      </c>
      <c r="Q2332" s="7">
        <f t="shared" si="218"/>
        <v>102.42285714285715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>
        <f t="shared" si="216"/>
        <v>41839.005671296298</v>
      </c>
      <c r="O2333" s="11">
        <f t="shared" si="217"/>
        <v>41869.005671296298</v>
      </c>
      <c r="P2333" t="s">
        <v>8298</v>
      </c>
      <c r="Q2333" s="7">
        <f t="shared" si="218"/>
        <v>144.31375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>
        <f t="shared" si="216"/>
        <v>42011.628136574072</v>
      </c>
      <c r="O2334" s="11">
        <f t="shared" si="217"/>
        <v>42041.628136574072</v>
      </c>
      <c r="P2334" t="s">
        <v>8298</v>
      </c>
      <c r="Q2334" s="7">
        <f t="shared" si="218"/>
        <v>106.30800000000001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>
        <f t="shared" si="216"/>
        <v>41767.650347222225</v>
      </c>
      <c r="O2335" s="11">
        <f t="shared" si="217"/>
        <v>41788.743055555555</v>
      </c>
      <c r="P2335" t="s">
        <v>8298</v>
      </c>
      <c r="Q2335" s="7">
        <f t="shared" si="218"/>
        <v>212.16666666666666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>
        <f t="shared" si="216"/>
        <v>41918.670115740737</v>
      </c>
      <c r="O2336" s="11">
        <f t="shared" si="217"/>
        <v>41948.731944444444</v>
      </c>
      <c r="P2336" t="s">
        <v>8298</v>
      </c>
      <c r="Q2336" s="7">
        <f t="shared" si="218"/>
        <v>101.95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>
        <f t="shared" si="216"/>
        <v>41771.572256944448</v>
      </c>
      <c r="O2337" s="11">
        <f t="shared" si="217"/>
        <v>41801.572256944448</v>
      </c>
      <c r="P2337" t="s">
        <v>8298</v>
      </c>
      <c r="Q2337" s="7">
        <f t="shared" si="218"/>
        <v>102.27200000000001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>
        <f t="shared" si="216"/>
        <v>41666.924710648149</v>
      </c>
      <c r="O2338" s="11">
        <f t="shared" si="217"/>
        <v>41706.924710648149</v>
      </c>
      <c r="P2338" t="s">
        <v>8298</v>
      </c>
      <c r="Q2338" s="7">
        <f t="shared" si="218"/>
        <v>520.73254999999995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>
        <f t="shared" si="216"/>
        <v>41786.640543981484</v>
      </c>
      <c r="O2339" s="11">
        <f t="shared" si="217"/>
        <v>41816.640543981484</v>
      </c>
      <c r="P2339" t="s">
        <v>8298</v>
      </c>
      <c r="Q2339" s="7">
        <f t="shared" si="218"/>
        <v>110.65833333333333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>
        <f t="shared" si="216"/>
        <v>41789.896805555552</v>
      </c>
      <c r="O2340" s="11">
        <f t="shared" si="217"/>
        <v>41819.896805555552</v>
      </c>
      <c r="P2340" t="s">
        <v>8298</v>
      </c>
      <c r="Q2340" s="7">
        <f t="shared" si="218"/>
        <v>101.14333333333335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>
        <f t="shared" si="216"/>
        <v>42692.79987268518</v>
      </c>
      <c r="O2341" s="11">
        <f t="shared" si="217"/>
        <v>42723.332638888889</v>
      </c>
      <c r="P2341" t="s">
        <v>8298</v>
      </c>
      <c r="Q2341" s="7">
        <f t="shared" si="218"/>
        <v>294.20799999999997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>
        <f t="shared" si="216"/>
        <v>42643.642800925925</v>
      </c>
      <c r="O2342" s="11">
        <f t="shared" si="217"/>
        <v>42673.642800925925</v>
      </c>
      <c r="P2342" t="s">
        <v>8298</v>
      </c>
      <c r="Q2342" s="7">
        <f t="shared" si="218"/>
        <v>105.77749999999999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>
        <f t="shared" si="216"/>
        <v>42167.813703703709</v>
      </c>
      <c r="O2343" s="11">
        <f t="shared" si="217"/>
        <v>42197.813703703709</v>
      </c>
      <c r="P2343" t="s">
        <v>8272</v>
      </c>
      <c r="Q2343" s="7">
        <f t="shared" si="218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>
        <f t="shared" si="216"/>
        <v>41897.702199074076</v>
      </c>
      <c r="O2344" s="11">
        <f t="shared" si="217"/>
        <v>41918.208333333336</v>
      </c>
      <c r="P2344" t="s">
        <v>8272</v>
      </c>
      <c r="Q2344" s="7">
        <f t="shared" si="218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>
        <f t="shared" si="216"/>
        <v>42327.825289351851</v>
      </c>
      <c r="O2345" s="11">
        <f t="shared" si="217"/>
        <v>42377.82430555555</v>
      </c>
      <c r="P2345" t="s">
        <v>8272</v>
      </c>
      <c r="Q2345" s="7">
        <f t="shared" si="218"/>
        <v>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>
        <f t="shared" si="216"/>
        <v>42515.727650462963</v>
      </c>
      <c r="O2346" s="11">
        <f t="shared" si="217"/>
        <v>42545.727650462963</v>
      </c>
      <c r="P2346" t="s">
        <v>8272</v>
      </c>
      <c r="Q2346" s="7">
        <f t="shared" si="218"/>
        <v>0.1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>
        <f t="shared" si="216"/>
        <v>42060.001805555556</v>
      </c>
      <c r="O2347" s="11">
        <f t="shared" si="217"/>
        <v>42094.985416666663</v>
      </c>
      <c r="P2347" t="s">
        <v>8272</v>
      </c>
      <c r="Q2347" s="7">
        <f t="shared" si="218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>
        <f t="shared" si="216"/>
        <v>42615.79896990741</v>
      </c>
      <c r="O2348" s="11">
        <f t="shared" si="217"/>
        <v>42660.79896990741</v>
      </c>
      <c r="P2348" t="s">
        <v>8272</v>
      </c>
      <c r="Q2348" s="7">
        <f t="shared" si="218"/>
        <v>6.5000000000000002E-2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>
        <f t="shared" si="216"/>
        <v>42577.607361111113</v>
      </c>
      <c r="O2349" s="11">
        <f t="shared" si="217"/>
        <v>42607.607361111113</v>
      </c>
      <c r="P2349" t="s">
        <v>8272</v>
      </c>
      <c r="Q2349" s="7">
        <f t="shared" si="218"/>
        <v>1.5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>
        <f t="shared" si="216"/>
        <v>42360.932152777779</v>
      </c>
      <c r="O2350" s="11">
        <f t="shared" si="217"/>
        <v>42420.932152777779</v>
      </c>
      <c r="P2350" t="s">
        <v>8272</v>
      </c>
      <c r="Q2350" s="7">
        <f t="shared" si="218"/>
        <v>0.38571428571428573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>
        <f t="shared" si="216"/>
        <v>42198.775787037041</v>
      </c>
      <c r="O2351" s="11">
        <f t="shared" si="217"/>
        <v>42227.775787037041</v>
      </c>
      <c r="P2351" t="s">
        <v>8272</v>
      </c>
      <c r="Q2351" s="7">
        <f t="shared" si="218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>
        <f t="shared" si="216"/>
        <v>42708.842245370368</v>
      </c>
      <c r="O2352" s="11">
        <f t="shared" si="217"/>
        <v>42738.842245370368</v>
      </c>
      <c r="P2352" t="s">
        <v>8272</v>
      </c>
      <c r="Q2352" s="7">
        <f t="shared" si="218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>
        <f t="shared" si="216"/>
        <v>42094.101145833338</v>
      </c>
      <c r="O2353" s="11">
        <f t="shared" si="217"/>
        <v>42124.101145833338</v>
      </c>
      <c r="P2353" t="s">
        <v>8272</v>
      </c>
      <c r="Q2353" s="7">
        <f t="shared" si="218"/>
        <v>0.5714285714285714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>
        <f t="shared" si="216"/>
        <v>42101.633703703701</v>
      </c>
      <c r="O2354" s="11">
        <f t="shared" si="217"/>
        <v>42161.633703703701</v>
      </c>
      <c r="P2354" t="s">
        <v>8272</v>
      </c>
      <c r="Q2354" s="7">
        <f t="shared" si="218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>
        <f t="shared" si="216"/>
        <v>42103.676180555558</v>
      </c>
      <c r="O2355" s="11">
        <f t="shared" si="217"/>
        <v>42115.676180555558</v>
      </c>
      <c r="P2355" t="s">
        <v>8272</v>
      </c>
      <c r="Q2355" s="7">
        <f t="shared" si="218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>
        <f t="shared" si="216"/>
        <v>41954.722916666666</v>
      </c>
      <c r="O2356" s="11">
        <f t="shared" si="217"/>
        <v>42014.722916666666</v>
      </c>
      <c r="P2356" t="s">
        <v>8272</v>
      </c>
      <c r="Q2356" s="7">
        <f t="shared" si="218"/>
        <v>7.1428571428571425E-2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>
        <f t="shared" si="216"/>
        <v>42096.918240740735</v>
      </c>
      <c r="O2357" s="11">
        <f t="shared" si="217"/>
        <v>42126.918240740735</v>
      </c>
      <c r="P2357" t="s">
        <v>8272</v>
      </c>
      <c r="Q2357" s="7">
        <f t="shared" si="218"/>
        <v>0.6875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>
        <f t="shared" si="216"/>
        <v>42130.78361111111</v>
      </c>
      <c r="O2358" s="11">
        <f t="shared" si="217"/>
        <v>42160.78361111111</v>
      </c>
      <c r="P2358" t="s">
        <v>8272</v>
      </c>
      <c r="Q2358" s="7">
        <f t="shared" si="218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>
        <f t="shared" si="216"/>
        <v>42264.620115740734</v>
      </c>
      <c r="O2359" s="11">
        <f t="shared" si="217"/>
        <v>42294.620115740734</v>
      </c>
      <c r="P2359" t="s">
        <v>8272</v>
      </c>
      <c r="Q2359" s="7">
        <f t="shared" si="218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>
        <f t="shared" si="216"/>
        <v>41978.930972222224</v>
      </c>
      <c r="O2360" s="11">
        <f t="shared" si="217"/>
        <v>42035.027083333334</v>
      </c>
      <c r="P2360" t="s">
        <v>8272</v>
      </c>
      <c r="Q2360" s="7">
        <f t="shared" si="218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>
        <f t="shared" si="216"/>
        <v>42159.649583333332</v>
      </c>
      <c r="O2361" s="11">
        <f t="shared" si="217"/>
        <v>42219.649583333332</v>
      </c>
      <c r="P2361" t="s">
        <v>8272</v>
      </c>
      <c r="Q2361" s="7">
        <f t="shared" si="218"/>
        <v>14.680000000000001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>
        <f t="shared" si="216"/>
        <v>42377.70694444445</v>
      </c>
      <c r="O2362" s="11">
        <f t="shared" si="217"/>
        <v>42407.70694444445</v>
      </c>
      <c r="P2362" t="s">
        <v>8272</v>
      </c>
      <c r="Q2362" s="7">
        <f t="shared" si="218"/>
        <v>0.04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>
        <f t="shared" si="216"/>
        <v>42466.858888888892</v>
      </c>
      <c r="O2363" s="11">
        <f t="shared" si="217"/>
        <v>42490.916666666672</v>
      </c>
      <c r="P2363" t="s">
        <v>8272</v>
      </c>
      <c r="Q2363" s="7">
        <f t="shared" si="218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>
        <f t="shared" si="216"/>
        <v>41954.688310185185</v>
      </c>
      <c r="O2364" s="11">
        <f t="shared" si="217"/>
        <v>41984.688310185185</v>
      </c>
      <c r="P2364" t="s">
        <v>8272</v>
      </c>
      <c r="Q2364" s="7">
        <f t="shared" si="218"/>
        <v>28.571428571428569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>
        <f t="shared" si="216"/>
        <v>42322.011574074073</v>
      </c>
      <c r="O2365" s="11">
        <f t="shared" si="217"/>
        <v>42367.011574074073</v>
      </c>
      <c r="P2365" t="s">
        <v>8272</v>
      </c>
      <c r="Q2365" s="7">
        <f t="shared" si="218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>
        <f t="shared" si="216"/>
        <v>42248.934675925921</v>
      </c>
      <c r="O2366" s="11">
        <f t="shared" si="217"/>
        <v>42303.934675925921</v>
      </c>
      <c r="P2366" t="s">
        <v>8272</v>
      </c>
      <c r="Q2366" s="7">
        <f t="shared" si="218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>
        <f t="shared" si="216"/>
        <v>42346.736400462964</v>
      </c>
      <c r="O2367" s="11">
        <f t="shared" si="217"/>
        <v>42386.958333333328</v>
      </c>
      <c r="P2367" t="s">
        <v>8272</v>
      </c>
      <c r="Q2367" s="7">
        <f t="shared" si="218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>
        <f t="shared" si="216"/>
        <v>42268.531631944439</v>
      </c>
      <c r="O2368" s="11">
        <f t="shared" si="217"/>
        <v>42298.531631944439</v>
      </c>
      <c r="P2368" t="s">
        <v>8272</v>
      </c>
      <c r="Q2368" s="7">
        <f t="shared" si="218"/>
        <v>10.52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>
        <f t="shared" si="216"/>
        <v>42425.970092592594</v>
      </c>
      <c r="O2369" s="11">
        <f t="shared" si="217"/>
        <v>42485.928425925929</v>
      </c>
      <c r="P2369" t="s">
        <v>8272</v>
      </c>
      <c r="Q2369" s="7">
        <f t="shared" si="218"/>
        <v>1.34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>
        <f t="shared" ref="N2370:N2433" si="222">(((J2370/60)/60)/24)+DATE(1970,1,1)</f>
        <v>42063.721817129626</v>
      </c>
      <c r="O2370" s="11">
        <f t="shared" ref="O2370:O2433" si="223">(((I2370/60)/60)/24)+DATE(1970,1,1)</f>
        <v>42108.680150462969</v>
      </c>
      <c r="P2370" t="s">
        <v>8272</v>
      </c>
      <c r="Q2370" s="7">
        <f t="shared" ref="Q2370:Q2433" si="224">(E2370/D2370)*100</f>
        <v>0.25</v>
      </c>
      <c r="R2370" s="6">
        <f t="shared" ref="R2370:R2433" si="225">E2370/L2370</f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>
        <f t="shared" si="222"/>
        <v>42380.812627314815</v>
      </c>
      <c r="O2371" s="11">
        <f t="shared" si="223"/>
        <v>42410.812627314815</v>
      </c>
      <c r="P2371" t="s">
        <v>8272</v>
      </c>
      <c r="Q2371" s="7">
        <f t="shared" si="224"/>
        <v>0</v>
      </c>
      <c r="R2371" s="6" t="e">
        <f t="shared" si="225"/>
        <v>#DIV/0!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>
        <f t="shared" si="222"/>
        <v>41961.18913194444</v>
      </c>
      <c r="O2372" s="11">
        <f t="shared" si="223"/>
        <v>41991.18913194444</v>
      </c>
      <c r="P2372" t="s">
        <v>8272</v>
      </c>
      <c r="Q2372" s="7">
        <f t="shared" si="224"/>
        <v>0.32800000000000001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>
        <f t="shared" si="222"/>
        <v>42150.777731481481</v>
      </c>
      <c r="O2373" s="11">
        <f t="shared" si="223"/>
        <v>42180.777731481481</v>
      </c>
      <c r="P2373" t="s">
        <v>8272</v>
      </c>
      <c r="Q2373" s="7">
        <f t="shared" si="224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>
        <f t="shared" si="222"/>
        <v>42088.069108796291</v>
      </c>
      <c r="O2374" s="11">
        <f t="shared" si="223"/>
        <v>42118.069108796291</v>
      </c>
      <c r="P2374" t="s">
        <v>8272</v>
      </c>
      <c r="Q2374" s="7">
        <f t="shared" si="224"/>
        <v>3.2727272727272729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>
        <f t="shared" si="222"/>
        <v>42215.662314814821</v>
      </c>
      <c r="O2375" s="11">
        <f t="shared" si="223"/>
        <v>42245.662314814821</v>
      </c>
      <c r="P2375" t="s">
        <v>8272</v>
      </c>
      <c r="Q2375" s="7">
        <f t="shared" si="224"/>
        <v>5.8823529411764705E-3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>
        <f t="shared" si="222"/>
        <v>42017.843287037031</v>
      </c>
      <c r="O2376" s="11">
        <f t="shared" si="223"/>
        <v>42047.843287037031</v>
      </c>
      <c r="P2376" t="s">
        <v>8272</v>
      </c>
      <c r="Q2376" s="7">
        <f t="shared" si="224"/>
        <v>4.5454545454545456E-2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>
        <f t="shared" si="222"/>
        <v>42592.836076388892</v>
      </c>
      <c r="O2377" s="11">
        <f t="shared" si="223"/>
        <v>42622.836076388892</v>
      </c>
      <c r="P2377" t="s">
        <v>8272</v>
      </c>
      <c r="Q2377" s="7">
        <f t="shared" si="224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>
        <f t="shared" si="222"/>
        <v>42318.925532407404</v>
      </c>
      <c r="O2378" s="11">
        <f t="shared" si="223"/>
        <v>42348.925532407404</v>
      </c>
      <c r="P2378" t="s">
        <v>8272</v>
      </c>
      <c r="Q2378" s="7">
        <f t="shared" si="224"/>
        <v>10.877666666666666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>
        <f t="shared" si="222"/>
        <v>42669.870173611111</v>
      </c>
      <c r="O2379" s="11">
        <f t="shared" si="223"/>
        <v>42699.911840277782</v>
      </c>
      <c r="P2379" t="s">
        <v>8272</v>
      </c>
      <c r="Q2379" s="7">
        <f t="shared" si="224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>
        <f t="shared" si="222"/>
        <v>42213.013078703705</v>
      </c>
      <c r="O2380" s="11">
        <f t="shared" si="223"/>
        <v>42242.013078703705</v>
      </c>
      <c r="P2380" t="s">
        <v>8272</v>
      </c>
      <c r="Q2380" s="7">
        <f t="shared" si="224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>
        <f t="shared" si="222"/>
        <v>42237.016388888893</v>
      </c>
      <c r="O2381" s="11">
        <f t="shared" si="223"/>
        <v>42282.016388888893</v>
      </c>
      <c r="P2381" t="s">
        <v>8272</v>
      </c>
      <c r="Q2381" s="7">
        <f t="shared" si="224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>
        <f t="shared" si="222"/>
        <v>42248.793310185181</v>
      </c>
      <c r="O2382" s="11">
        <f t="shared" si="223"/>
        <v>42278.793310185181</v>
      </c>
      <c r="P2382" t="s">
        <v>8272</v>
      </c>
      <c r="Q2382" s="7">
        <f t="shared" si="224"/>
        <v>0.36666666666666664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>
        <f t="shared" si="222"/>
        <v>42074.935740740737</v>
      </c>
      <c r="O2383" s="11">
        <f t="shared" si="223"/>
        <v>42104.935740740737</v>
      </c>
      <c r="P2383" t="s">
        <v>8272</v>
      </c>
      <c r="Q2383" s="7">
        <f t="shared" si="224"/>
        <v>1.8193398957730169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>
        <f t="shared" si="222"/>
        <v>42195.187534722223</v>
      </c>
      <c r="O2384" s="11">
        <f t="shared" si="223"/>
        <v>42220.187534722223</v>
      </c>
      <c r="P2384" t="s">
        <v>8272</v>
      </c>
      <c r="Q2384" s="7">
        <f t="shared" si="224"/>
        <v>2.5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>
        <f t="shared" si="222"/>
        <v>42027.056793981479</v>
      </c>
      <c r="O2385" s="11">
        <f t="shared" si="223"/>
        <v>42057.056793981479</v>
      </c>
      <c r="P2385" t="s">
        <v>8272</v>
      </c>
      <c r="Q2385" s="7">
        <f t="shared" si="224"/>
        <v>4.3499999999999996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>
        <f t="shared" si="222"/>
        <v>41927.067627314813</v>
      </c>
      <c r="O2386" s="11">
        <f t="shared" si="223"/>
        <v>41957.109293981484</v>
      </c>
      <c r="P2386" t="s">
        <v>8272</v>
      </c>
      <c r="Q2386" s="7">
        <f t="shared" si="224"/>
        <v>0.8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>
        <f t="shared" si="222"/>
        <v>42191.70175925926</v>
      </c>
      <c r="O2387" s="11">
        <f t="shared" si="223"/>
        <v>42221.70175925926</v>
      </c>
      <c r="P2387" t="s">
        <v>8272</v>
      </c>
      <c r="Q2387" s="7">
        <f t="shared" si="224"/>
        <v>1.2123076923076923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>
        <f t="shared" si="222"/>
        <v>41954.838240740741</v>
      </c>
      <c r="O2388" s="11">
        <f t="shared" si="223"/>
        <v>42014.838240740741</v>
      </c>
      <c r="P2388" t="s">
        <v>8272</v>
      </c>
      <c r="Q2388" s="7">
        <f t="shared" si="224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>
        <f t="shared" si="222"/>
        <v>42528.626620370371</v>
      </c>
      <c r="O2389" s="11">
        <f t="shared" si="223"/>
        <v>42573.626620370371</v>
      </c>
      <c r="P2389" t="s">
        <v>8272</v>
      </c>
      <c r="Q2389" s="7">
        <f t="shared" si="224"/>
        <v>0.68399999999999994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>
        <f t="shared" si="222"/>
        <v>41989.853692129633</v>
      </c>
      <c r="O2390" s="11">
        <f t="shared" si="223"/>
        <v>42019.811805555553</v>
      </c>
      <c r="P2390" t="s">
        <v>8272</v>
      </c>
      <c r="Q2390" s="7">
        <f t="shared" si="224"/>
        <v>1.2513513513513512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>
        <f t="shared" si="222"/>
        <v>42179.653379629628</v>
      </c>
      <c r="O2391" s="11">
        <f t="shared" si="223"/>
        <v>42210.915972222225</v>
      </c>
      <c r="P2391" t="s">
        <v>8272</v>
      </c>
      <c r="Q2391" s="7">
        <f t="shared" si="224"/>
        <v>0.1875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>
        <f t="shared" si="222"/>
        <v>41968.262314814812</v>
      </c>
      <c r="O2392" s="11">
        <f t="shared" si="223"/>
        <v>42008.262314814812</v>
      </c>
      <c r="P2392" t="s">
        <v>8272</v>
      </c>
      <c r="Q2392" s="7">
        <f t="shared" si="224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>
        <f t="shared" si="222"/>
        <v>42064.794490740736</v>
      </c>
      <c r="O2393" s="11">
        <f t="shared" si="223"/>
        <v>42094.752824074079</v>
      </c>
      <c r="P2393" t="s">
        <v>8272</v>
      </c>
      <c r="Q2393" s="7">
        <f t="shared" si="224"/>
        <v>0.125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>
        <f t="shared" si="222"/>
        <v>42276.120636574073</v>
      </c>
      <c r="O2394" s="11">
        <f t="shared" si="223"/>
        <v>42306.120636574073</v>
      </c>
      <c r="P2394" t="s">
        <v>8272</v>
      </c>
      <c r="Q2394" s="7">
        <f t="shared" si="224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>
        <f t="shared" si="222"/>
        <v>42194.648344907408</v>
      </c>
      <c r="O2395" s="11">
        <f t="shared" si="223"/>
        <v>42224.648344907408</v>
      </c>
      <c r="P2395" t="s">
        <v>8272</v>
      </c>
      <c r="Q2395" s="7">
        <f t="shared" si="224"/>
        <v>0.05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>
        <f t="shared" si="222"/>
        <v>42031.362187499995</v>
      </c>
      <c r="O2396" s="11">
        <f t="shared" si="223"/>
        <v>42061.362187499995</v>
      </c>
      <c r="P2396" t="s">
        <v>8272</v>
      </c>
      <c r="Q2396" s="7">
        <f t="shared" si="224"/>
        <v>0.06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>
        <f t="shared" si="222"/>
        <v>42717.121377314819</v>
      </c>
      <c r="O2397" s="11">
        <f t="shared" si="223"/>
        <v>42745.372916666667</v>
      </c>
      <c r="P2397" t="s">
        <v>8272</v>
      </c>
      <c r="Q2397" s="7">
        <f t="shared" si="224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>
        <f t="shared" si="222"/>
        <v>42262.849050925928</v>
      </c>
      <c r="O2398" s="11">
        <f t="shared" si="223"/>
        <v>42292.849050925928</v>
      </c>
      <c r="P2398" t="s">
        <v>8272</v>
      </c>
      <c r="Q2398" s="7">
        <f t="shared" si="224"/>
        <v>0.2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>
        <f t="shared" si="222"/>
        <v>41976.88490740741</v>
      </c>
      <c r="O2399" s="11">
        <f t="shared" si="223"/>
        <v>42006.88490740741</v>
      </c>
      <c r="P2399" t="s">
        <v>8272</v>
      </c>
      <c r="Q2399" s="7">
        <f t="shared" si="224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>
        <f t="shared" si="222"/>
        <v>42157.916481481487</v>
      </c>
      <c r="O2400" s="11">
        <f t="shared" si="223"/>
        <v>42187.916481481487</v>
      </c>
      <c r="P2400" t="s">
        <v>8272</v>
      </c>
      <c r="Q2400" s="7">
        <f t="shared" si="224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>
        <f t="shared" si="222"/>
        <v>41956.853078703702</v>
      </c>
      <c r="O2401" s="11">
        <f t="shared" si="223"/>
        <v>41991.853078703702</v>
      </c>
      <c r="P2401" t="s">
        <v>8272</v>
      </c>
      <c r="Q2401" s="7">
        <f t="shared" si="224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>
        <f t="shared" si="222"/>
        <v>42444.268101851849</v>
      </c>
      <c r="O2402" s="11">
        <f t="shared" si="223"/>
        <v>42474.268101851849</v>
      </c>
      <c r="P2402" t="s">
        <v>8272</v>
      </c>
      <c r="Q2402" s="7">
        <f t="shared" si="224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>
        <f t="shared" si="222"/>
        <v>42374.822870370372</v>
      </c>
      <c r="O2403" s="11">
        <f t="shared" si="223"/>
        <v>42434.822870370372</v>
      </c>
      <c r="P2403" t="s">
        <v>8284</v>
      </c>
      <c r="Q2403" s="7">
        <f t="shared" si="224"/>
        <v>0.71785714285714286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>
        <f t="shared" si="222"/>
        <v>42107.679756944446</v>
      </c>
      <c r="O2404" s="11">
        <f t="shared" si="223"/>
        <v>42137.679756944446</v>
      </c>
      <c r="P2404" t="s">
        <v>8284</v>
      </c>
      <c r="Q2404" s="7">
        <f t="shared" si="224"/>
        <v>0.43333333333333329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>
        <f t="shared" si="222"/>
        <v>42399.882615740738</v>
      </c>
      <c r="O2405" s="11">
        <f t="shared" si="223"/>
        <v>42459.840949074074</v>
      </c>
      <c r="P2405" t="s">
        <v>8284</v>
      </c>
      <c r="Q2405" s="7">
        <f t="shared" si="224"/>
        <v>16.833333333333332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>
        <f t="shared" si="222"/>
        <v>42342.03943287037</v>
      </c>
      <c r="O2406" s="11">
        <f t="shared" si="223"/>
        <v>42372.03943287037</v>
      </c>
      <c r="P2406" t="s">
        <v>8284</v>
      </c>
      <c r="Q2406" s="7">
        <f t="shared" si="224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>
        <f t="shared" si="222"/>
        <v>42595.585358796292</v>
      </c>
      <c r="O2407" s="11">
        <f t="shared" si="223"/>
        <v>42616.585358796292</v>
      </c>
      <c r="P2407" t="s">
        <v>8284</v>
      </c>
      <c r="Q2407" s="7">
        <f t="shared" si="224"/>
        <v>22.52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>
        <f t="shared" si="222"/>
        <v>41983.110995370371</v>
      </c>
      <c r="O2408" s="11">
        <f t="shared" si="223"/>
        <v>42023.110995370371</v>
      </c>
      <c r="P2408" t="s">
        <v>8284</v>
      </c>
      <c r="Q2408" s="7">
        <f t="shared" si="224"/>
        <v>41.384615384615387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>
        <f t="shared" si="222"/>
        <v>42082.575555555552</v>
      </c>
      <c r="O2409" s="11">
        <f t="shared" si="223"/>
        <v>42105.25</v>
      </c>
      <c r="P2409" t="s">
        <v>8284</v>
      </c>
      <c r="Q2409" s="7">
        <f t="shared" si="224"/>
        <v>25.259090909090908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>
        <f t="shared" si="222"/>
        <v>41919.140706018516</v>
      </c>
      <c r="O2410" s="11">
        <f t="shared" si="223"/>
        <v>41949.182372685187</v>
      </c>
      <c r="P2410" t="s">
        <v>8284</v>
      </c>
      <c r="Q2410" s="7">
        <f t="shared" si="224"/>
        <v>0.2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>
        <f t="shared" si="222"/>
        <v>42204.875868055555</v>
      </c>
      <c r="O2411" s="11">
        <f t="shared" si="223"/>
        <v>42234.875868055555</v>
      </c>
      <c r="P2411" t="s">
        <v>8284</v>
      </c>
      <c r="Q2411" s="7">
        <f t="shared" si="224"/>
        <v>1.8399999999999999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>
        <f t="shared" si="222"/>
        <v>42224.408275462964</v>
      </c>
      <c r="O2412" s="11">
        <f t="shared" si="223"/>
        <v>42254.408275462964</v>
      </c>
      <c r="P2412" t="s">
        <v>8284</v>
      </c>
      <c r="Q2412" s="7">
        <f t="shared" si="224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>
        <f t="shared" si="222"/>
        <v>42211.732430555552</v>
      </c>
      <c r="O2413" s="11">
        <f t="shared" si="223"/>
        <v>42241.732430555552</v>
      </c>
      <c r="P2413" t="s">
        <v>8284</v>
      </c>
      <c r="Q2413" s="7">
        <f t="shared" si="224"/>
        <v>0.60399999999999998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>
        <f t="shared" si="222"/>
        <v>42655.736956018518</v>
      </c>
      <c r="O2414" s="11">
        <f t="shared" si="223"/>
        <v>42700.778622685189</v>
      </c>
      <c r="P2414" t="s">
        <v>8284</v>
      </c>
      <c r="Q2414" s="7">
        <f t="shared" si="224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>
        <f t="shared" si="222"/>
        <v>41760.10974537037</v>
      </c>
      <c r="O2415" s="11">
        <f t="shared" si="223"/>
        <v>41790.979166666664</v>
      </c>
      <c r="P2415" t="s">
        <v>8284</v>
      </c>
      <c r="Q2415" s="7">
        <f t="shared" si="224"/>
        <v>0.83333333333333337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>
        <f t="shared" si="222"/>
        <v>42198.695138888885</v>
      </c>
      <c r="O2416" s="11">
        <f t="shared" si="223"/>
        <v>42238.165972222225</v>
      </c>
      <c r="P2416" t="s">
        <v>8284</v>
      </c>
      <c r="Q2416" s="7">
        <f t="shared" si="224"/>
        <v>3.0666666666666664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>
        <f t="shared" si="222"/>
        <v>42536.862800925926</v>
      </c>
      <c r="O2417" s="11">
        <f t="shared" si="223"/>
        <v>42566.862800925926</v>
      </c>
      <c r="P2417" t="s">
        <v>8284</v>
      </c>
      <c r="Q2417" s="7">
        <f t="shared" si="224"/>
        <v>0.55833333333333335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>
        <f t="shared" si="222"/>
        <v>42019.737766203703</v>
      </c>
      <c r="O2418" s="11">
        <f t="shared" si="223"/>
        <v>42077.625</v>
      </c>
      <c r="P2418" t="s">
        <v>8284</v>
      </c>
      <c r="Q2418" s="7">
        <f t="shared" si="224"/>
        <v>2.5000000000000001E-2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>
        <f t="shared" si="222"/>
        <v>41831.884108796294</v>
      </c>
      <c r="O2419" s="11">
        <f t="shared" si="223"/>
        <v>41861.884108796294</v>
      </c>
      <c r="P2419" t="s">
        <v>8284</v>
      </c>
      <c r="Q2419" s="7">
        <f t="shared" si="224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>
        <f t="shared" si="222"/>
        <v>42027.856990740736</v>
      </c>
      <c r="O2420" s="11">
        <f t="shared" si="223"/>
        <v>42087.815324074079</v>
      </c>
      <c r="P2420" t="s">
        <v>8284</v>
      </c>
      <c r="Q2420" s="7">
        <f t="shared" si="224"/>
        <v>0.02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>
        <f t="shared" si="222"/>
        <v>41993.738298611104</v>
      </c>
      <c r="O2421" s="11">
        <f t="shared" si="223"/>
        <v>42053.738298611104</v>
      </c>
      <c r="P2421" t="s">
        <v>8284</v>
      </c>
      <c r="Q2421" s="7">
        <f t="shared" si="224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>
        <f t="shared" si="222"/>
        <v>41893.028877314813</v>
      </c>
      <c r="O2422" s="11">
        <f t="shared" si="223"/>
        <v>41953.070543981477</v>
      </c>
      <c r="P2422" t="s">
        <v>8284</v>
      </c>
      <c r="Q2422" s="7">
        <f t="shared" si="224"/>
        <v>14.825133372851216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>
        <f t="shared" si="222"/>
        <v>42026.687453703707</v>
      </c>
      <c r="O2423" s="11">
        <f t="shared" si="223"/>
        <v>42056.687453703707</v>
      </c>
      <c r="P2423" t="s">
        <v>8284</v>
      </c>
      <c r="Q2423" s="7">
        <f t="shared" si="224"/>
        <v>1.6666666666666666E-2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>
        <f t="shared" si="222"/>
        <v>42044.724953703699</v>
      </c>
      <c r="O2424" s="11">
        <f t="shared" si="223"/>
        <v>42074.683287037042</v>
      </c>
      <c r="P2424" t="s">
        <v>8284</v>
      </c>
      <c r="Q2424" s="7">
        <f t="shared" si="224"/>
        <v>0.2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>
        <f t="shared" si="222"/>
        <v>41974.704745370371</v>
      </c>
      <c r="O2425" s="11">
        <f t="shared" si="223"/>
        <v>42004.704745370371</v>
      </c>
      <c r="P2425" t="s">
        <v>8284</v>
      </c>
      <c r="Q2425" s="7">
        <f t="shared" si="224"/>
        <v>1.3333333333333334E-2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>
        <f t="shared" si="222"/>
        <v>41909.892453703702</v>
      </c>
      <c r="O2426" s="11">
        <f t="shared" si="223"/>
        <v>41939.892453703702</v>
      </c>
      <c r="P2426" t="s">
        <v>8284</v>
      </c>
      <c r="Q2426" s="7">
        <f t="shared" si="224"/>
        <v>1.24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>
        <f t="shared" si="222"/>
        <v>42502.913761574076</v>
      </c>
      <c r="O2427" s="11">
        <f t="shared" si="223"/>
        <v>42517.919444444444</v>
      </c>
      <c r="P2427" t="s">
        <v>8284</v>
      </c>
      <c r="Q2427" s="7">
        <f t="shared" si="224"/>
        <v>2.8571428571428574E-2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>
        <f t="shared" si="222"/>
        <v>42164.170046296291</v>
      </c>
      <c r="O2428" s="11">
        <f t="shared" si="223"/>
        <v>42224.170046296291</v>
      </c>
      <c r="P2428" t="s">
        <v>8284</v>
      </c>
      <c r="Q2428" s="7">
        <f t="shared" si="224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>
        <f t="shared" si="222"/>
        <v>42412.318668981476</v>
      </c>
      <c r="O2429" s="11">
        <f t="shared" si="223"/>
        <v>42452.277002314819</v>
      </c>
      <c r="P2429" t="s">
        <v>8284</v>
      </c>
      <c r="Q2429" s="7">
        <f t="shared" si="224"/>
        <v>2E-3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>
        <f t="shared" si="222"/>
        <v>42045.784155092595</v>
      </c>
      <c r="O2430" s="11">
        <f t="shared" si="223"/>
        <v>42075.742488425924</v>
      </c>
      <c r="P2430" t="s">
        <v>8284</v>
      </c>
      <c r="Q2430" s="7">
        <f t="shared" si="224"/>
        <v>2.8571428571428571E-3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>
        <f t="shared" si="222"/>
        <v>42734.879236111112</v>
      </c>
      <c r="O2431" s="11">
        <f t="shared" si="223"/>
        <v>42771.697222222225</v>
      </c>
      <c r="P2431" t="s">
        <v>8284</v>
      </c>
      <c r="Q2431" s="7">
        <f t="shared" si="224"/>
        <v>1.4321428571428572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>
        <f t="shared" si="222"/>
        <v>42382.130833333329</v>
      </c>
      <c r="O2432" s="11">
        <f t="shared" si="223"/>
        <v>42412.130833333329</v>
      </c>
      <c r="P2432" t="s">
        <v>8284</v>
      </c>
      <c r="Q2432" s="7">
        <f t="shared" si="224"/>
        <v>0.70000000000000007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>
        <f t="shared" si="222"/>
        <v>42489.099687499998</v>
      </c>
      <c r="O2433" s="11">
        <f t="shared" si="223"/>
        <v>42549.099687499998</v>
      </c>
      <c r="P2433" t="s">
        <v>8284</v>
      </c>
      <c r="Q2433" s="7">
        <f t="shared" si="224"/>
        <v>2E-3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>
        <f t="shared" ref="N2434:N2497" si="228">(((J2434/60)/60)/24)+DATE(1970,1,1)</f>
        <v>42041.218715277777</v>
      </c>
      <c r="O2434" s="11">
        <f t="shared" ref="O2434:O2497" si="229">(((I2434/60)/60)/24)+DATE(1970,1,1)</f>
        <v>42071.218715277777</v>
      </c>
      <c r="P2434" t="s">
        <v>8284</v>
      </c>
      <c r="Q2434" s="7">
        <f t="shared" ref="Q2434:Q2497" si="230">(E2434/D2434)*100</f>
        <v>1.4285714285714287E-2</v>
      </c>
      <c r="R2434" s="6">
        <f t="shared" ref="R2434:R2497" si="231">E2434/L2434</f>
        <v>1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>
        <f t="shared" si="228"/>
        <v>42397.89980324074</v>
      </c>
      <c r="O2435" s="11">
        <f t="shared" si="229"/>
        <v>42427.89980324074</v>
      </c>
      <c r="P2435" t="s">
        <v>8284</v>
      </c>
      <c r="Q2435" s="7">
        <f t="shared" si="230"/>
        <v>0</v>
      </c>
      <c r="R2435" s="6" t="e">
        <f t="shared" si="231"/>
        <v>#DIV/0!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>
        <f t="shared" si="228"/>
        <v>42180.18604166666</v>
      </c>
      <c r="O2436" s="11">
        <f t="shared" si="229"/>
        <v>42220.18604166666</v>
      </c>
      <c r="P2436" t="s">
        <v>8284</v>
      </c>
      <c r="Q2436" s="7">
        <f t="shared" si="230"/>
        <v>0.13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>
        <f t="shared" si="228"/>
        <v>42252.277615740735</v>
      </c>
      <c r="O2437" s="11">
        <f t="shared" si="229"/>
        <v>42282.277615740735</v>
      </c>
      <c r="P2437" t="s">
        <v>8284</v>
      </c>
      <c r="Q2437" s="7">
        <f t="shared" si="230"/>
        <v>0.48960000000000004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>
        <f t="shared" si="228"/>
        <v>42338.615393518514</v>
      </c>
      <c r="O2438" s="11">
        <f t="shared" si="229"/>
        <v>42398.615393518514</v>
      </c>
      <c r="P2438" t="s">
        <v>8284</v>
      </c>
      <c r="Q2438" s="7">
        <f t="shared" si="230"/>
        <v>3.8461538461538464E-2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>
        <f t="shared" si="228"/>
        <v>42031.965138888889</v>
      </c>
      <c r="O2439" s="11">
        <f t="shared" si="229"/>
        <v>42080.75</v>
      </c>
      <c r="P2439" t="s">
        <v>8284</v>
      </c>
      <c r="Q2439" s="7">
        <f t="shared" si="230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>
        <f t="shared" si="228"/>
        <v>42285.91506944444</v>
      </c>
      <c r="O2440" s="11">
        <f t="shared" si="229"/>
        <v>42345.956736111111</v>
      </c>
      <c r="P2440" t="s">
        <v>8284</v>
      </c>
      <c r="Q2440" s="7">
        <f t="shared" si="230"/>
        <v>0.33333333333333337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>
        <f t="shared" si="228"/>
        <v>42265.818622685183</v>
      </c>
      <c r="O2441" s="11">
        <f t="shared" si="229"/>
        <v>42295.818622685183</v>
      </c>
      <c r="P2441" t="s">
        <v>8284</v>
      </c>
      <c r="Q2441" s="7">
        <f t="shared" si="230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>
        <f t="shared" si="228"/>
        <v>42383.899456018517</v>
      </c>
      <c r="O2442" s="11">
        <f t="shared" si="229"/>
        <v>42413.899456018517</v>
      </c>
      <c r="P2442" t="s">
        <v>8284</v>
      </c>
      <c r="Q2442" s="7">
        <f t="shared" si="230"/>
        <v>0.2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>
        <f t="shared" si="228"/>
        <v>42187.125625000001</v>
      </c>
      <c r="O2443" s="11">
        <f t="shared" si="229"/>
        <v>42208.207638888889</v>
      </c>
      <c r="P2443" t="s">
        <v>8298</v>
      </c>
      <c r="Q2443" s="7">
        <f t="shared" si="230"/>
        <v>107.88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>
        <f t="shared" si="228"/>
        <v>42052.666990740734</v>
      </c>
      <c r="O2444" s="11">
        <f t="shared" si="229"/>
        <v>42082.625324074077</v>
      </c>
      <c r="P2444" t="s">
        <v>8298</v>
      </c>
      <c r="Q2444" s="7">
        <f t="shared" si="230"/>
        <v>125.94166666666666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>
        <f t="shared" si="228"/>
        <v>41836.625254629631</v>
      </c>
      <c r="O2445" s="11">
        <f t="shared" si="229"/>
        <v>41866.625254629631</v>
      </c>
      <c r="P2445" t="s">
        <v>8298</v>
      </c>
      <c r="Q2445" s="7">
        <f t="shared" si="230"/>
        <v>202.51495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>
        <f t="shared" si="228"/>
        <v>42485.754525462966</v>
      </c>
      <c r="O2446" s="11">
        <f t="shared" si="229"/>
        <v>42515.754525462966</v>
      </c>
      <c r="P2446" t="s">
        <v>8298</v>
      </c>
      <c r="Q2446" s="7">
        <f t="shared" si="230"/>
        <v>108.60000000000001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>
        <f t="shared" si="228"/>
        <v>42243.190057870372</v>
      </c>
      <c r="O2447" s="11">
        <f t="shared" si="229"/>
        <v>42273.190057870372</v>
      </c>
      <c r="P2447" t="s">
        <v>8298</v>
      </c>
      <c r="Q2447" s="7">
        <f t="shared" si="230"/>
        <v>172.8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>
        <f t="shared" si="228"/>
        <v>42670.602673611109</v>
      </c>
      <c r="O2448" s="11">
        <f t="shared" si="229"/>
        <v>42700.64434027778</v>
      </c>
      <c r="P2448" t="s">
        <v>8298</v>
      </c>
      <c r="Q2448" s="7">
        <f t="shared" si="230"/>
        <v>167.98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>
        <f t="shared" si="228"/>
        <v>42654.469826388886</v>
      </c>
      <c r="O2449" s="11">
        <f t="shared" si="229"/>
        <v>42686.166666666672</v>
      </c>
      <c r="P2449" t="s">
        <v>8298</v>
      </c>
      <c r="Q2449" s="7">
        <f t="shared" si="230"/>
        <v>427.20000000000005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>
        <f t="shared" si="228"/>
        <v>42607.316122685181</v>
      </c>
      <c r="O2450" s="11">
        <f t="shared" si="229"/>
        <v>42613.233333333337</v>
      </c>
      <c r="P2450" t="s">
        <v>8298</v>
      </c>
      <c r="Q2450" s="7">
        <f t="shared" si="230"/>
        <v>107.5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>
        <f t="shared" si="228"/>
        <v>41943.142534722225</v>
      </c>
      <c r="O2451" s="11">
        <f t="shared" si="229"/>
        <v>41973.184201388889</v>
      </c>
      <c r="P2451" t="s">
        <v>8298</v>
      </c>
      <c r="Q2451" s="7">
        <f t="shared" si="230"/>
        <v>108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>
        <f t="shared" si="228"/>
        <v>41902.07240740741</v>
      </c>
      <c r="O2452" s="11">
        <f t="shared" si="229"/>
        <v>41940.132638888892</v>
      </c>
      <c r="P2452" t="s">
        <v>8298</v>
      </c>
      <c r="Q2452" s="7">
        <f t="shared" si="230"/>
        <v>101.53353333333335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>
        <f t="shared" si="228"/>
        <v>42779.908449074079</v>
      </c>
      <c r="O2453" s="11">
        <f t="shared" si="229"/>
        <v>42799.908449074079</v>
      </c>
      <c r="P2453" t="s">
        <v>8298</v>
      </c>
      <c r="Q2453" s="7">
        <f t="shared" si="230"/>
        <v>115.45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>
        <f t="shared" si="228"/>
        <v>42338.84375</v>
      </c>
      <c r="O2454" s="11">
        <f t="shared" si="229"/>
        <v>42367.958333333328</v>
      </c>
      <c r="P2454" t="s">
        <v>8298</v>
      </c>
      <c r="Q2454" s="7">
        <f t="shared" si="230"/>
        <v>133.5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>
        <f t="shared" si="228"/>
        <v>42738.692233796297</v>
      </c>
      <c r="O2455" s="11">
        <f t="shared" si="229"/>
        <v>42768.692233796297</v>
      </c>
      <c r="P2455" t="s">
        <v>8298</v>
      </c>
      <c r="Q2455" s="7">
        <f t="shared" si="230"/>
        <v>154.69999999999999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>
        <f t="shared" si="228"/>
        <v>42770.201481481476</v>
      </c>
      <c r="O2456" s="11">
        <f t="shared" si="229"/>
        <v>42805.201481481476</v>
      </c>
      <c r="P2456" t="s">
        <v>8298</v>
      </c>
      <c r="Q2456" s="7">
        <f t="shared" si="230"/>
        <v>100.84571428571429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>
        <f t="shared" si="228"/>
        <v>42452.781828703708</v>
      </c>
      <c r="O2457" s="11">
        <f t="shared" si="229"/>
        <v>42480.781828703708</v>
      </c>
      <c r="P2457" t="s">
        <v>8298</v>
      </c>
      <c r="Q2457" s="7">
        <f t="shared" si="230"/>
        <v>182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>
        <f t="shared" si="228"/>
        <v>42761.961099537039</v>
      </c>
      <c r="O2458" s="11">
        <f t="shared" si="229"/>
        <v>42791.961099537039</v>
      </c>
      <c r="P2458" t="s">
        <v>8298</v>
      </c>
      <c r="Q2458" s="7">
        <f t="shared" si="230"/>
        <v>180.86666666666667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>
        <f t="shared" si="228"/>
        <v>42423.602500000001</v>
      </c>
      <c r="O2459" s="11">
        <f t="shared" si="229"/>
        <v>42453.560833333337</v>
      </c>
      <c r="P2459" t="s">
        <v>8298</v>
      </c>
      <c r="Q2459" s="7">
        <f t="shared" si="230"/>
        <v>102.30434782608695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>
        <f t="shared" si="228"/>
        <v>42495.871736111112</v>
      </c>
      <c r="O2460" s="11">
        <f t="shared" si="229"/>
        <v>42530.791666666672</v>
      </c>
      <c r="P2460" t="s">
        <v>8298</v>
      </c>
      <c r="Q2460" s="7">
        <f t="shared" si="230"/>
        <v>110.17999999999999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>
        <f t="shared" si="228"/>
        <v>42407.637557870374</v>
      </c>
      <c r="O2461" s="11">
        <f t="shared" si="229"/>
        <v>42452.595891203702</v>
      </c>
      <c r="P2461" t="s">
        <v>8298</v>
      </c>
      <c r="Q2461" s="7">
        <f t="shared" si="230"/>
        <v>102.25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>
        <f t="shared" si="228"/>
        <v>42704.187118055561</v>
      </c>
      <c r="O2462" s="11">
        <f t="shared" si="229"/>
        <v>42738.178472222222</v>
      </c>
      <c r="P2462" t="s">
        <v>8298</v>
      </c>
      <c r="Q2462" s="7">
        <f t="shared" si="230"/>
        <v>100.78823529411764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>
        <f t="shared" si="228"/>
        <v>40784.012696759259</v>
      </c>
      <c r="O2463" s="11">
        <f t="shared" si="229"/>
        <v>40817.125</v>
      </c>
      <c r="P2463" t="s">
        <v>8279</v>
      </c>
      <c r="Q2463" s="7">
        <f t="shared" si="230"/>
        <v>103.8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>
        <f t="shared" si="228"/>
        <v>41089.186296296299</v>
      </c>
      <c r="O2464" s="11">
        <f t="shared" si="229"/>
        <v>41109.186296296299</v>
      </c>
      <c r="P2464" t="s">
        <v>8279</v>
      </c>
      <c r="Q2464" s="7">
        <f t="shared" si="230"/>
        <v>110.70833333333334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>
        <f t="shared" si="228"/>
        <v>41341.111400462964</v>
      </c>
      <c r="O2465" s="11">
        <f t="shared" si="229"/>
        <v>41380.791666666664</v>
      </c>
      <c r="P2465" t="s">
        <v>8279</v>
      </c>
      <c r="Q2465" s="7">
        <f t="shared" si="230"/>
        <v>116.25000000000001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>
        <f t="shared" si="228"/>
        <v>42248.90042824074</v>
      </c>
      <c r="O2466" s="11">
        <f t="shared" si="229"/>
        <v>42277.811805555553</v>
      </c>
      <c r="P2466" t="s">
        <v>8279</v>
      </c>
      <c r="Q2466" s="7">
        <f t="shared" si="230"/>
        <v>111.1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>
        <f t="shared" si="228"/>
        <v>41145.719305555554</v>
      </c>
      <c r="O2467" s="11">
        <f t="shared" si="229"/>
        <v>41175.719305555554</v>
      </c>
      <c r="P2467" t="s">
        <v>8279</v>
      </c>
      <c r="Q2467" s="7">
        <f t="shared" si="230"/>
        <v>180.14285714285714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>
        <f t="shared" si="228"/>
        <v>41373.102465277778</v>
      </c>
      <c r="O2468" s="11">
        <f t="shared" si="229"/>
        <v>41403.102465277778</v>
      </c>
      <c r="P2468" t="s">
        <v>8279</v>
      </c>
      <c r="Q2468" s="7">
        <f t="shared" si="230"/>
        <v>100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>
        <f t="shared" si="228"/>
        <v>41025.874201388891</v>
      </c>
      <c r="O2469" s="11">
        <f t="shared" si="229"/>
        <v>41039.708333333336</v>
      </c>
      <c r="P2469" t="s">
        <v>8279</v>
      </c>
      <c r="Q2469" s="7">
        <f t="shared" si="230"/>
        <v>118.5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>
        <f t="shared" si="228"/>
        <v>41174.154178240737</v>
      </c>
      <c r="O2470" s="11">
        <f t="shared" si="229"/>
        <v>41210.208333333336</v>
      </c>
      <c r="P2470" t="s">
        <v>8279</v>
      </c>
      <c r="Q2470" s="7">
        <f t="shared" si="230"/>
        <v>107.21700000000001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>
        <f t="shared" si="228"/>
        <v>40557.429733796293</v>
      </c>
      <c r="O2471" s="11">
        <f t="shared" si="229"/>
        <v>40582.429733796293</v>
      </c>
      <c r="P2471" t="s">
        <v>8279</v>
      </c>
      <c r="Q2471" s="7">
        <f t="shared" si="230"/>
        <v>113.66666666666667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>
        <f t="shared" si="228"/>
        <v>41023.07471064815</v>
      </c>
      <c r="O2472" s="11">
        <f t="shared" si="229"/>
        <v>41053.07471064815</v>
      </c>
      <c r="P2472" t="s">
        <v>8279</v>
      </c>
      <c r="Q2472" s="7">
        <f t="shared" si="230"/>
        <v>103.16400000000002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>
        <f t="shared" si="228"/>
        <v>40893.992962962962</v>
      </c>
      <c r="O2473" s="11">
        <f t="shared" si="229"/>
        <v>40933.992962962962</v>
      </c>
      <c r="P2473" t="s">
        <v>8279</v>
      </c>
      <c r="Q2473" s="7">
        <f t="shared" si="230"/>
        <v>128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>
        <f t="shared" si="228"/>
        <v>40354.11550925926</v>
      </c>
      <c r="O2474" s="11">
        <f t="shared" si="229"/>
        <v>40425.043749999997</v>
      </c>
      <c r="P2474" t="s">
        <v>8279</v>
      </c>
      <c r="Q2474" s="7">
        <f t="shared" si="230"/>
        <v>135.76026666666667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>
        <f t="shared" si="228"/>
        <v>41193.748483796298</v>
      </c>
      <c r="O2475" s="11">
        <f t="shared" si="229"/>
        <v>41223.790150462963</v>
      </c>
      <c r="P2475" t="s">
        <v>8279</v>
      </c>
      <c r="Q2475" s="7">
        <f t="shared" si="230"/>
        <v>100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>
        <f t="shared" si="228"/>
        <v>40417.011296296296</v>
      </c>
      <c r="O2476" s="11">
        <f t="shared" si="229"/>
        <v>40462.011296296296</v>
      </c>
      <c r="P2476" t="s">
        <v>8279</v>
      </c>
      <c r="Q2476" s="7">
        <f t="shared" si="230"/>
        <v>100.00360000000002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>
        <f t="shared" si="228"/>
        <v>40310.287673611114</v>
      </c>
      <c r="O2477" s="11">
        <f t="shared" si="229"/>
        <v>40369.916666666664</v>
      </c>
      <c r="P2477" t="s">
        <v>8279</v>
      </c>
      <c r="Q2477" s="7">
        <f t="shared" si="230"/>
        <v>104.71999999999998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>
        <f t="shared" si="228"/>
        <v>41913.328356481477</v>
      </c>
      <c r="O2478" s="11">
        <f t="shared" si="229"/>
        <v>41946.370023148149</v>
      </c>
      <c r="P2478" t="s">
        <v>8279</v>
      </c>
      <c r="Q2478" s="7">
        <f t="shared" si="230"/>
        <v>105.02249999999999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>
        <f t="shared" si="228"/>
        <v>41088.691493055558</v>
      </c>
      <c r="O2479" s="11">
        <f t="shared" si="229"/>
        <v>41133.691493055558</v>
      </c>
      <c r="P2479" t="s">
        <v>8279</v>
      </c>
      <c r="Q2479" s="7">
        <f t="shared" si="230"/>
        <v>171.33333333333334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>
        <f t="shared" si="228"/>
        <v>41257.950381944444</v>
      </c>
      <c r="O2480" s="11">
        <f t="shared" si="229"/>
        <v>41287.950381944444</v>
      </c>
      <c r="P2480" t="s">
        <v>8279</v>
      </c>
      <c r="Q2480" s="7">
        <f t="shared" si="230"/>
        <v>127.49999999999999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>
        <f t="shared" si="228"/>
        <v>41107.726782407408</v>
      </c>
      <c r="O2481" s="11">
        <f t="shared" si="229"/>
        <v>41118.083333333336</v>
      </c>
      <c r="P2481" t="s">
        <v>8279</v>
      </c>
      <c r="Q2481" s="7">
        <f t="shared" si="230"/>
        <v>133.44333333333333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>
        <f t="shared" si="228"/>
        <v>42227.936157407406</v>
      </c>
      <c r="O2482" s="11">
        <f t="shared" si="229"/>
        <v>42287.936157407406</v>
      </c>
      <c r="P2482" t="s">
        <v>8279</v>
      </c>
      <c r="Q2482" s="7">
        <f t="shared" si="230"/>
        <v>100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>
        <f t="shared" si="228"/>
        <v>40999.645925925928</v>
      </c>
      <c r="O2483" s="11">
        <f t="shared" si="229"/>
        <v>41029.645925925928</v>
      </c>
      <c r="P2483" t="s">
        <v>8279</v>
      </c>
      <c r="Q2483" s="7">
        <f t="shared" si="230"/>
        <v>112.91099999999999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>
        <f t="shared" si="228"/>
        <v>40711.782210648147</v>
      </c>
      <c r="O2484" s="11">
        <f t="shared" si="229"/>
        <v>40756.782210648147</v>
      </c>
      <c r="P2484" t="s">
        <v>8279</v>
      </c>
      <c r="Q2484" s="7">
        <f t="shared" si="230"/>
        <v>100.1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>
        <f t="shared" si="228"/>
        <v>40970.750034722223</v>
      </c>
      <c r="O2485" s="11">
        <f t="shared" si="229"/>
        <v>41030.708368055559</v>
      </c>
      <c r="P2485" t="s">
        <v>8279</v>
      </c>
      <c r="Q2485" s="7">
        <f t="shared" si="230"/>
        <v>113.72727272727272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>
        <f t="shared" si="228"/>
        <v>40771.916701388887</v>
      </c>
      <c r="O2486" s="11">
        <f t="shared" si="229"/>
        <v>40801.916701388887</v>
      </c>
      <c r="P2486" t="s">
        <v>8279</v>
      </c>
      <c r="Q2486" s="7">
        <f t="shared" si="230"/>
        <v>119.31742857142855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>
        <f t="shared" si="228"/>
        <v>40793.998599537037</v>
      </c>
      <c r="O2487" s="11">
        <f t="shared" si="229"/>
        <v>40828.998599537037</v>
      </c>
      <c r="P2487" t="s">
        <v>8279</v>
      </c>
      <c r="Q2487" s="7">
        <f t="shared" si="230"/>
        <v>103.25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>
        <f t="shared" si="228"/>
        <v>40991.708055555559</v>
      </c>
      <c r="O2488" s="11">
        <f t="shared" si="229"/>
        <v>41021.708055555559</v>
      </c>
      <c r="P2488" t="s">
        <v>8279</v>
      </c>
      <c r="Q2488" s="7">
        <f t="shared" si="230"/>
        <v>265.66666666666669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>
        <f t="shared" si="228"/>
        <v>41026.083298611113</v>
      </c>
      <c r="O2489" s="11">
        <f t="shared" si="229"/>
        <v>41056.083298611113</v>
      </c>
      <c r="P2489" t="s">
        <v>8279</v>
      </c>
      <c r="Q2489" s="7">
        <f t="shared" si="230"/>
        <v>100.05066666666667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>
        <f t="shared" si="228"/>
        <v>40833.633194444446</v>
      </c>
      <c r="O2490" s="11">
        <f t="shared" si="229"/>
        <v>40863.674861111111</v>
      </c>
      <c r="P2490" t="s">
        <v>8279</v>
      </c>
      <c r="Q2490" s="7">
        <f t="shared" si="230"/>
        <v>106.69999999999999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>
        <f t="shared" si="228"/>
        <v>41373.690266203703</v>
      </c>
      <c r="O2491" s="11">
        <f t="shared" si="229"/>
        <v>41403.690266203703</v>
      </c>
      <c r="P2491" t="s">
        <v>8279</v>
      </c>
      <c r="Q2491" s="7">
        <f t="shared" si="230"/>
        <v>133.67142857142858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>
        <f t="shared" si="228"/>
        <v>41023.227731481478</v>
      </c>
      <c r="O2492" s="11">
        <f t="shared" si="229"/>
        <v>41083.227731481478</v>
      </c>
      <c r="P2492" t="s">
        <v>8279</v>
      </c>
      <c r="Q2492" s="7">
        <f t="shared" si="230"/>
        <v>121.39999999999999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>
        <f t="shared" si="228"/>
        <v>40542.839282407411</v>
      </c>
      <c r="O2493" s="11">
        <f t="shared" si="229"/>
        <v>40559.07708333333</v>
      </c>
      <c r="P2493" t="s">
        <v>8279</v>
      </c>
      <c r="Q2493" s="7">
        <f t="shared" si="230"/>
        <v>103.2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>
        <f t="shared" si="228"/>
        <v>41024.985972222225</v>
      </c>
      <c r="O2494" s="11">
        <f t="shared" si="229"/>
        <v>41076.415972222225</v>
      </c>
      <c r="P2494" t="s">
        <v>8279</v>
      </c>
      <c r="Q2494" s="7">
        <f t="shared" si="230"/>
        <v>125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>
        <f t="shared" si="228"/>
        <v>41348.168287037035</v>
      </c>
      <c r="O2495" s="11">
        <f t="shared" si="229"/>
        <v>41393.168287037035</v>
      </c>
      <c r="P2495" t="s">
        <v>8279</v>
      </c>
      <c r="Q2495" s="7">
        <f t="shared" si="230"/>
        <v>128.69999999999999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>
        <f t="shared" si="228"/>
        <v>41022.645185185182</v>
      </c>
      <c r="O2496" s="11">
        <f t="shared" si="229"/>
        <v>41052.645185185182</v>
      </c>
      <c r="P2496" t="s">
        <v>8279</v>
      </c>
      <c r="Q2496" s="7">
        <f t="shared" si="230"/>
        <v>101.00533333333333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>
        <f t="shared" si="228"/>
        <v>41036.946469907409</v>
      </c>
      <c r="O2497" s="11">
        <f t="shared" si="229"/>
        <v>41066.946469907409</v>
      </c>
      <c r="P2497" t="s">
        <v>8279</v>
      </c>
      <c r="Q2497" s="7">
        <f t="shared" si="230"/>
        <v>127.53666666666665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>
        <f t="shared" ref="N2498:N2561" si="234">(((J2498/60)/60)/24)+DATE(1970,1,1)</f>
        <v>41327.996435185189</v>
      </c>
      <c r="O2498" s="11">
        <f t="shared" ref="O2498:O2561" si="235">(((I2498/60)/60)/24)+DATE(1970,1,1)</f>
        <v>41362.954768518517</v>
      </c>
      <c r="P2498" t="s">
        <v>8279</v>
      </c>
      <c r="Q2498" s="7">
        <f t="shared" ref="Q2498:Q2561" si="236">(E2498/D2498)*100</f>
        <v>100</v>
      </c>
      <c r="R2498" s="6">
        <f t="shared" ref="R2498:R2561" si="237">E2498/L2498</f>
        <v>600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>
        <f t="shared" si="234"/>
        <v>40730.878912037035</v>
      </c>
      <c r="O2499" s="11">
        <f t="shared" si="235"/>
        <v>40760.878912037035</v>
      </c>
      <c r="P2499" t="s">
        <v>8279</v>
      </c>
      <c r="Q2499" s="7">
        <f t="shared" si="236"/>
        <v>112.7715</v>
      </c>
      <c r="R2499" s="6">
        <f t="shared" si="237"/>
        <v>80.551071428571419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>
        <f t="shared" si="234"/>
        <v>42017.967442129629</v>
      </c>
      <c r="O2500" s="11">
        <f t="shared" si="235"/>
        <v>42031.967442129629</v>
      </c>
      <c r="P2500" t="s">
        <v>8279</v>
      </c>
      <c r="Q2500" s="7">
        <f t="shared" si="236"/>
        <v>105.60000000000001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>
        <f t="shared" si="234"/>
        <v>41226.648576388885</v>
      </c>
      <c r="O2501" s="11">
        <f t="shared" si="235"/>
        <v>41274.75</v>
      </c>
      <c r="P2501" t="s">
        <v>8279</v>
      </c>
      <c r="Q2501" s="7">
        <f t="shared" si="236"/>
        <v>202.625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>
        <f t="shared" si="234"/>
        <v>41053.772858796299</v>
      </c>
      <c r="O2502" s="11">
        <f t="shared" si="235"/>
        <v>41083.772858796299</v>
      </c>
      <c r="P2502" t="s">
        <v>8279</v>
      </c>
      <c r="Q2502" s="7">
        <f t="shared" si="236"/>
        <v>113.33333333333333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>
        <f t="shared" si="234"/>
        <v>42244.776666666665</v>
      </c>
      <c r="O2503" s="11">
        <f t="shared" si="235"/>
        <v>42274.776666666665</v>
      </c>
      <c r="P2503" t="s">
        <v>8299</v>
      </c>
      <c r="Q2503" s="7">
        <f t="shared" si="236"/>
        <v>2.5545454545454547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>
        <f t="shared" si="234"/>
        <v>41858.825439814813</v>
      </c>
      <c r="O2504" s="11">
        <f t="shared" si="235"/>
        <v>41903.825439814813</v>
      </c>
      <c r="P2504" t="s">
        <v>8299</v>
      </c>
      <c r="Q2504" s="7">
        <f t="shared" si="236"/>
        <v>7.8181818181818186E-2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>
        <f t="shared" si="234"/>
        <v>42498.899398148147</v>
      </c>
      <c r="O2505" s="11">
        <f t="shared" si="235"/>
        <v>42528.879166666666</v>
      </c>
      <c r="P2505" t="s">
        <v>8299</v>
      </c>
      <c r="Q2505" s="7">
        <f t="shared" si="236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>
        <f t="shared" si="234"/>
        <v>41928.015439814815</v>
      </c>
      <c r="O2506" s="11">
        <f t="shared" si="235"/>
        <v>41958.057106481487</v>
      </c>
      <c r="P2506" t="s">
        <v>8299</v>
      </c>
      <c r="Q2506" s="7">
        <f t="shared" si="236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>
        <f t="shared" si="234"/>
        <v>42047.05574074074</v>
      </c>
      <c r="O2507" s="11">
        <f t="shared" si="235"/>
        <v>42077.014074074075</v>
      </c>
      <c r="P2507" t="s">
        <v>8299</v>
      </c>
      <c r="Q2507" s="7">
        <f t="shared" si="236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>
        <f t="shared" si="234"/>
        <v>42258.297094907408</v>
      </c>
      <c r="O2508" s="11">
        <f t="shared" si="235"/>
        <v>42280.875</v>
      </c>
      <c r="P2508" t="s">
        <v>8299</v>
      </c>
      <c r="Q2508" s="7">
        <f t="shared" si="236"/>
        <v>0.6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>
        <f t="shared" si="234"/>
        <v>42105.072962962964</v>
      </c>
      <c r="O2509" s="11">
        <f t="shared" si="235"/>
        <v>42135.072962962964</v>
      </c>
      <c r="P2509" t="s">
        <v>8299</v>
      </c>
      <c r="Q2509" s="7">
        <f t="shared" si="236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>
        <f t="shared" si="234"/>
        <v>41835.951782407406</v>
      </c>
      <c r="O2510" s="11">
        <f t="shared" si="235"/>
        <v>41865.951782407406</v>
      </c>
      <c r="P2510" t="s">
        <v>8299</v>
      </c>
      <c r="Q2510" s="7">
        <f t="shared" si="236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>
        <f t="shared" si="234"/>
        <v>42058.809594907405</v>
      </c>
      <c r="O2511" s="11">
        <f t="shared" si="235"/>
        <v>42114.767928240741</v>
      </c>
      <c r="P2511" t="s">
        <v>8299</v>
      </c>
      <c r="Q2511" s="7">
        <f t="shared" si="236"/>
        <v>1.0526315789473684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>
        <f t="shared" si="234"/>
        <v>42078.997361111105</v>
      </c>
      <c r="O2512" s="11">
        <f t="shared" si="235"/>
        <v>42138.997361111105</v>
      </c>
      <c r="P2512" t="s">
        <v>8299</v>
      </c>
      <c r="Q2512" s="7">
        <f t="shared" si="236"/>
        <v>0.15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>
        <f t="shared" si="234"/>
        <v>42371.446909722217</v>
      </c>
      <c r="O2513" s="11">
        <f t="shared" si="235"/>
        <v>42401.446909722217</v>
      </c>
      <c r="P2513" t="s">
        <v>8299</v>
      </c>
      <c r="Q2513" s="7">
        <f t="shared" si="236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>
        <f t="shared" si="234"/>
        <v>41971.876863425925</v>
      </c>
      <c r="O2514" s="11">
        <f t="shared" si="235"/>
        <v>41986.876863425925</v>
      </c>
      <c r="P2514" t="s">
        <v>8299</v>
      </c>
      <c r="Q2514" s="7">
        <f t="shared" si="236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>
        <f t="shared" si="234"/>
        <v>42732.00681712963</v>
      </c>
      <c r="O2515" s="11">
        <f t="shared" si="235"/>
        <v>42792.00681712963</v>
      </c>
      <c r="P2515" t="s">
        <v>8299</v>
      </c>
      <c r="Q2515" s="7">
        <f t="shared" si="236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>
        <f t="shared" si="234"/>
        <v>41854.389780092592</v>
      </c>
      <c r="O2516" s="11">
        <f t="shared" si="235"/>
        <v>41871.389780092592</v>
      </c>
      <c r="P2516" t="s">
        <v>8299</v>
      </c>
      <c r="Q2516" s="7">
        <f t="shared" si="236"/>
        <v>1.7500000000000002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>
        <f t="shared" si="234"/>
        <v>42027.839733796296</v>
      </c>
      <c r="O2517" s="11">
        <f t="shared" si="235"/>
        <v>42057.839733796296</v>
      </c>
      <c r="P2517" t="s">
        <v>8299</v>
      </c>
      <c r="Q2517" s="7">
        <f t="shared" si="236"/>
        <v>18.600000000000001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>
        <f t="shared" si="234"/>
        <v>41942.653379629628</v>
      </c>
      <c r="O2518" s="11">
        <f t="shared" si="235"/>
        <v>41972.6950462963</v>
      </c>
      <c r="P2518" t="s">
        <v>8299</v>
      </c>
      <c r="Q2518" s="7">
        <f t="shared" si="236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>
        <f t="shared" si="234"/>
        <v>42052.802430555559</v>
      </c>
      <c r="O2519" s="11">
        <f t="shared" si="235"/>
        <v>42082.760763888888</v>
      </c>
      <c r="P2519" t="s">
        <v>8299</v>
      </c>
      <c r="Q2519" s="7">
        <f t="shared" si="236"/>
        <v>9.8166666666666664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>
        <f t="shared" si="234"/>
        <v>41926.680879629632</v>
      </c>
      <c r="O2520" s="11">
        <f t="shared" si="235"/>
        <v>41956.722546296296</v>
      </c>
      <c r="P2520" t="s">
        <v>8299</v>
      </c>
      <c r="Q2520" s="7">
        <f t="shared" si="236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>
        <f t="shared" si="234"/>
        <v>41809.155138888891</v>
      </c>
      <c r="O2521" s="11">
        <f t="shared" si="235"/>
        <v>41839.155138888891</v>
      </c>
      <c r="P2521" t="s">
        <v>8299</v>
      </c>
      <c r="Q2521" s="7">
        <f t="shared" si="236"/>
        <v>4.3333333333333335E-2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>
        <f t="shared" si="234"/>
        <v>42612.600520833337</v>
      </c>
      <c r="O2522" s="11">
        <f t="shared" si="235"/>
        <v>42658.806249999994</v>
      </c>
      <c r="P2522" t="s">
        <v>8299</v>
      </c>
      <c r="Q2522" s="7">
        <f t="shared" si="236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>
        <f t="shared" si="234"/>
        <v>42269.967835648145</v>
      </c>
      <c r="O2523" s="11">
        <f t="shared" si="235"/>
        <v>42290.967835648145</v>
      </c>
      <c r="P2523" t="s">
        <v>8300</v>
      </c>
      <c r="Q2523" s="7">
        <f t="shared" si="236"/>
        <v>109.48792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>
        <f t="shared" si="234"/>
        <v>42460.573611111111</v>
      </c>
      <c r="O2524" s="11">
        <f t="shared" si="235"/>
        <v>42482.619444444441</v>
      </c>
      <c r="P2524" t="s">
        <v>8300</v>
      </c>
      <c r="Q2524" s="7">
        <f t="shared" si="236"/>
        <v>100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>
        <f t="shared" si="234"/>
        <v>41930.975601851853</v>
      </c>
      <c r="O2525" s="11">
        <f t="shared" si="235"/>
        <v>41961.017268518524</v>
      </c>
      <c r="P2525" t="s">
        <v>8300</v>
      </c>
      <c r="Q2525" s="7">
        <f t="shared" si="236"/>
        <v>156.44444444444446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>
        <f t="shared" si="234"/>
        <v>41961.807372685187</v>
      </c>
      <c r="O2526" s="11">
        <f t="shared" si="235"/>
        <v>41994.1875</v>
      </c>
      <c r="P2526" t="s">
        <v>8300</v>
      </c>
      <c r="Q2526" s="7">
        <f t="shared" si="236"/>
        <v>101.6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>
        <f t="shared" si="234"/>
        <v>41058.844571759262</v>
      </c>
      <c r="O2527" s="11">
        <f t="shared" si="235"/>
        <v>41088.844571759262</v>
      </c>
      <c r="P2527" t="s">
        <v>8300</v>
      </c>
      <c r="Q2527" s="7">
        <f t="shared" si="236"/>
        <v>100.325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>
        <f t="shared" si="234"/>
        <v>41953.091134259259</v>
      </c>
      <c r="O2528" s="11">
        <f t="shared" si="235"/>
        <v>41981.207638888889</v>
      </c>
      <c r="P2528" t="s">
        <v>8300</v>
      </c>
      <c r="Q2528" s="7">
        <f t="shared" si="236"/>
        <v>112.94999999999999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>
        <f t="shared" si="234"/>
        <v>41546.75105324074</v>
      </c>
      <c r="O2529" s="11">
        <f t="shared" si="235"/>
        <v>41565.165972222225</v>
      </c>
      <c r="P2529" t="s">
        <v>8300</v>
      </c>
      <c r="Q2529" s="7">
        <f t="shared" si="236"/>
        <v>102.125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>
        <f t="shared" si="234"/>
        <v>42217.834525462968</v>
      </c>
      <c r="O2530" s="11">
        <f t="shared" si="235"/>
        <v>42236.458333333328</v>
      </c>
      <c r="P2530" t="s">
        <v>8300</v>
      </c>
      <c r="Q2530" s="7">
        <f t="shared" si="236"/>
        <v>107.24974999999999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>
        <f t="shared" si="234"/>
        <v>40948.080729166664</v>
      </c>
      <c r="O2531" s="11">
        <f t="shared" si="235"/>
        <v>40993.0390625</v>
      </c>
      <c r="P2531" t="s">
        <v>8300</v>
      </c>
      <c r="Q2531" s="7">
        <f t="shared" si="236"/>
        <v>104.28333333333333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>
        <f t="shared" si="234"/>
        <v>42081.864641203705</v>
      </c>
      <c r="O2532" s="11">
        <f t="shared" si="235"/>
        <v>42114.201388888891</v>
      </c>
      <c r="P2532" t="s">
        <v>8300</v>
      </c>
      <c r="Q2532" s="7">
        <f t="shared" si="236"/>
        <v>100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>
        <f t="shared" si="234"/>
        <v>42208.680023148147</v>
      </c>
      <c r="O2533" s="11">
        <f t="shared" si="235"/>
        <v>42231.165972222225</v>
      </c>
      <c r="P2533" t="s">
        <v>8300</v>
      </c>
      <c r="Q2533" s="7">
        <f t="shared" si="236"/>
        <v>100.4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>
        <f t="shared" si="234"/>
        <v>41107.849143518521</v>
      </c>
      <c r="O2534" s="11">
        <f t="shared" si="235"/>
        <v>41137.849143518521</v>
      </c>
      <c r="P2534" t="s">
        <v>8300</v>
      </c>
      <c r="Q2534" s="7">
        <f t="shared" si="236"/>
        <v>126.125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>
        <f t="shared" si="234"/>
        <v>41304.751284722224</v>
      </c>
      <c r="O2535" s="11">
        <f t="shared" si="235"/>
        <v>41334.750787037039</v>
      </c>
      <c r="P2535" t="s">
        <v>8300</v>
      </c>
      <c r="Q2535" s="7">
        <f t="shared" si="236"/>
        <v>110.66666666666667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>
        <f t="shared" si="234"/>
        <v>40127.700370370374</v>
      </c>
      <c r="O2536" s="11">
        <f t="shared" si="235"/>
        <v>40179.25</v>
      </c>
      <c r="P2536" t="s">
        <v>8300</v>
      </c>
      <c r="Q2536" s="7">
        <f t="shared" si="236"/>
        <v>105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>
        <f t="shared" si="234"/>
        <v>41943.791030092594</v>
      </c>
      <c r="O2537" s="11">
        <f t="shared" si="235"/>
        <v>41974.832696759258</v>
      </c>
      <c r="P2537" t="s">
        <v>8300</v>
      </c>
      <c r="Q2537" s="7">
        <f t="shared" si="236"/>
        <v>103.77499999999999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>
        <f t="shared" si="234"/>
        <v>41464.106087962966</v>
      </c>
      <c r="O2538" s="11">
        <f t="shared" si="235"/>
        <v>41485.106087962966</v>
      </c>
      <c r="P2538" t="s">
        <v>8300</v>
      </c>
      <c r="Q2538" s="7">
        <f t="shared" si="236"/>
        <v>115.99999999999999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>
        <f t="shared" si="234"/>
        <v>40696.648784722223</v>
      </c>
      <c r="O2539" s="11">
        <f t="shared" si="235"/>
        <v>40756.648784722223</v>
      </c>
      <c r="P2539" t="s">
        <v>8300</v>
      </c>
      <c r="Q2539" s="7">
        <f t="shared" si="236"/>
        <v>110.00000000000001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>
        <f t="shared" si="234"/>
        <v>41298.509965277779</v>
      </c>
      <c r="O2540" s="11">
        <f t="shared" si="235"/>
        <v>41329.207638888889</v>
      </c>
      <c r="P2540" t="s">
        <v>8300</v>
      </c>
      <c r="Q2540" s="7">
        <f t="shared" si="236"/>
        <v>113.01761111111111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>
        <f t="shared" si="234"/>
        <v>41977.902222222227</v>
      </c>
      <c r="O2541" s="11">
        <f t="shared" si="235"/>
        <v>42037.902222222227</v>
      </c>
      <c r="P2541" t="s">
        <v>8300</v>
      </c>
      <c r="Q2541" s="7">
        <f t="shared" si="236"/>
        <v>100.25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>
        <f t="shared" si="234"/>
        <v>40785.675011574072</v>
      </c>
      <c r="O2542" s="11">
        <f t="shared" si="235"/>
        <v>40845.675011574072</v>
      </c>
      <c r="P2542" t="s">
        <v>8300</v>
      </c>
      <c r="Q2542" s="7">
        <f t="shared" si="236"/>
        <v>103.4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>
        <f t="shared" si="234"/>
        <v>41483.449282407404</v>
      </c>
      <c r="O2543" s="11">
        <f t="shared" si="235"/>
        <v>41543.449282407404</v>
      </c>
      <c r="P2543" t="s">
        <v>8300</v>
      </c>
      <c r="Q2543" s="7">
        <f t="shared" si="236"/>
        <v>107.02857142857142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>
        <f t="shared" si="234"/>
        <v>41509.426585648151</v>
      </c>
      <c r="O2544" s="11">
        <f t="shared" si="235"/>
        <v>41548.165972222225</v>
      </c>
      <c r="P2544" t="s">
        <v>8300</v>
      </c>
      <c r="Q2544" s="7">
        <f t="shared" si="236"/>
        <v>103.57142857142858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>
        <f t="shared" si="234"/>
        <v>40514.107615740737</v>
      </c>
      <c r="O2545" s="11">
        <f t="shared" si="235"/>
        <v>40545.125</v>
      </c>
      <c r="P2545" t="s">
        <v>8300</v>
      </c>
      <c r="Q2545" s="7">
        <f t="shared" si="236"/>
        <v>156.4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>
        <f t="shared" si="234"/>
        <v>41068.520474537036</v>
      </c>
      <c r="O2546" s="11">
        <f t="shared" si="235"/>
        <v>41098.520474537036</v>
      </c>
      <c r="P2546" t="s">
        <v>8300</v>
      </c>
      <c r="Q2546" s="7">
        <f t="shared" si="236"/>
        <v>100.82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>
        <f t="shared" si="234"/>
        <v>42027.13817129629</v>
      </c>
      <c r="O2547" s="11">
        <f t="shared" si="235"/>
        <v>42062.020833333328</v>
      </c>
      <c r="P2547" t="s">
        <v>8300</v>
      </c>
      <c r="Q2547" s="7">
        <f t="shared" si="236"/>
        <v>195.3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>
        <f t="shared" si="234"/>
        <v>41524.858553240738</v>
      </c>
      <c r="O2548" s="11">
        <f t="shared" si="235"/>
        <v>41552.208333333336</v>
      </c>
      <c r="P2548" t="s">
        <v>8300</v>
      </c>
      <c r="Q2548" s="7">
        <f t="shared" si="236"/>
        <v>111.71428571428572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>
        <f t="shared" si="234"/>
        <v>40973.773182870369</v>
      </c>
      <c r="O2549" s="11">
        <f t="shared" si="235"/>
        <v>41003.731516203705</v>
      </c>
      <c r="P2549" t="s">
        <v>8300</v>
      </c>
      <c r="Q2549" s="7">
        <f t="shared" si="236"/>
        <v>119.85454545454546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>
        <f t="shared" si="234"/>
        <v>42618.625428240746</v>
      </c>
      <c r="O2550" s="11">
        <f t="shared" si="235"/>
        <v>42643.185416666667</v>
      </c>
      <c r="P2550" t="s">
        <v>8300</v>
      </c>
      <c r="Q2550" s="7">
        <f t="shared" si="236"/>
        <v>101.85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>
        <f t="shared" si="234"/>
        <v>41390.757754629631</v>
      </c>
      <c r="O2551" s="11">
        <f t="shared" si="235"/>
        <v>41425.708333333336</v>
      </c>
      <c r="P2551" t="s">
        <v>8300</v>
      </c>
      <c r="Q2551" s="7">
        <f t="shared" si="236"/>
        <v>102.80254777070064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>
        <f t="shared" si="234"/>
        <v>42228.634328703702</v>
      </c>
      <c r="O2552" s="11">
        <f t="shared" si="235"/>
        <v>42285.165972222225</v>
      </c>
      <c r="P2552" t="s">
        <v>8300</v>
      </c>
      <c r="Q2552" s="7">
        <f t="shared" si="236"/>
        <v>100.84615384615385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>
        <f t="shared" si="234"/>
        <v>40961.252141203702</v>
      </c>
      <c r="O2553" s="11">
        <f t="shared" si="235"/>
        <v>40989.866666666669</v>
      </c>
      <c r="P2553" t="s">
        <v>8300</v>
      </c>
      <c r="Q2553" s="7">
        <f t="shared" si="236"/>
        <v>102.73469387755102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>
        <f t="shared" si="234"/>
        <v>42769.809965277775</v>
      </c>
      <c r="O2554" s="11">
        <f t="shared" si="235"/>
        <v>42799.809965277775</v>
      </c>
      <c r="P2554" t="s">
        <v>8300</v>
      </c>
      <c r="Q2554" s="7">
        <f t="shared" si="236"/>
        <v>106.5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>
        <f t="shared" si="234"/>
        <v>41113.199155092596</v>
      </c>
      <c r="O2555" s="11">
        <f t="shared" si="235"/>
        <v>41173.199155092596</v>
      </c>
      <c r="P2555" t="s">
        <v>8300</v>
      </c>
      <c r="Q2555" s="7">
        <f t="shared" si="236"/>
        <v>155.53333333333333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>
        <f t="shared" si="234"/>
        <v>42125.078275462962</v>
      </c>
      <c r="O2556" s="11">
        <f t="shared" si="235"/>
        <v>42156.165972222225</v>
      </c>
      <c r="P2556" t="s">
        <v>8300</v>
      </c>
      <c r="Q2556" s="7">
        <f t="shared" si="236"/>
        <v>122.8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>
        <f t="shared" si="234"/>
        <v>41026.655011574076</v>
      </c>
      <c r="O2557" s="11">
        <f t="shared" si="235"/>
        <v>41057.655011574076</v>
      </c>
      <c r="P2557" t="s">
        <v>8300</v>
      </c>
      <c r="Q2557" s="7">
        <f t="shared" si="236"/>
        <v>107.35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>
        <f t="shared" si="234"/>
        <v>41222.991400462961</v>
      </c>
      <c r="O2558" s="11">
        <f t="shared" si="235"/>
        <v>41267.991400462961</v>
      </c>
      <c r="P2558" t="s">
        <v>8300</v>
      </c>
      <c r="Q2558" s="7">
        <f t="shared" si="236"/>
        <v>105.50335570469798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>
        <f t="shared" si="234"/>
        <v>41744.745208333334</v>
      </c>
      <c r="O2559" s="11">
        <f t="shared" si="235"/>
        <v>41774.745208333334</v>
      </c>
      <c r="P2559" t="s">
        <v>8300</v>
      </c>
      <c r="Q2559" s="7">
        <f t="shared" si="236"/>
        <v>118.44444444444444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>
        <f t="shared" si="234"/>
        <v>42093.860023148154</v>
      </c>
      <c r="O2560" s="11">
        <f t="shared" si="235"/>
        <v>42125.582638888889</v>
      </c>
      <c r="P2560" t="s">
        <v>8300</v>
      </c>
      <c r="Q2560" s="7">
        <f t="shared" si="236"/>
        <v>108.88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>
        <f t="shared" si="234"/>
        <v>40829.873657407406</v>
      </c>
      <c r="O2561" s="11">
        <f t="shared" si="235"/>
        <v>40862.817361111112</v>
      </c>
      <c r="P2561" t="s">
        <v>8300</v>
      </c>
      <c r="Q2561" s="7">
        <f t="shared" si="236"/>
        <v>111.25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>
        <f t="shared" ref="N2562:N2625" si="240">(((J2562/60)/60)/24)+DATE(1970,1,1)</f>
        <v>42039.951087962967</v>
      </c>
      <c r="O2562" s="11">
        <f t="shared" ref="O2562:O2625" si="241">(((I2562/60)/60)/24)+DATE(1970,1,1)</f>
        <v>42069.951087962967</v>
      </c>
      <c r="P2562" t="s">
        <v>8300</v>
      </c>
      <c r="Q2562" s="7">
        <f t="shared" ref="Q2562:Q2625" si="242">(E2562/D2562)*100</f>
        <v>100.1</v>
      </c>
      <c r="R2562" s="6">
        <f t="shared" ref="R2562:R2625" si="243">E2562/L2562</f>
        <v>143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>
        <f t="shared" si="240"/>
        <v>42260.528807870374</v>
      </c>
      <c r="O2563" s="11">
        <f t="shared" si="241"/>
        <v>42290.528807870374</v>
      </c>
      <c r="P2563" t="s">
        <v>8284</v>
      </c>
      <c r="Q2563" s="7">
        <f t="shared" si="242"/>
        <v>0</v>
      </c>
      <c r="R2563" s="6" t="e">
        <f t="shared" si="243"/>
        <v>#DIV/0!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>
        <f t="shared" si="240"/>
        <v>42594.524756944447</v>
      </c>
      <c r="O2564" s="11">
        <f t="shared" si="241"/>
        <v>42654.524756944447</v>
      </c>
      <c r="P2564" t="s">
        <v>8284</v>
      </c>
      <c r="Q2564" s="7">
        <f t="shared" si="242"/>
        <v>0.75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>
        <f t="shared" si="240"/>
        <v>42155.139479166668</v>
      </c>
      <c r="O2565" s="11">
        <f t="shared" si="241"/>
        <v>42215.139479166668</v>
      </c>
      <c r="P2565" t="s">
        <v>8284</v>
      </c>
      <c r="Q2565" s="7">
        <f t="shared" si="242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>
        <f t="shared" si="240"/>
        <v>41822.040497685186</v>
      </c>
      <c r="O2566" s="11">
        <f t="shared" si="241"/>
        <v>41852.040497685186</v>
      </c>
      <c r="P2566" t="s">
        <v>8284</v>
      </c>
      <c r="Q2566" s="7">
        <f t="shared" si="242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>
        <f t="shared" si="240"/>
        <v>42440.650335648148</v>
      </c>
      <c r="O2567" s="11">
        <f t="shared" si="241"/>
        <v>42499.868055555555</v>
      </c>
      <c r="P2567" t="s">
        <v>8284</v>
      </c>
      <c r="Q2567" s="7">
        <f t="shared" si="242"/>
        <v>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>
        <f t="shared" si="240"/>
        <v>41842.980879629627</v>
      </c>
      <c r="O2568" s="11">
        <f t="shared" si="241"/>
        <v>41872.980879629627</v>
      </c>
      <c r="P2568" t="s">
        <v>8284</v>
      </c>
      <c r="Q2568" s="7">
        <f t="shared" si="242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>
        <f t="shared" si="240"/>
        <v>42087.878912037035</v>
      </c>
      <c r="O2569" s="11">
        <f t="shared" si="241"/>
        <v>42117.878912037035</v>
      </c>
      <c r="P2569" t="s">
        <v>8284</v>
      </c>
      <c r="Q2569" s="7">
        <f t="shared" si="242"/>
        <v>0.26666666666666666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>
        <f t="shared" si="240"/>
        <v>42584.666597222225</v>
      </c>
      <c r="O2570" s="11">
        <f t="shared" si="241"/>
        <v>42614.666597222225</v>
      </c>
      <c r="P2570" t="s">
        <v>8284</v>
      </c>
      <c r="Q2570" s="7">
        <f t="shared" si="242"/>
        <v>0.5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>
        <f t="shared" si="240"/>
        <v>42234.105462962965</v>
      </c>
      <c r="O2571" s="11">
        <f t="shared" si="241"/>
        <v>42264.105462962965</v>
      </c>
      <c r="P2571" t="s">
        <v>8284</v>
      </c>
      <c r="Q2571" s="7">
        <f t="shared" si="242"/>
        <v>2.2307692307692308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>
        <f t="shared" si="240"/>
        <v>42744.903182870374</v>
      </c>
      <c r="O2572" s="11">
        <f t="shared" si="241"/>
        <v>42774.903182870374</v>
      </c>
      <c r="P2572" t="s">
        <v>8284</v>
      </c>
      <c r="Q2572" s="7">
        <f t="shared" si="242"/>
        <v>0.84285714285714297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>
        <f t="shared" si="240"/>
        <v>42449.341678240744</v>
      </c>
      <c r="O2573" s="11">
        <f t="shared" si="241"/>
        <v>42509.341678240744</v>
      </c>
      <c r="P2573" t="s">
        <v>8284</v>
      </c>
      <c r="Q2573" s="7">
        <f t="shared" si="242"/>
        <v>0.25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>
        <f t="shared" si="240"/>
        <v>42077.119409722218</v>
      </c>
      <c r="O2574" s="11">
        <f t="shared" si="241"/>
        <v>42107.119409722218</v>
      </c>
      <c r="P2574" t="s">
        <v>8284</v>
      </c>
      <c r="Q2574" s="7">
        <f t="shared" si="242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>
        <f t="shared" si="240"/>
        <v>41829.592002314814</v>
      </c>
      <c r="O2575" s="11">
        <f t="shared" si="241"/>
        <v>41874.592002314814</v>
      </c>
      <c r="P2575" t="s">
        <v>8284</v>
      </c>
      <c r="Q2575" s="7">
        <f t="shared" si="242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>
        <f t="shared" si="240"/>
        <v>42487.825752314813</v>
      </c>
      <c r="O2576" s="11">
        <f t="shared" si="241"/>
        <v>42508.825752314813</v>
      </c>
      <c r="P2576" t="s">
        <v>8284</v>
      </c>
      <c r="Q2576" s="7">
        <f t="shared" si="242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>
        <f t="shared" si="240"/>
        <v>41986.108726851846</v>
      </c>
      <c r="O2577" s="11">
        <f t="shared" si="241"/>
        <v>42016.108726851846</v>
      </c>
      <c r="P2577" t="s">
        <v>8284</v>
      </c>
      <c r="Q2577" s="7">
        <f t="shared" si="242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>
        <f t="shared" si="240"/>
        <v>42060.00980324074</v>
      </c>
      <c r="O2578" s="11">
        <f t="shared" si="241"/>
        <v>42104.968136574069</v>
      </c>
      <c r="P2578" t="s">
        <v>8284</v>
      </c>
      <c r="Q2578" s="7">
        <f t="shared" si="242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>
        <f t="shared" si="240"/>
        <v>41830.820567129631</v>
      </c>
      <c r="O2579" s="11">
        <f t="shared" si="241"/>
        <v>41855.820567129631</v>
      </c>
      <c r="P2579" t="s">
        <v>8284</v>
      </c>
      <c r="Q2579" s="7">
        <f t="shared" si="242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>
        <f t="shared" si="240"/>
        <v>42238.022905092599</v>
      </c>
      <c r="O2580" s="11">
        <f t="shared" si="241"/>
        <v>42286.708333333328</v>
      </c>
      <c r="P2580" t="s">
        <v>8284</v>
      </c>
      <c r="Q2580" s="7">
        <f t="shared" si="242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>
        <f t="shared" si="240"/>
        <v>41837.829895833333</v>
      </c>
      <c r="O2581" s="11">
        <f t="shared" si="241"/>
        <v>41897.829895833333</v>
      </c>
      <c r="P2581" t="s">
        <v>8284</v>
      </c>
      <c r="Q2581" s="7">
        <f t="shared" si="242"/>
        <v>0.13849999999999998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>
        <f t="shared" si="240"/>
        <v>42110.326423611114</v>
      </c>
      <c r="O2582" s="11">
        <f t="shared" si="241"/>
        <v>42140.125</v>
      </c>
      <c r="P2582" t="s">
        <v>8284</v>
      </c>
      <c r="Q2582" s="7">
        <f t="shared" si="242"/>
        <v>0.6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>
        <f t="shared" si="240"/>
        <v>42294.628449074073</v>
      </c>
      <c r="O2583" s="11">
        <f t="shared" si="241"/>
        <v>42324.670115740737</v>
      </c>
      <c r="P2583" t="s">
        <v>8284</v>
      </c>
      <c r="Q2583" s="7">
        <f t="shared" si="242"/>
        <v>10.6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>
        <f t="shared" si="240"/>
        <v>42642.988819444443</v>
      </c>
      <c r="O2584" s="11">
        <f t="shared" si="241"/>
        <v>42672.988819444443</v>
      </c>
      <c r="P2584" t="s">
        <v>8284</v>
      </c>
      <c r="Q2584" s="7">
        <f t="shared" si="242"/>
        <v>1.1111111111111111E-3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>
        <f t="shared" si="240"/>
        <v>42019.76944444445</v>
      </c>
      <c r="O2585" s="11">
        <f t="shared" si="241"/>
        <v>42079.727777777778</v>
      </c>
      <c r="P2585" t="s">
        <v>8284</v>
      </c>
      <c r="Q2585" s="7">
        <f t="shared" si="242"/>
        <v>0.5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>
        <f t="shared" si="240"/>
        <v>42140.173252314817</v>
      </c>
      <c r="O2586" s="11">
        <f t="shared" si="241"/>
        <v>42170.173252314817</v>
      </c>
      <c r="P2586" t="s">
        <v>8284</v>
      </c>
      <c r="Q2586" s="7">
        <f t="shared" si="242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>
        <f t="shared" si="240"/>
        <v>41795.963333333333</v>
      </c>
      <c r="O2587" s="11">
        <f t="shared" si="241"/>
        <v>41825.963333333333</v>
      </c>
      <c r="P2587" t="s">
        <v>8284</v>
      </c>
      <c r="Q2587" s="7">
        <f t="shared" si="242"/>
        <v>0.16666666666666669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>
        <f t="shared" si="240"/>
        <v>42333.330277777779</v>
      </c>
      <c r="O2588" s="11">
        <f t="shared" si="241"/>
        <v>42363.330277777779</v>
      </c>
      <c r="P2588" t="s">
        <v>8284</v>
      </c>
      <c r="Q2588" s="7">
        <f t="shared" si="242"/>
        <v>0.16666666666666669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>
        <f t="shared" si="240"/>
        <v>42338.675381944442</v>
      </c>
      <c r="O2589" s="11">
        <f t="shared" si="241"/>
        <v>42368.675381944442</v>
      </c>
      <c r="P2589" t="s">
        <v>8284</v>
      </c>
      <c r="Q2589" s="7">
        <f t="shared" si="242"/>
        <v>2.4340000000000002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>
        <f t="shared" si="240"/>
        <v>42042.676226851851</v>
      </c>
      <c r="O2590" s="11">
        <f t="shared" si="241"/>
        <v>42094.551388888889</v>
      </c>
      <c r="P2590" t="s">
        <v>8284</v>
      </c>
      <c r="Q2590" s="7">
        <f t="shared" si="242"/>
        <v>3.8833333333333329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>
        <f t="shared" si="240"/>
        <v>42422.536192129628</v>
      </c>
      <c r="O2591" s="11">
        <f t="shared" si="241"/>
        <v>42452.494525462964</v>
      </c>
      <c r="P2591" t="s">
        <v>8284</v>
      </c>
      <c r="Q2591" s="7">
        <f t="shared" si="242"/>
        <v>0.01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>
        <f t="shared" si="240"/>
        <v>42388.589085648149</v>
      </c>
      <c r="O2592" s="11">
        <f t="shared" si="241"/>
        <v>42395.589085648149</v>
      </c>
      <c r="P2592" t="s">
        <v>8284</v>
      </c>
      <c r="Q2592" s="7">
        <f t="shared" si="242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>
        <f t="shared" si="240"/>
        <v>42382.906527777777</v>
      </c>
      <c r="O2593" s="11">
        <f t="shared" si="241"/>
        <v>42442.864861111113</v>
      </c>
      <c r="P2593" t="s">
        <v>8284</v>
      </c>
      <c r="Q2593" s="7">
        <f t="shared" si="242"/>
        <v>1.7333333333333332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>
        <f t="shared" si="240"/>
        <v>41887.801168981481</v>
      </c>
      <c r="O2594" s="11">
        <f t="shared" si="241"/>
        <v>41917.801168981481</v>
      </c>
      <c r="P2594" t="s">
        <v>8284</v>
      </c>
      <c r="Q2594" s="7">
        <f t="shared" si="242"/>
        <v>0.16666666666666669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>
        <f t="shared" si="240"/>
        <v>42089.84520833334</v>
      </c>
      <c r="O2595" s="11">
        <f t="shared" si="241"/>
        <v>42119.84520833334</v>
      </c>
      <c r="P2595" t="s">
        <v>8284</v>
      </c>
      <c r="Q2595" s="7">
        <f t="shared" si="242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>
        <f t="shared" si="240"/>
        <v>41828.967916666668</v>
      </c>
      <c r="O2596" s="11">
        <f t="shared" si="241"/>
        <v>41858.967916666668</v>
      </c>
      <c r="P2596" t="s">
        <v>8284</v>
      </c>
      <c r="Q2596" s="7">
        <f t="shared" si="242"/>
        <v>1.25E-3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>
        <f t="shared" si="240"/>
        <v>42760.244212962964</v>
      </c>
      <c r="O2597" s="11">
        <f t="shared" si="241"/>
        <v>42790.244212962964</v>
      </c>
      <c r="P2597" t="s">
        <v>8284</v>
      </c>
      <c r="Q2597" s="7">
        <f t="shared" si="242"/>
        <v>12.166666666666668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>
        <f t="shared" si="240"/>
        <v>41828.664456018516</v>
      </c>
      <c r="O2598" s="11">
        <f t="shared" si="241"/>
        <v>41858.664456018516</v>
      </c>
      <c r="P2598" t="s">
        <v>8284</v>
      </c>
      <c r="Q2598" s="7">
        <f t="shared" si="242"/>
        <v>23.588571428571427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>
        <f t="shared" si="240"/>
        <v>42510.341631944444</v>
      </c>
      <c r="O2599" s="11">
        <f t="shared" si="241"/>
        <v>42540.341631944444</v>
      </c>
      <c r="P2599" t="s">
        <v>8284</v>
      </c>
      <c r="Q2599" s="7">
        <f t="shared" si="242"/>
        <v>5.6666666666666661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>
        <f t="shared" si="240"/>
        <v>42240.840289351851</v>
      </c>
      <c r="O2600" s="11">
        <f t="shared" si="241"/>
        <v>42270.840289351851</v>
      </c>
      <c r="P2600" t="s">
        <v>8284</v>
      </c>
      <c r="Q2600" s="7">
        <f t="shared" si="242"/>
        <v>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>
        <f t="shared" si="240"/>
        <v>41809.754016203704</v>
      </c>
      <c r="O2601" s="11">
        <f t="shared" si="241"/>
        <v>41854.754016203704</v>
      </c>
      <c r="P2601" t="s">
        <v>8284</v>
      </c>
      <c r="Q2601" s="7">
        <f t="shared" si="242"/>
        <v>0.99546510341776351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>
        <f t="shared" si="240"/>
        <v>42394.900462962964</v>
      </c>
      <c r="O2602" s="11">
        <f t="shared" si="241"/>
        <v>42454.858796296292</v>
      </c>
      <c r="P2602" t="s">
        <v>8284</v>
      </c>
      <c r="Q2602" s="7">
        <f t="shared" si="242"/>
        <v>6.9320000000000004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>
        <f t="shared" si="240"/>
        <v>41150.902187499996</v>
      </c>
      <c r="O2603" s="11">
        <f t="shared" si="241"/>
        <v>41165.165972222225</v>
      </c>
      <c r="P2603" t="s">
        <v>8301</v>
      </c>
      <c r="Q2603" s="7">
        <f t="shared" si="242"/>
        <v>661.4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>
        <f t="shared" si="240"/>
        <v>41915.747314814813</v>
      </c>
      <c r="O2604" s="11">
        <f t="shared" si="241"/>
        <v>41955.888888888891</v>
      </c>
      <c r="P2604" t="s">
        <v>8301</v>
      </c>
      <c r="Q2604" s="7">
        <f t="shared" si="242"/>
        <v>326.0916666666667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>
        <f t="shared" si="240"/>
        <v>41617.912662037037</v>
      </c>
      <c r="O2605" s="11">
        <f t="shared" si="241"/>
        <v>41631.912662037037</v>
      </c>
      <c r="P2605" t="s">
        <v>8301</v>
      </c>
      <c r="Q2605" s="7">
        <f t="shared" si="242"/>
        <v>101.48571428571429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>
        <f t="shared" si="240"/>
        <v>40998.051192129627</v>
      </c>
      <c r="O2606" s="11">
        <f t="shared" si="241"/>
        <v>41028.051192129627</v>
      </c>
      <c r="P2606" t="s">
        <v>8301</v>
      </c>
      <c r="Q2606" s="7">
        <f t="shared" si="242"/>
        <v>104.21799999999999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>
        <f t="shared" si="240"/>
        <v>42508.541550925926</v>
      </c>
      <c r="O2607" s="11">
        <f t="shared" si="241"/>
        <v>42538.541550925926</v>
      </c>
      <c r="P2607" t="s">
        <v>8301</v>
      </c>
      <c r="Q2607" s="7">
        <f t="shared" si="242"/>
        <v>107.42157000000002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>
        <f t="shared" si="240"/>
        <v>41726.712754629632</v>
      </c>
      <c r="O2608" s="11">
        <f t="shared" si="241"/>
        <v>41758.712754629632</v>
      </c>
      <c r="P2608" t="s">
        <v>8301</v>
      </c>
      <c r="Q2608" s="7">
        <f t="shared" si="242"/>
        <v>110.05454545454545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>
        <f t="shared" si="240"/>
        <v>42184.874675925923</v>
      </c>
      <c r="O2609" s="11">
        <f t="shared" si="241"/>
        <v>42228.083333333328</v>
      </c>
      <c r="P2609" t="s">
        <v>8301</v>
      </c>
      <c r="Q2609" s="7">
        <f t="shared" si="242"/>
        <v>407.7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>
        <f t="shared" si="240"/>
        <v>42767.801712962959</v>
      </c>
      <c r="O2610" s="11">
        <f t="shared" si="241"/>
        <v>42809</v>
      </c>
      <c r="P2610" t="s">
        <v>8301</v>
      </c>
      <c r="Q2610" s="7">
        <f t="shared" si="242"/>
        <v>223.92500000000001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>
        <f t="shared" si="240"/>
        <v>41075.237858796296</v>
      </c>
      <c r="O2611" s="11">
        <f t="shared" si="241"/>
        <v>41105.237858796296</v>
      </c>
      <c r="P2611" t="s">
        <v>8301</v>
      </c>
      <c r="Q2611" s="7">
        <f t="shared" si="242"/>
        <v>303.80111428571428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>
        <f t="shared" si="240"/>
        <v>42564.881076388891</v>
      </c>
      <c r="O2612" s="11">
        <f t="shared" si="241"/>
        <v>42604.290972222225</v>
      </c>
      <c r="P2612" t="s">
        <v>8301</v>
      </c>
      <c r="Q2612" s="7">
        <f t="shared" si="242"/>
        <v>141.3251043268175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>
        <f t="shared" si="240"/>
        <v>42704.335810185185</v>
      </c>
      <c r="O2613" s="11">
        <f t="shared" si="241"/>
        <v>42737.957638888889</v>
      </c>
      <c r="P2613" t="s">
        <v>8301</v>
      </c>
      <c r="Q2613" s="7">
        <f t="shared" si="242"/>
        <v>2790.6363636363635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>
        <f t="shared" si="240"/>
        <v>41982.143171296295</v>
      </c>
      <c r="O2614" s="11">
        <f t="shared" si="241"/>
        <v>42013.143171296295</v>
      </c>
      <c r="P2614" t="s">
        <v>8301</v>
      </c>
      <c r="Q2614" s="7">
        <f t="shared" si="242"/>
        <v>171.76130000000001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>
        <f t="shared" si="240"/>
        <v>41143.81821759259</v>
      </c>
      <c r="O2615" s="11">
        <f t="shared" si="241"/>
        <v>41173.81821759259</v>
      </c>
      <c r="P2615" t="s">
        <v>8301</v>
      </c>
      <c r="Q2615" s="7">
        <f t="shared" si="242"/>
        <v>101.01333333333334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>
        <f t="shared" si="240"/>
        <v>41730.708472222221</v>
      </c>
      <c r="O2616" s="11">
        <f t="shared" si="241"/>
        <v>41759.208333333336</v>
      </c>
      <c r="P2616" t="s">
        <v>8301</v>
      </c>
      <c r="Q2616" s="7">
        <f t="shared" si="242"/>
        <v>102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>
        <f t="shared" si="240"/>
        <v>42453.49726851852</v>
      </c>
      <c r="O2617" s="11">
        <f t="shared" si="241"/>
        <v>42490.5</v>
      </c>
      <c r="P2617" t="s">
        <v>8301</v>
      </c>
      <c r="Q2617" s="7">
        <f t="shared" si="242"/>
        <v>169.76511744127936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>
        <f t="shared" si="240"/>
        <v>42211.99454861111</v>
      </c>
      <c r="O2618" s="11">
        <f t="shared" si="241"/>
        <v>42241.99454861111</v>
      </c>
      <c r="P2618" t="s">
        <v>8301</v>
      </c>
      <c r="Q2618" s="7">
        <f t="shared" si="242"/>
        <v>114.53400000000001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>
        <f t="shared" si="240"/>
        <v>41902.874432870369</v>
      </c>
      <c r="O2619" s="11">
        <f t="shared" si="241"/>
        <v>41932.874432870369</v>
      </c>
      <c r="P2619" t="s">
        <v>8301</v>
      </c>
      <c r="Q2619" s="7">
        <f t="shared" si="242"/>
        <v>877.6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>
        <f t="shared" si="240"/>
        <v>42279.792372685188</v>
      </c>
      <c r="O2620" s="11">
        <f t="shared" si="241"/>
        <v>42339.834039351852</v>
      </c>
      <c r="P2620" t="s">
        <v>8301</v>
      </c>
      <c r="Q2620" s="7">
        <f t="shared" si="242"/>
        <v>105.38666666666667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>
        <f t="shared" si="240"/>
        <v>42273.884305555555</v>
      </c>
      <c r="O2621" s="11">
        <f t="shared" si="241"/>
        <v>42300.458333333328</v>
      </c>
      <c r="P2621" t="s">
        <v>8301</v>
      </c>
      <c r="Q2621" s="7">
        <f t="shared" si="242"/>
        <v>188.39999999999998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>
        <f t="shared" si="240"/>
        <v>42251.16715277778</v>
      </c>
      <c r="O2622" s="11">
        <f t="shared" si="241"/>
        <v>42288.041666666672</v>
      </c>
      <c r="P2622" t="s">
        <v>8301</v>
      </c>
      <c r="Q2622" s="7">
        <f t="shared" si="242"/>
        <v>143.65230769230772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>
        <f t="shared" si="240"/>
        <v>42115.74754629629</v>
      </c>
      <c r="O2623" s="11">
        <f t="shared" si="241"/>
        <v>42145.74754629629</v>
      </c>
      <c r="P2623" t="s">
        <v>8301</v>
      </c>
      <c r="Q2623" s="7">
        <f t="shared" si="242"/>
        <v>145.88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>
        <f t="shared" si="240"/>
        <v>42689.74324074074</v>
      </c>
      <c r="O2624" s="11">
        <f t="shared" si="241"/>
        <v>42734.74324074074</v>
      </c>
      <c r="P2624" t="s">
        <v>8301</v>
      </c>
      <c r="Q2624" s="7">
        <f t="shared" si="242"/>
        <v>131.184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>
        <f t="shared" si="240"/>
        <v>42692.256550925929</v>
      </c>
      <c r="O2625" s="11">
        <f t="shared" si="241"/>
        <v>42706.256550925929</v>
      </c>
      <c r="P2625" t="s">
        <v>8301</v>
      </c>
      <c r="Q2625" s="7">
        <f t="shared" si="242"/>
        <v>113.99999999999999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>
        <f t="shared" ref="N2626:N2689" si="246">(((J2626/60)/60)/24)+DATE(1970,1,1)</f>
        <v>41144.42155092593</v>
      </c>
      <c r="O2626" s="11">
        <f t="shared" ref="O2626:O2689" si="247">(((I2626/60)/60)/24)+DATE(1970,1,1)</f>
        <v>41165.42155092593</v>
      </c>
      <c r="P2626" t="s">
        <v>8301</v>
      </c>
      <c r="Q2626" s="7">
        <f t="shared" ref="Q2626:Q2689" si="248">(E2626/D2626)*100</f>
        <v>1379.4206249999997</v>
      </c>
      <c r="R2626" s="6">
        <f t="shared" ref="R2626:R2689" si="249">E2626/L2626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>
        <f t="shared" si="246"/>
        <v>42658.810277777782</v>
      </c>
      <c r="O2627" s="11">
        <f t="shared" si="247"/>
        <v>42683.851944444439</v>
      </c>
      <c r="P2627" t="s">
        <v>8301</v>
      </c>
      <c r="Q2627" s="7">
        <f t="shared" si="248"/>
        <v>956</v>
      </c>
      <c r="R2627" s="6">
        <f t="shared" si="249"/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>
        <f t="shared" si="246"/>
        <v>42128.628113425926</v>
      </c>
      <c r="O2628" s="11">
        <f t="shared" si="247"/>
        <v>42158.628113425926</v>
      </c>
      <c r="P2628" t="s">
        <v>8301</v>
      </c>
      <c r="Q2628" s="7">
        <f t="shared" si="248"/>
        <v>112.00000000000001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>
        <f t="shared" si="246"/>
        <v>42304.829409722224</v>
      </c>
      <c r="O2629" s="11">
        <f t="shared" si="247"/>
        <v>42334.871076388896</v>
      </c>
      <c r="P2629" t="s">
        <v>8301</v>
      </c>
      <c r="Q2629" s="7">
        <f t="shared" si="248"/>
        <v>646.66666666666663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>
        <f t="shared" si="246"/>
        <v>41953.966053240743</v>
      </c>
      <c r="O2630" s="11">
        <f t="shared" si="247"/>
        <v>41973.966053240743</v>
      </c>
      <c r="P2630" t="s">
        <v>8301</v>
      </c>
      <c r="Q2630" s="7">
        <f t="shared" si="248"/>
        <v>110.36948748510132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>
        <f t="shared" si="246"/>
        <v>42108.538449074069</v>
      </c>
      <c r="O2631" s="11">
        <f t="shared" si="247"/>
        <v>42138.538449074069</v>
      </c>
      <c r="P2631" t="s">
        <v>8301</v>
      </c>
      <c r="Q2631" s="7">
        <f t="shared" si="248"/>
        <v>127.74000000000001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>
        <f t="shared" si="246"/>
        <v>42524.105462962965</v>
      </c>
      <c r="O2632" s="11">
        <f t="shared" si="247"/>
        <v>42551.416666666672</v>
      </c>
      <c r="P2632" t="s">
        <v>8301</v>
      </c>
      <c r="Q2632" s="7">
        <f t="shared" si="248"/>
        <v>157.9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>
        <f t="shared" si="246"/>
        <v>42218.169293981482</v>
      </c>
      <c r="O2633" s="11">
        <f t="shared" si="247"/>
        <v>42246.169293981482</v>
      </c>
      <c r="P2633" t="s">
        <v>8301</v>
      </c>
      <c r="Q2633" s="7">
        <f t="shared" si="248"/>
        <v>114.66525000000001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>
        <f t="shared" si="246"/>
        <v>42494.061793981484</v>
      </c>
      <c r="O2634" s="11">
        <f t="shared" si="247"/>
        <v>42519.061793981484</v>
      </c>
      <c r="P2634" t="s">
        <v>8301</v>
      </c>
      <c r="Q2634" s="7">
        <f t="shared" si="248"/>
        <v>137.00934579439252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>
        <f t="shared" si="246"/>
        <v>41667.823287037041</v>
      </c>
      <c r="O2635" s="11">
        <f t="shared" si="247"/>
        <v>41697.958333333336</v>
      </c>
      <c r="P2635" t="s">
        <v>8301</v>
      </c>
      <c r="Q2635" s="7">
        <f t="shared" si="248"/>
        <v>354.62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>
        <f t="shared" si="246"/>
        <v>42612.656493055561</v>
      </c>
      <c r="O2636" s="11">
        <f t="shared" si="247"/>
        <v>42642.656493055561</v>
      </c>
      <c r="P2636" t="s">
        <v>8301</v>
      </c>
      <c r="Q2636" s="7">
        <f t="shared" si="248"/>
        <v>106.02150537634409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>
        <f t="shared" si="246"/>
        <v>42037.950937500005</v>
      </c>
      <c r="O2637" s="11">
        <f t="shared" si="247"/>
        <v>42072.909270833334</v>
      </c>
      <c r="P2637" t="s">
        <v>8301</v>
      </c>
      <c r="Q2637" s="7">
        <f t="shared" si="248"/>
        <v>100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>
        <f t="shared" si="246"/>
        <v>42636.614745370374</v>
      </c>
      <c r="O2638" s="11">
        <f t="shared" si="247"/>
        <v>42659.041666666672</v>
      </c>
      <c r="P2638" t="s">
        <v>8301</v>
      </c>
      <c r="Q2638" s="7">
        <f t="shared" si="248"/>
        <v>187.3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>
        <f t="shared" si="246"/>
        <v>42639.549479166672</v>
      </c>
      <c r="O2639" s="11">
        <f t="shared" si="247"/>
        <v>42655.549479166672</v>
      </c>
      <c r="P2639" t="s">
        <v>8301</v>
      </c>
      <c r="Q2639" s="7">
        <f t="shared" si="248"/>
        <v>166.2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>
        <f t="shared" si="246"/>
        <v>41989.913136574076</v>
      </c>
      <c r="O2640" s="11">
        <f t="shared" si="247"/>
        <v>42019.913136574076</v>
      </c>
      <c r="P2640" t="s">
        <v>8301</v>
      </c>
      <c r="Q2640" s="7">
        <f t="shared" si="248"/>
        <v>101.72910662824208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>
        <f t="shared" si="246"/>
        <v>42024.86513888889</v>
      </c>
      <c r="O2641" s="11">
        <f t="shared" si="247"/>
        <v>42054.86513888889</v>
      </c>
      <c r="P2641" t="s">
        <v>8301</v>
      </c>
      <c r="Q2641" s="7">
        <f t="shared" si="248"/>
        <v>164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>
        <f t="shared" si="246"/>
        <v>42103.160578703704</v>
      </c>
      <c r="O2642" s="11">
        <f t="shared" si="247"/>
        <v>42163.160578703704</v>
      </c>
      <c r="P2642" t="s">
        <v>8301</v>
      </c>
      <c r="Q2642" s="7">
        <f t="shared" si="248"/>
        <v>105.66666666666666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>
        <f t="shared" si="246"/>
        <v>41880.827118055553</v>
      </c>
      <c r="O2643" s="11">
        <f t="shared" si="247"/>
        <v>41897.839583333334</v>
      </c>
      <c r="P2643" t="s">
        <v>8301</v>
      </c>
      <c r="Q2643" s="7">
        <f t="shared" si="248"/>
        <v>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>
        <f t="shared" si="246"/>
        <v>42536.246620370366</v>
      </c>
      <c r="O2644" s="11">
        <f t="shared" si="247"/>
        <v>42566.289583333331</v>
      </c>
      <c r="P2644" t="s">
        <v>8301</v>
      </c>
      <c r="Q2644" s="7">
        <f t="shared" si="248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>
        <f t="shared" si="246"/>
        <v>42689.582349537035</v>
      </c>
      <c r="O2645" s="11">
        <f t="shared" si="247"/>
        <v>42725.332638888889</v>
      </c>
      <c r="P2645" t="s">
        <v>8301</v>
      </c>
      <c r="Q2645" s="7">
        <f t="shared" si="248"/>
        <v>33.559730999999999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>
        <f t="shared" si="246"/>
        <v>42774.792071759264</v>
      </c>
      <c r="O2646" s="11">
        <f t="shared" si="247"/>
        <v>42804.792071759264</v>
      </c>
      <c r="P2646" t="s">
        <v>8301</v>
      </c>
      <c r="Q2646" s="7">
        <f t="shared" si="248"/>
        <v>2.0529999999999999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>
        <f t="shared" si="246"/>
        <v>41921.842627314814</v>
      </c>
      <c r="O2647" s="11">
        <f t="shared" si="247"/>
        <v>41951.884293981479</v>
      </c>
      <c r="P2647" t="s">
        <v>8301</v>
      </c>
      <c r="Q2647" s="7">
        <f t="shared" si="248"/>
        <v>10.5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>
        <f t="shared" si="246"/>
        <v>42226.313298611116</v>
      </c>
      <c r="O2648" s="11">
        <f t="shared" si="247"/>
        <v>42256.313298611116</v>
      </c>
      <c r="P2648" t="s">
        <v>8301</v>
      </c>
      <c r="Q2648" s="7">
        <f t="shared" si="248"/>
        <v>8.4172840000000004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>
        <f t="shared" si="246"/>
        <v>42200.261793981481</v>
      </c>
      <c r="O2649" s="11">
        <f t="shared" si="247"/>
        <v>42230.261793981481</v>
      </c>
      <c r="P2649" t="s">
        <v>8301</v>
      </c>
      <c r="Q2649" s="7">
        <f t="shared" si="248"/>
        <v>1.44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>
        <f t="shared" si="246"/>
        <v>42408.714814814812</v>
      </c>
      <c r="O2650" s="11">
        <f t="shared" si="247"/>
        <v>42438.714814814812</v>
      </c>
      <c r="P2650" t="s">
        <v>8301</v>
      </c>
      <c r="Q2650" s="7">
        <f t="shared" si="248"/>
        <v>0.88333333333333341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>
        <f t="shared" si="246"/>
        <v>42341.99700231482</v>
      </c>
      <c r="O2651" s="11">
        <f t="shared" si="247"/>
        <v>42401.99700231482</v>
      </c>
      <c r="P2651" t="s">
        <v>8301</v>
      </c>
      <c r="Q2651" s="7">
        <f t="shared" si="248"/>
        <v>9.920000000000001E-2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>
        <f t="shared" si="246"/>
        <v>42695.624340277776</v>
      </c>
      <c r="O2652" s="11">
        <f t="shared" si="247"/>
        <v>42725.624340277776</v>
      </c>
      <c r="P2652" t="s">
        <v>8301</v>
      </c>
      <c r="Q2652" s="7">
        <f t="shared" si="248"/>
        <v>0.59666666666666668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>
        <f t="shared" si="246"/>
        <v>42327.805659722217</v>
      </c>
      <c r="O2653" s="11">
        <f t="shared" si="247"/>
        <v>42355.805659722217</v>
      </c>
      <c r="P2653" t="s">
        <v>8301</v>
      </c>
      <c r="Q2653" s="7">
        <f t="shared" si="248"/>
        <v>1.8689285714285715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>
        <f t="shared" si="246"/>
        <v>41953.158854166672</v>
      </c>
      <c r="O2654" s="11">
        <f t="shared" si="247"/>
        <v>41983.158854166672</v>
      </c>
      <c r="P2654" t="s">
        <v>8301</v>
      </c>
      <c r="Q2654" s="7">
        <f t="shared" si="248"/>
        <v>0.88500000000000001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>
        <f t="shared" si="246"/>
        <v>41771.651932870373</v>
      </c>
      <c r="O2655" s="11">
        <f t="shared" si="247"/>
        <v>41803.166666666664</v>
      </c>
      <c r="P2655" t="s">
        <v>8301</v>
      </c>
      <c r="Q2655" s="7">
        <f t="shared" si="248"/>
        <v>11.52156862745098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>
        <f t="shared" si="246"/>
        <v>42055.600995370376</v>
      </c>
      <c r="O2656" s="11">
        <f t="shared" si="247"/>
        <v>42115.559328703705</v>
      </c>
      <c r="P2656" t="s">
        <v>8301</v>
      </c>
      <c r="Q2656" s="7">
        <f t="shared" si="248"/>
        <v>5.1000000000000004E-2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>
        <f t="shared" si="246"/>
        <v>42381.866284722222</v>
      </c>
      <c r="O2657" s="11">
        <f t="shared" si="247"/>
        <v>42409.833333333328</v>
      </c>
      <c r="P2657" t="s">
        <v>8301</v>
      </c>
      <c r="Q2657" s="7">
        <f t="shared" si="248"/>
        <v>21.033333333333335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>
        <f t="shared" si="246"/>
        <v>42767.688518518517</v>
      </c>
      <c r="O2658" s="11">
        <f t="shared" si="247"/>
        <v>42806.791666666672</v>
      </c>
      <c r="P2658" t="s">
        <v>8301</v>
      </c>
      <c r="Q2658" s="7">
        <f t="shared" si="248"/>
        <v>11.436666666666667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>
        <f t="shared" si="246"/>
        <v>42551.928854166668</v>
      </c>
      <c r="O2659" s="11">
        <f t="shared" si="247"/>
        <v>42585.0625</v>
      </c>
      <c r="P2659" t="s">
        <v>8301</v>
      </c>
      <c r="Q2659" s="7">
        <f t="shared" si="248"/>
        <v>18.737933333333334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>
        <f t="shared" si="246"/>
        <v>42551.884189814817</v>
      </c>
      <c r="O2660" s="11">
        <f t="shared" si="247"/>
        <v>42581.884189814817</v>
      </c>
      <c r="P2660" t="s">
        <v>8301</v>
      </c>
      <c r="Q2660" s="7">
        <f t="shared" si="248"/>
        <v>9.285714285714286E-2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>
        <f t="shared" si="246"/>
        <v>42082.069560185191</v>
      </c>
      <c r="O2661" s="11">
        <f t="shared" si="247"/>
        <v>42112.069560185191</v>
      </c>
      <c r="P2661" t="s">
        <v>8301</v>
      </c>
      <c r="Q2661" s="7">
        <f t="shared" si="248"/>
        <v>2.7204081632653061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>
        <f t="shared" si="246"/>
        <v>42272.713171296295</v>
      </c>
      <c r="O2662" s="11">
        <f t="shared" si="247"/>
        <v>42332.754837962959</v>
      </c>
      <c r="P2662" t="s">
        <v>8301</v>
      </c>
      <c r="Q2662" s="7">
        <f t="shared" si="248"/>
        <v>9.5000000000000001E-2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>
        <f t="shared" si="246"/>
        <v>41542.958449074074</v>
      </c>
      <c r="O2663" s="11">
        <f t="shared" si="247"/>
        <v>41572.958449074074</v>
      </c>
      <c r="P2663" t="s">
        <v>8302</v>
      </c>
      <c r="Q2663" s="7">
        <f t="shared" si="248"/>
        <v>102.89999999999999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>
        <f t="shared" si="246"/>
        <v>42207.746678240743</v>
      </c>
      <c r="O2664" s="11">
        <f t="shared" si="247"/>
        <v>42237.746678240743</v>
      </c>
      <c r="P2664" t="s">
        <v>8302</v>
      </c>
      <c r="Q2664" s="7">
        <f t="shared" si="248"/>
        <v>106.80000000000001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>
        <f t="shared" si="246"/>
        <v>42222.622766203705</v>
      </c>
      <c r="O2665" s="11">
        <f t="shared" si="247"/>
        <v>42251.625</v>
      </c>
      <c r="P2665" t="s">
        <v>8302</v>
      </c>
      <c r="Q2665" s="7">
        <f t="shared" si="248"/>
        <v>104.59625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>
        <f t="shared" si="246"/>
        <v>42313.02542824074</v>
      </c>
      <c r="O2666" s="11">
        <f t="shared" si="247"/>
        <v>42347.290972222225</v>
      </c>
      <c r="P2666" t="s">
        <v>8302</v>
      </c>
      <c r="Q2666" s="7">
        <f t="shared" si="248"/>
        <v>103.42857142857143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>
        <f t="shared" si="246"/>
        <v>42083.895532407405</v>
      </c>
      <c r="O2667" s="11">
        <f t="shared" si="247"/>
        <v>42128.895532407405</v>
      </c>
      <c r="P2667" t="s">
        <v>8302</v>
      </c>
      <c r="Q2667" s="7">
        <f t="shared" si="248"/>
        <v>123.14285714285715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>
        <f t="shared" si="246"/>
        <v>42235.764340277776</v>
      </c>
      <c r="O2668" s="11">
        <f t="shared" si="247"/>
        <v>42272.875</v>
      </c>
      <c r="P2668" t="s">
        <v>8302</v>
      </c>
      <c r="Q2668" s="7">
        <f t="shared" si="248"/>
        <v>159.29509999999999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>
        <f t="shared" si="246"/>
        <v>42380.926111111112</v>
      </c>
      <c r="O2669" s="11">
        <f t="shared" si="247"/>
        <v>42410.926111111112</v>
      </c>
      <c r="P2669" t="s">
        <v>8302</v>
      </c>
      <c r="Q2669" s="7">
        <f t="shared" si="248"/>
        <v>110.66666666666667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>
        <f t="shared" si="246"/>
        <v>42275.588715277772</v>
      </c>
      <c r="O2670" s="11">
        <f t="shared" si="247"/>
        <v>42317.60555555555</v>
      </c>
      <c r="P2670" t="s">
        <v>8302</v>
      </c>
      <c r="Q2670" s="7">
        <f t="shared" si="248"/>
        <v>170.70000000000002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>
        <f t="shared" si="246"/>
        <v>42319.035833333335</v>
      </c>
      <c r="O2671" s="11">
        <f t="shared" si="247"/>
        <v>42379.035833333335</v>
      </c>
      <c r="P2671" t="s">
        <v>8302</v>
      </c>
      <c r="Q2671" s="7">
        <f t="shared" si="248"/>
        <v>125.125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>
        <f t="shared" si="246"/>
        <v>41821.020601851851</v>
      </c>
      <c r="O2672" s="11">
        <f t="shared" si="247"/>
        <v>41849.020601851851</v>
      </c>
      <c r="P2672" t="s">
        <v>8302</v>
      </c>
      <c r="Q2672" s="7">
        <f t="shared" si="248"/>
        <v>6.4158609339642041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>
        <f t="shared" si="246"/>
        <v>41962.749027777783</v>
      </c>
      <c r="O2673" s="11">
        <f t="shared" si="247"/>
        <v>41992.818055555559</v>
      </c>
      <c r="P2673" t="s">
        <v>8302</v>
      </c>
      <c r="Q2673" s="7">
        <f t="shared" si="248"/>
        <v>11.343999999999999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>
        <f t="shared" si="246"/>
        <v>42344.884143518517</v>
      </c>
      <c r="O2674" s="11">
        <f t="shared" si="247"/>
        <v>42366.25</v>
      </c>
      <c r="P2674" t="s">
        <v>8302</v>
      </c>
      <c r="Q2674" s="7">
        <f t="shared" si="248"/>
        <v>33.19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>
        <f t="shared" si="246"/>
        <v>41912.541655092595</v>
      </c>
      <c r="O2675" s="11">
        <f t="shared" si="247"/>
        <v>41941.947916666664</v>
      </c>
      <c r="P2675" t="s">
        <v>8302</v>
      </c>
      <c r="Q2675" s="7">
        <f t="shared" si="248"/>
        <v>27.58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>
        <f t="shared" si="246"/>
        <v>42529.632754629631</v>
      </c>
      <c r="O2676" s="11">
        <f t="shared" si="247"/>
        <v>42556.207638888889</v>
      </c>
      <c r="P2676" t="s">
        <v>8302</v>
      </c>
      <c r="Q2676" s="7">
        <f t="shared" si="248"/>
        <v>62.839999999999996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>
        <f t="shared" si="246"/>
        <v>41923.857511574075</v>
      </c>
      <c r="O2677" s="11">
        <f t="shared" si="247"/>
        <v>41953.899178240739</v>
      </c>
      <c r="P2677" t="s">
        <v>8302</v>
      </c>
      <c r="Q2677" s="7">
        <f t="shared" si="248"/>
        <v>7.5880000000000001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>
        <f t="shared" si="246"/>
        <v>42482.624699074076</v>
      </c>
      <c r="O2678" s="11">
        <f t="shared" si="247"/>
        <v>42512.624699074076</v>
      </c>
      <c r="P2678" t="s">
        <v>8302</v>
      </c>
      <c r="Q2678" s="7">
        <f t="shared" si="248"/>
        <v>50.38095238095238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>
        <f t="shared" si="246"/>
        <v>41793.029432870368</v>
      </c>
      <c r="O2679" s="11">
        <f t="shared" si="247"/>
        <v>41823.029432870368</v>
      </c>
      <c r="P2679" t="s">
        <v>8302</v>
      </c>
      <c r="Q2679" s="7">
        <f t="shared" si="248"/>
        <v>17.512820512820511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>
        <f t="shared" si="246"/>
        <v>42241.798206018517</v>
      </c>
      <c r="O2680" s="11">
        <f t="shared" si="247"/>
        <v>42271.798206018517</v>
      </c>
      <c r="P2680" t="s">
        <v>8302</v>
      </c>
      <c r="Q2680" s="7">
        <f t="shared" si="248"/>
        <v>1.375E-2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>
        <f t="shared" si="246"/>
        <v>42033.001087962963</v>
      </c>
      <c r="O2681" s="11">
        <f t="shared" si="247"/>
        <v>42063.001087962963</v>
      </c>
      <c r="P2681" t="s">
        <v>8302</v>
      </c>
      <c r="Q2681" s="7">
        <f t="shared" si="248"/>
        <v>0.33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>
        <f t="shared" si="246"/>
        <v>42436.211701388893</v>
      </c>
      <c r="O2682" s="11">
        <f t="shared" si="247"/>
        <v>42466.170034722221</v>
      </c>
      <c r="P2682" t="s">
        <v>8302</v>
      </c>
      <c r="Q2682" s="7">
        <f t="shared" si="248"/>
        <v>0.86250000000000004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>
        <f t="shared" si="246"/>
        <v>41805.895254629628</v>
      </c>
      <c r="O2683" s="11">
        <f t="shared" si="247"/>
        <v>41830.895254629628</v>
      </c>
      <c r="P2683" t="s">
        <v>8284</v>
      </c>
      <c r="Q2683" s="7">
        <f t="shared" si="248"/>
        <v>0.6875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>
        <f t="shared" si="246"/>
        <v>41932.871990740743</v>
      </c>
      <c r="O2684" s="11">
        <f t="shared" si="247"/>
        <v>41965.249305555553</v>
      </c>
      <c r="P2684" t="s">
        <v>8284</v>
      </c>
      <c r="Q2684" s="7">
        <f t="shared" si="248"/>
        <v>28.299999999999997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>
        <f t="shared" si="246"/>
        <v>42034.75509259259</v>
      </c>
      <c r="O2685" s="11">
        <f t="shared" si="247"/>
        <v>42064.75509259259</v>
      </c>
      <c r="P2685" t="s">
        <v>8284</v>
      </c>
      <c r="Q2685" s="7">
        <f t="shared" si="248"/>
        <v>0.24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>
        <f t="shared" si="246"/>
        <v>41820.914641203701</v>
      </c>
      <c r="O2686" s="11">
        <f t="shared" si="247"/>
        <v>41860.914641203701</v>
      </c>
      <c r="P2686" t="s">
        <v>8284</v>
      </c>
      <c r="Q2686" s="7">
        <f t="shared" si="248"/>
        <v>1.1428571428571428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>
        <f t="shared" si="246"/>
        <v>42061.69594907407</v>
      </c>
      <c r="O2687" s="11">
        <f t="shared" si="247"/>
        <v>42121.654282407413</v>
      </c>
      <c r="P2687" t="s">
        <v>8284</v>
      </c>
      <c r="Q2687" s="7">
        <f t="shared" si="248"/>
        <v>0.02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>
        <f t="shared" si="246"/>
        <v>41892.974803240737</v>
      </c>
      <c r="O2688" s="11">
        <f t="shared" si="247"/>
        <v>41912.974803240737</v>
      </c>
      <c r="P2688" t="s">
        <v>8284</v>
      </c>
      <c r="Q2688" s="7">
        <f t="shared" si="248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>
        <f t="shared" si="246"/>
        <v>42154.64025462963</v>
      </c>
      <c r="O2689" s="11">
        <f t="shared" si="247"/>
        <v>42184.64025462963</v>
      </c>
      <c r="P2689" t="s">
        <v>8284</v>
      </c>
      <c r="Q2689" s="7">
        <f t="shared" si="248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>
        <f t="shared" ref="N2690:N2753" si="252">(((J2690/60)/60)/24)+DATE(1970,1,1)</f>
        <v>42028.118865740747</v>
      </c>
      <c r="O2690" s="11">
        <f t="shared" ref="O2690:O2753" si="253">(((I2690/60)/60)/24)+DATE(1970,1,1)</f>
        <v>42059.125</v>
      </c>
      <c r="P2690" t="s">
        <v>8284</v>
      </c>
      <c r="Q2690" s="7">
        <f t="shared" ref="Q2690:Q2753" si="254">(E2690/D2690)*100</f>
        <v>0.14799999999999999</v>
      </c>
      <c r="R2690" s="6">
        <f t="shared" ref="R2690:R2753" si="255">E2690/L2690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>
        <f t="shared" si="252"/>
        <v>42551.961689814809</v>
      </c>
      <c r="O2691" s="11">
        <f t="shared" si="253"/>
        <v>42581.961689814809</v>
      </c>
      <c r="P2691" t="s">
        <v>8284</v>
      </c>
      <c r="Q2691" s="7">
        <f t="shared" si="254"/>
        <v>2.8571428571428571E-3</v>
      </c>
      <c r="R2691" s="6">
        <f t="shared" si="255"/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>
        <f t="shared" si="252"/>
        <v>42113.105046296296</v>
      </c>
      <c r="O2692" s="11">
        <f t="shared" si="253"/>
        <v>42158.105046296296</v>
      </c>
      <c r="P2692" t="s">
        <v>8284</v>
      </c>
      <c r="Q2692" s="7">
        <f t="shared" si="254"/>
        <v>10.7325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>
        <f t="shared" si="252"/>
        <v>42089.724039351851</v>
      </c>
      <c r="O2693" s="11">
        <f t="shared" si="253"/>
        <v>42134.724039351851</v>
      </c>
      <c r="P2693" t="s">
        <v>8284</v>
      </c>
      <c r="Q2693" s="7">
        <f t="shared" si="254"/>
        <v>5.3846153846153842E-2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>
        <f t="shared" si="252"/>
        <v>42058.334027777775</v>
      </c>
      <c r="O2694" s="11">
        <f t="shared" si="253"/>
        <v>42088.292361111111</v>
      </c>
      <c r="P2694" t="s">
        <v>8284</v>
      </c>
      <c r="Q2694" s="7">
        <f t="shared" si="254"/>
        <v>0.7142857142857143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>
        <f t="shared" si="252"/>
        <v>41834.138495370367</v>
      </c>
      <c r="O2695" s="11">
        <f t="shared" si="253"/>
        <v>41864.138495370367</v>
      </c>
      <c r="P2695" t="s">
        <v>8284</v>
      </c>
      <c r="Q2695" s="7">
        <f t="shared" si="254"/>
        <v>0.8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>
        <f t="shared" si="252"/>
        <v>41878.140497685185</v>
      </c>
      <c r="O2696" s="11">
        <f t="shared" si="253"/>
        <v>41908.140497685185</v>
      </c>
      <c r="P2696" t="s">
        <v>8284</v>
      </c>
      <c r="Q2696" s="7">
        <f t="shared" si="254"/>
        <v>3.3333333333333335E-3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>
        <f t="shared" si="252"/>
        <v>42048.181921296295</v>
      </c>
      <c r="O2697" s="11">
        <f t="shared" si="253"/>
        <v>42108.14025462963</v>
      </c>
      <c r="P2697" t="s">
        <v>8284</v>
      </c>
      <c r="Q2697" s="7">
        <f t="shared" si="254"/>
        <v>0.47333333333333333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>
        <f t="shared" si="252"/>
        <v>41964.844444444447</v>
      </c>
      <c r="O2698" s="11">
        <f t="shared" si="253"/>
        <v>41998.844444444447</v>
      </c>
      <c r="P2698" t="s">
        <v>8284</v>
      </c>
      <c r="Q2698" s="7">
        <f t="shared" si="254"/>
        <v>5.65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>
        <f t="shared" si="252"/>
        <v>42187.940081018518</v>
      </c>
      <c r="O2699" s="11">
        <f t="shared" si="253"/>
        <v>42218.916666666672</v>
      </c>
      <c r="P2699" t="s">
        <v>8284</v>
      </c>
      <c r="Q2699" s="7">
        <f t="shared" si="254"/>
        <v>26.35217391304348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>
        <f t="shared" si="252"/>
        <v>41787.898240740738</v>
      </c>
      <c r="O2700" s="11">
        <f t="shared" si="253"/>
        <v>41817.898240740738</v>
      </c>
      <c r="P2700" t="s">
        <v>8284</v>
      </c>
      <c r="Q2700" s="7">
        <f t="shared" si="254"/>
        <v>0.325125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>
        <f t="shared" si="252"/>
        <v>41829.896562499998</v>
      </c>
      <c r="O2701" s="11">
        <f t="shared" si="253"/>
        <v>41859.896562499998</v>
      </c>
      <c r="P2701" t="s">
        <v>8284</v>
      </c>
      <c r="Q2701" s="7">
        <f t="shared" si="254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>
        <f t="shared" si="252"/>
        <v>41870.87467592593</v>
      </c>
      <c r="O2702" s="11">
        <f t="shared" si="253"/>
        <v>41900.87467592593</v>
      </c>
      <c r="P2702" t="s">
        <v>8284</v>
      </c>
      <c r="Q2702" s="7">
        <f t="shared" si="254"/>
        <v>0.7000700070007001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>
        <f t="shared" si="252"/>
        <v>42801.774699074071</v>
      </c>
      <c r="O2703" s="11">
        <f t="shared" si="253"/>
        <v>42832.733032407406</v>
      </c>
      <c r="P2703" t="s">
        <v>8303</v>
      </c>
      <c r="Q2703" s="7">
        <f t="shared" si="254"/>
        <v>46.176470588235297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>
        <f t="shared" si="252"/>
        <v>42800.801817129628</v>
      </c>
      <c r="O2704" s="11">
        <f t="shared" si="253"/>
        <v>42830.760150462964</v>
      </c>
      <c r="P2704" t="s">
        <v>8303</v>
      </c>
      <c r="Q2704" s="7">
        <f t="shared" si="254"/>
        <v>34.410000000000004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>
        <f t="shared" si="252"/>
        <v>42756.690162037034</v>
      </c>
      <c r="O2705" s="11">
        <f t="shared" si="253"/>
        <v>42816.648495370369</v>
      </c>
      <c r="P2705" t="s">
        <v>8303</v>
      </c>
      <c r="Q2705" s="7">
        <f t="shared" si="254"/>
        <v>103.75000000000001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>
        <f t="shared" si="252"/>
        <v>42787.862430555557</v>
      </c>
      <c r="O2706" s="11">
        <f t="shared" si="253"/>
        <v>42830.820763888885</v>
      </c>
      <c r="P2706" t="s">
        <v>8303</v>
      </c>
      <c r="Q2706" s="7">
        <f t="shared" si="254"/>
        <v>6.0263157894736841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>
        <f t="shared" si="252"/>
        <v>42773.916180555556</v>
      </c>
      <c r="O2707" s="11">
        <f t="shared" si="253"/>
        <v>42818.874513888892</v>
      </c>
      <c r="P2707" t="s">
        <v>8303</v>
      </c>
      <c r="Q2707" s="7">
        <f t="shared" si="254"/>
        <v>10.539393939393939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>
        <f t="shared" si="252"/>
        <v>41899.294942129629</v>
      </c>
      <c r="O2708" s="11">
        <f t="shared" si="253"/>
        <v>41928.290972222225</v>
      </c>
      <c r="P2708" t="s">
        <v>8303</v>
      </c>
      <c r="Q2708" s="7">
        <f t="shared" si="254"/>
        <v>112.29714285714284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>
        <f t="shared" si="252"/>
        <v>41391.782905092594</v>
      </c>
      <c r="O2709" s="11">
        <f t="shared" si="253"/>
        <v>41421.290972222225</v>
      </c>
      <c r="P2709" t="s">
        <v>8303</v>
      </c>
      <c r="Q2709" s="7">
        <f t="shared" si="254"/>
        <v>350.84462500000001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>
        <f t="shared" si="252"/>
        <v>42512.698217592595</v>
      </c>
      <c r="O2710" s="11">
        <f t="shared" si="253"/>
        <v>42572.698217592595</v>
      </c>
      <c r="P2710" t="s">
        <v>8303</v>
      </c>
      <c r="Q2710" s="7">
        <f t="shared" si="254"/>
        <v>233.21535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>
        <f t="shared" si="252"/>
        <v>42612.149780092594</v>
      </c>
      <c r="O2711" s="11">
        <f t="shared" si="253"/>
        <v>42647.165972222225</v>
      </c>
      <c r="P2711" t="s">
        <v>8303</v>
      </c>
      <c r="Q2711" s="7">
        <f t="shared" si="254"/>
        <v>101.60599999999999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>
        <f t="shared" si="252"/>
        <v>41828.229490740741</v>
      </c>
      <c r="O2712" s="11">
        <f t="shared" si="253"/>
        <v>41860.083333333336</v>
      </c>
      <c r="P2712" t="s">
        <v>8303</v>
      </c>
      <c r="Q2712" s="7">
        <f t="shared" si="254"/>
        <v>153.90035000000003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>
        <f t="shared" si="252"/>
        <v>41780.745254629634</v>
      </c>
      <c r="O2713" s="11">
        <f t="shared" si="253"/>
        <v>41810.917361111111</v>
      </c>
      <c r="P2713" t="s">
        <v>8303</v>
      </c>
      <c r="Q2713" s="7">
        <f t="shared" si="254"/>
        <v>100.7161125319693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>
        <f t="shared" si="252"/>
        <v>41432.062037037038</v>
      </c>
      <c r="O2714" s="11">
        <f t="shared" si="253"/>
        <v>41468.75</v>
      </c>
      <c r="P2714" t="s">
        <v>8303</v>
      </c>
      <c r="Q2714" s="7">
        <f t="shared" si="254"/>
        <v>131.38181818181818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>
        <f t="shared" si="252"/>
        <v>42322.653749999998</v>
      </c>
      <c r="O2715" s="11">
        <f t="shared" si="253"/>
        <v>42362.653749999998</v>
      </c>
      <c r="P2715" t="s">
        <v>8303</v>
      </c>
      <c r="Q2715" s="7">
        <f t="shared" si="254"/>
        <v>102.24133333333334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>
        <f t="shared" si="252"/>
        <v>42629.655046296291</v>
      </c>
      <c r="O2716" s="11">
        <f t="shared" si="253"/>
        <v>42657.958333333328</v>
      </c>
      <c r="P2716" t="s">
        <v>8303</v>
      </c>
      <c r="Q2716" s="7">
        <f t="shared" si="254"/>
        <v>116.35599999999999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>
        <f t="shared" si="252"/>
        <v>42387.398472222223</v>
      </c>
      <c r="O2717" s="11">
        <f t="shared" si="253"/>
        <v>42421.398472222223</v>
      </c>
      <c r="P2717" t="s">
        <v>8303</v>
      </c>
      <c r="Q2717" s="7">
        <f t="shared" si="254"/>
        <v>264.62241666666665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>
        <f t="shared" si="252"/>
        <v>42255.333252314813</v>
      </c>
      <c r="O2718" s="11">
        <f t="shared" si="253"/>
        <v>42285.333252314813</v>
      </c>
      <c r="P2718" t="s">
        <v>8303</v>
      </c>
      <c r="Q2718" s="7">
        <f t="shared" si="254"/>
        <v>119.98010000000001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>
        <f t="shared" si="252"/>
        <v>41934.914918981485</v>
      </c>
      <c r="O2719" s="11">
        <f t="shared" si="253"/>
        <v>41979.956585648149</v>
      </c>
      <c r="P2719" t="s">
        <v>8303</v>
      </c>
      <c r="Q2719" s="7">
        <f t="shared" si="254"/>
        <v>120.10400000000001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>
        <f t="shared" si="252"/>
        <v>42465.596585648149</v>
      </c>
      <c r="O2720" s="11">
        <f t="shared" si="253"/>
        <v>42493.958333333328</v>
      </c>
      <c r="P2720" t="s">
        <v>8303</v>
      </c>
      <c r="Q2720" s="7">
        <f t="shared" si="254"/>
        <v>103.58333333333334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>
        <f t="shared" si="252"/>
        <v>42418.031180555554</v>
      </c>
      <c r="O2721" s="11">
        <f t="shared" si="253"/>
        <v>42477.989513888882</v>
      </c>
      <c r="P2721" t="s">
        <v>8303</v>
      </c>
      <c r="Q2721" s="7">
        <f t="shared" si="254"/>
        <v>108.83333333333334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>
        <f t="shared" si="252"/>
        <v>42655.465891203698</v>
      </c>
      <c r="O2722" s="11">
        <f t="shared" si="253"/>
        <v>42685.507557870369</v>
      </c>
      <c r="P2722" t="s">
        <v>8303</v>
      </c>
      <c r="Q2722" s="7">
        <f t="shared" si="254"/>
        <v>118.12400000000001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>
        <f t="shared" si="252"/>
        <v>41493.543958333335</v>
      </c>
      <c r="O2723" s="11">
        <f t="shared" si="253"/>
        <v>41523.791666666664</v>
      </c>
      <c r="P2723" t="s">
        <v>8295</v>
      </c>
      <c r="Q2723" s="7">
        <f t="shared" si="254"/>
        <v>1462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>
        <f t="shared" si="252"/>
        <v>42704.857094907406</v>
      </c>
      <c r="O2724" s="11">
        <f t="shared" si="253"/>
        <v>42764.857094907406</v>
      </c>
      <c r="P2724" t="s">
        <v>8295</v>
      </c>
      <c r="Q2724" s="7">
        <f t="shared" si="254"/>
        <v>252.54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>
        <f t="shared" si="252"/>
        <v>41944.83898148148</v>
      </c>
      <c r="O2725" s="11">
        <f t="shared" si="253"/>
        <v>42004.880648148144</v>
      </c>
      <c r="P2725" t="s">
        <v>8295</v>
      </c>
      <c r="Q2725" s="7">
        <f t="shared" si="254"/>
        <v>140.05000000000001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>
        <f t="shared" si="252"/>
        <v>42199.32707175926</v>
      </c>
      <c r="O2726" s="11">
        <f t="shared" si="253"/>
        <v>42231.32707175926</v>
      </c>
      <c r="P2726" t="s">
        <v>8295</v>
      </c>
      <c r="Q2726" s="7">
        <f t="shared" si="254"/>
        <v>296.87520259319291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>
        <f t="shared" si="252"/>
        <v>42745.744618055556</v>
      </c>
      <c r="O2727" s="11">
        <f t="shared" si="253"/>
        <v>42795.744618055556</v>
      </c>
      <c r="P2727" t="s">
        <v>8295</v>
      </c>
      <c r="Q2727" s="7">
        <f t="shared" si="254"/>
        <v>144.54249999999999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>
        <f t="shared" si="252"/>
        <v>42452.579988425925</v>
      </c>
      <c r="O2728" s="11">
        <f t="shared" si="253"/>
        <v>42482.579988425925</v>
      </c>
      <c r="P2728" t="s">
        <v>8295</v>
      </c>
      <c r="Q2728" s="7">
        <f t="shared" si="254"/>
        <v>105.745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>
        <f t="shared" si="252"/>
        <v>42198.676655092597</v>
      </c>
      <c r="O2729" s="11">
        <f t="shared" si="253"/>
        <v>42223.676655092597</v>
      </c>
      <c r="P2729" t="s">
        <v>8295</v>
      </c>
      <c r="Q2729" s="7">
        <f t="shared" si="254"/>
        <v>493.21000000000004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>
        <f t="shared" si="252"/>
        <v>42333.59993055556</v>
      </c>
      <c r="O2730" s="11">
        <f t="shared" si="253"/>
        <v>42368.59993055556</v>
      </c>
      <c r="P2730" t="s">
        <v>8295</v>
      </c>
      <c r="Q2730" s="7">
        <f t="shared" si="254"/>
        <v>201.82666666666668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>
        <f t="shared" si="252"/>
        <v>42095.240706018521</v>
      </c>
      <c r="O2731" s="11">
        <f t="shared" si="253"/>
        <v>42125.240706018521</v>
      </c>
      <c r="P2731" t="s">
        <v>8295</v>
      </c>
      <c r="Q2731" s="7">
        <f t="shared" si="254"/>
        <v>104.44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>
        <f t="shared" si="252"/>
        <v>41351.541377314818</v>
      </c>
      <c r="O2732" s="11">
        <f t="shared" si="253"/>
        <v>41386.541377314818</v>
      </c>
      <c r="P2732" t="s">
        <v>8295</v>
      </c>
      <c r="Q2732" s="7">
        <f t="shared" si="254"/>
        <v>170.29262962962963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>
        <f t="shared" si="252"/>
        <v>41872.525717592594</v>
      </c>
      <c r="O2733" s="11">
        <f t="shared" si="253"/>
        <v>41930.166666666664</v>
      </c>
      <c r="P2733" t="s">
        <v>8295</v>
      </c>
      <c r="Q2733" s="7">
        <f t="shared" si="254"/>
        <v>104.30333333333333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>
        <f t="shared" si="252"/>
        <v>41389.808194444442</v>
      </c>
      <c r="O2734" s="11">
        <f t="shared" si="253"/>
        <v>41422</v>
      </c>
      <c r="P2734" t="s">
        <v>8295</v>
      </c>
      <c r="Q2734" s="7">
        <f t="shared" si="254"/>
        <v>118.25000000000001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>
        <f t="shared" si="252"/>
        <v>42044.272847222222</v>
      </c>
      <c r="O2735" s="11">
        <f t="shared" si="253"/>
        <v>42104.231180555551</v>
      </c>
      <c r="P2735" t="s">
        <v>8295</v>
      </c>
      <c r="Q2735" s="7">
        <f t="shared" si="254"/>
        <v>107.538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>
        <f t="shared" si="252"/>
        <v>42626.668888888889</v>
      </c>
      <c r="O2736" s="11">
        <f t="shared" si="253"/>
        <v>42656.915972222225</v>
      </c>
      <c r="P2736" t="s">
        <v>8295</v>
      </c>
      <c r="Q2736" s="7">
        <f t="shared" si="254"/>
        <v>2260300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>
        <f t="shared" si="252"/>
        <v>41316.120949074073</v>
      </c>
      <c r="O2737" s="11">
        <f t="shared" si="253"/>
        <v>41346.833333333336</v>
      </c>
      <c r="P2737" t="s">
        <v>8295</v>
      </c>
      <c r="Q2737" s="7">
        <f t="shared" si="254"/>
        <v>978.13466666666682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>
        <f t="shared" si="252"/>
        <v>41722.666354166664</v>
      </c>
      <c r="O2738" s="11">
        <f t="shared" si="253"/>
        <v>41752.666354166664</v>
      </c>
      <c r="P2738" t="s">
        <v>8295</v>
      </c>
      <c r="Q2738" s="7">
        <f t="shared" si="254"/>
        <v>122.9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>
        <f t="shared" si="252"/>
        <v>41611.917673611111</v>
      </c>
      <c r="O2739" s="11">
        <f t="shared" si="253"/>
        <v>41654.791666666664</v>
      </c>
      <c r="P2739" t="s">
        <v>8295</v>
      </c>
      <c r="Q2739" s="7">
        <f t="shared" si="254"/>
        <v>246.0608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>
        <f t="shared" si="252"/>
        <v>42620.143564814818</v>
      </c>
      <c r="O2740" s="11">
        <f t="shared" si="253"/>
        <v>42680.143564814818</v>
      </c>
      <c r="P2740" t="s">
        <v>8295</v>
      </c>
      <c r="Q2740" s="7">
        <f t="shared" si="254"/>
        <v>147.94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>
        <f t="shared" si="252"/>
        <v>41719.887928240743</v>
      </c>
      <c r="O2741" s="11">
        <f t="shared" si="253"/>
        <v>41764.887928240743</v>
      </c>
      <c r="P2741" t="s">
        <v>8295</v>
      </c>
      <c r="Q2741" s="7">
        <f t="shared" si="254"/>
        <v>384.09090909090907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>
        <f t="shared" si="252"/>
        <v>42045.031851851847</v>
      </c>
      <c r="O2742" s="11">
        <f t="shared" si="253"/>
        <v>42074.99018518519</v>
      </c>
      <c r="P2742" t="s">
        <v>8295</v>
      </c>
      <c r="Q2742" s="7">
        <f t="shared" si="254"/>
        <v>103.33333333333334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>
        <f t="shared" si="252"/>
        <v>41911.657430555555</v>
      </c>
      <c r="O2743" s="11">
        <f t="shared" si="253"/>
        <v>41932.088194444441</v>
      </c>
      <c r="P2743" t="s">
        <v>8304</v>
      </c>
      <c r="Q2743" s="7">
        <f t="shared" si="254"/>
        <v>0.43750000000000006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>
        <f t="shared" si="252"/>
        <v>41030.719756944447</v>
      </c>
      <c r="O2744" s="11">
        <f t="shared" si="253"/>
        <v>41044.719756944447</v>
      </c>
      <c r="P2744" t="s">
        <v>8304</v>
      </c>
      <c r="Q2744" s="7">
        <f t="shared" si="254"/>
        <v>29.24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>
        <f t="shared" si="252"/>
        <v>42632.328784722224</v>
      </c>
      <c r="O2745" s="11">
        <f t="shared" si="253"/>
        <v>42662.328784722224</v>
      </c>
      <c r="P2745" t="s">
        <v>8304</v>
      </c>
      <c r="Q2745" s="7">
        <f t="shared" si="254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>
        <f t="shared" si="252"/>
        <v>40938.062476851854</v>
      </c>
      <c r="O2746" s="11">
        <f t="shared" si="253"/>
        <v>40968.062476851854</v>
      </c>
      <c r="P2746" t="s">
        <v>8304</v>
      </c>
      <c r="Q2746" s="7">
        <f t="shared" si="254"/>
        <v>5.21875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>
        <f t="shared" si="252"/>
        <v>41044.988055555557</v>
      </c>
      <c r="O2747" s="11">
        <f t="shared" si="253"/>
        <v>41104.988055555557</v>
      </c>
      <c r="P2747" t="s">
        <v>8304</v>
      </c>
      <c r="Q2747" s="7">
        <f t="shared" si="254"/>
        <v>21.887499999999999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>
        <f t="shared" si="252"/>
        <v>41850.781377314815</v>
      </c>
      <c r="O2748" s="11">
        <f t="shared" si="253"/>
        <v>41880.781377314815</v>
      </c>
      <c r="P2748" t="s">
        <v>8304</v>
      </c>
      <c r="Q2748" s="7">
        <f t="shared" si="254"/>
        <v>26.700000000000003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>
        <f t="shared" si="252"/>
        <v>41044.64811342593</v>
      </c>
      <c r="O2749" s="11">
        <f t="shared" si="253"/>
        <v>41076.131944444445</v>
      </c>
      <c r="P2749" t="s">
        <v>8304</v>
      </c>
      <c r="Q2749" s="7">
        <f t="shared" si="254"/>
        <v>28.000000000000004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>
        <f t="shared" si="252"/>
        <v>42585.7106712963</v>
      </c>
      <c r="O2750" s="11">
        <f t="shared" si="253"/>
        <v>42615.7106712963</v>
      </c>
      <c r="P2750" t="s">
        <v>8304</v>
      </c>
      <c r="Q2750" s="7">
        <f t="shared" si="254"/>
        <v>1.06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>
        <f t="shared" si="252"/>
        <v>42068.799039351856</v>
      </c>
      <c r="O2751" s="11">
        <f t="shared" si="253"/>
        <v>42098.757372685184</v>
      </c>
      <c r="P2751" t="s">
        <v>8304</v>
      </c>
      <c r="Q2751" s="7">
        <f t="shared" si="254"/>
        <v>1.0999999999999999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>
        <f t="shared" si="252"/>
        <v>41078.899826388886</v>
      </c>
      <c r="O2752" s="11">
        <f t="shared" si="253"/>
        <v>41090.833333333336</v>
      </c>
      <c r="P2752" t="s">
        <v>8304</v>
      </c>
      <c r="Q2752" s="7">
        <f t="shared" si="254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>
        <f t="shared" si="252"/>
        <v>41747.887060185189</v>
      </c>
      <c r="O2753" s="11">
        <f t="shared" si="253"/>
        <v>41807.887060185189</v>
      </c>
      <c r="P2753" t="s">
        <v>8304</v>
      </c>
      <c r="Q2753" s="7">
        <f t="shared" si="254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>
        <f t="shared" ref="N2754:N2817" si="258">(((J2754/60)/60)/24)+DATE(1970,1,1)</f>
        <v>40855.765092592592</v>
      </c>
      <c r="O2754" s="11">
        <f t="shared" ref="O2754:O2817" si="259">(((I2754/60)/60)/24)+DATE(1970,1,1)</f>
        <v>40895.765092592592</v>
      </c>
      <c r="P2754" t="s">
        <v>8304</v>
      </c>
      <c r="Q2754" s="7">
        <f t="shared" ref="Q2754:Q2817" si="260">(E2754/D2754)*100</f>
        <v>11.458333333333332</v>
      </c>
      <c r="R2754" s="6">
        <f t="shared" ref="R2754:R2817" si="261">E2754/L2754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>
        <f t="shared" si="258"/>
        <v>41117.900729166664</v>
      </c>
      <c r="O2755" s="11">
        <f t="shared" si="259"/>
        <v>41147.900729166664</v>
      </c>
      <c r="P2755" t="s">
        <v>8304</v>
      </c>
      <c r="Q2755" s="7">
        <f t="shared" si="260"/>
        <v>19</v>
      </c>
      <c r="R2755" s="6">
        <f t="shared" si="261"/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>
        <f t="shared" si="258"/>
        <v>41863.636006944449</v>
      </c>
      <c r="O2756" s="11">
        <f t="shared" si="259"/>
        <v>41893.636006944449</v>
      </c>
      <c r="P2756" t="s">
        <v>8304</v>
      </c>
      <c r="Q2756" s="7">
        <f t="shared" si="260"/>
        <v>0</v>
      </c>
      <c r="R2756" s="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>
        <f t="shared" si="258"/>
        <v>42072.790821759263</v>
      </c>
      <c r="O2757" s="11">
        <f t="shared" si="259"/>
        <v>42102.790821759263</v>
      </c>
      <c r="P2757" t="s">
        <v>8304</v>
      </c>
      <c r="Q2757" s="7">
        <f t="shared" si="260"/>
        <v>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>
        <f t="shared" si="258"/>
        <v>41620.90047453704</v>
      </c>
      <c r="O2758" s="11">
        <f t="shared" si="259"/>
        <v>41650.90047453704</v>
      </c>
      <c r="P2758" t="s">
        <v>8304</v>
      </c>
      <c r="Q2758" s="7">
        <f t="shared" si="260"/>
        <v>10.48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>
        <f t="shared" si="258"/>
        <v>42573.65662037037</v>
      </c>
      <c r="O2759" s="11">
        <f t="shared" si="259"/>
        <v>42588.65662037037</v>
      </c>
      <c r="P2759" t="s">
        <v>8304</v>
      </c>
      <c r="Q2759" s="7">
        <f t="shared" si="260"/>
        <v>0.66666666666666674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>
        <f t="shared" si="258"/>
        <v>42639.441932870366</v>
      </c>
      <c r="O2760" s="11">
        <f t="shared" si="259"/>
        <v>42653.441932870366</v>
      </c>
      <c r="P2760" t="s">
        <v>8304</v>
      </c>
      <c r="Q2760" s="7">
        <f t="shared" si="260"/>
        <v>11.700000000000001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>
        <f t="shared" si="258"/>
        <v>42524.36650462963</v>
      </c>
      <c r="O2761" s="11">
        <f t="shared" si="259"/>
        <v>42567.36650462963</v>
      </c>
      <c r="P2761" t="s">
        <v>8304</v>
      </c>
      <c r="Q2761" s="7">
        <f t="shared" si="260"/>
        <v>10.5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>
        <f t="shared" si="258"/>
        <v>41415.461319444446</v>
      </c>
      <c r="O2762" s="11">
        <f t="shared" si="259"/>
        <v>41445.461319444446</v>
      </c>
      <c r="P2762" t="s">
        <v>8304</v>
      </c>
      <c r="Q2762" s="7">
        <f t="shared" si="260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>
        <f t="shared" si="258"/>
        <v>41247.063576388886</v>
      </c>
      <c r="O2763" s="11">
        <f t="shared" si="259"/>
        <v>41277.063576388886</v>
      </c>
      <c r="P2763" t="s">
        <v>8304</v>
      </c>
      <c r="Q2763" s="7">
        <f t="shared" si="260"/>
        <v>0.72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>
        <f t="shared" si="258"/>
        <v>40927.036979166667</v>
      </c>
      <c r="O2764" s="11">
        <f t="shared" si="259"/>
        <v>40986.995312500003</v>
      </c>
      <c r="P2764" t="s">
        <v>8304</v>
      </c>
      <c r="Q2764" s="7">
        <f t="shared" si="260"/>
        <v>0.76923076923076927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>
        <f t="shared" si="258"/>
        <v>41373.579675925925</v>
      </c>
      <c r="O2765" s="11">
        <f t="shared" si="259"/>
        <v>41418.579675925925</v>
      </c>
      <c r="P2765" t="s">
        <v>8304</v>
      </c>
      <c r="Q2765" s="7">
        <f t="shared" si="260"/>
        <v>0.22842639593908631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>
        <f t="shared" si="258"/>
        <v>41030.292025462964</v>
      </c>
      <c r="O2766" s="11">
        <f t="shared" si="259"/>
        <v>41059.791666666664</v>
      </c>
      <c r="P2766" t="s">
        <v>8304</v>
      </c>
      <c r="Q2766" s="7">
        <f t="shared" si="260"/>
        <v>1.125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>
        <f t="shared" si="258"/>
        <v>41194.579027777778</v>
      </c>
      <c r="O2767" s="11">
        <f t="shared" si="259"/>
        <v>41210.579027777778</v>
      </c>
      <c r="P2767" t="s">
        <v>8304</v>
      </c>
      <c r="Q2767" s="7">
        <f t="shared" si="260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>
        <f t="shared" si="258"/>
        <v>40736.668032407404</v>
      </c>
      <c r="O2768" s="11">
        <f t="shared" si="259"/>
        <v>40766.668032407404</v>
      </c>
      <c r="P2768" t="s">
        <v>8304</v>
      </c>
      <c r="Q2768" s="7">
        <f t="shared" si="260"/>
        <v>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>
        <f t="shared" si="258"/>
        <v>42172.958912037036</v>
      </c>
      <c r="O2769" s="11">
        <f t="shared" si="259"/>
        <v>42232.958912037036</v>
      </c>
      <c r="P2769" t="s">
        <v>8304</v>
      </c>
      <c r="Q2769" s="7">
        <f t="shared" si="260"/>
        <v>0.85000000000000009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>
        <f t="shared" si="258"/>
        <v>40967.614849537036</v>
      </c>
      <c r="O2770" s="11">
        <f t="shared" si="259"/>
        <v>40997.573182870372</v>
      </c>
      <c r="P2770" t="s">
        <v>8304</v>
      </c>
      <c r="Q2770" s="7">
        <f t="shared" si="260"/>
        <v>14.314285714285715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>
        <f t="shared" si="258"/>
        <v>41745.826273148145</v>
      </c>
      <c r="O2771" s="11">
        <f t="shared" si="259"/>
        <v>41795.826273148145</v>
      </c>
      <c r="P2771" t="s">
        <v>8304</v>
      </c>
      <c r="Q2771" s="7">
        <f t="shared" si="260"/>
        <v>0.25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>
        <f t="shared" si="258"/>
        <v>41686.705208333333</v>
      </c>
      <c r="O2772" s="11">
        <f t="shared" si="259"/>
        <v>41716.663541666669</v>
      </c>
      <c r="P2772" t="s">
        <v>8304</v>
      </c>
      <c r="Q2772" s="7">
        <f t="shared" si="260"/>
        <v>10.411249999999999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>
        <f t="shared" si="258"/>
        <v>41257.531712962962</v>
      </c>
      <c r="O2773" s="11">
        <f t="shared" si="259"/>
        <v>41306.708333333336</v>
      </c>
      <c r="P2773" t="s">
        <v>8304</v>
      </c>
      <c r="Q2773" s="7">
        <f t="shared" si="260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>
        <f t="shared" si="258"/>
        <v>41537.869143518517</v>
      </c>
      <c r="O2774" s="11">
        <f t="shared" si="259"/>
        <v>41552.869143518517</v>
      </c>
      <c r="P2774" t="s">
        <v>8304</v>
      </c>
      <c r="Q2774" s="7">
        <f t="shared" si="260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>
        <f t="shared" si="258"/>
        <v>42474.86482638889</v>
      </c>
      <c r="O2775" s="11">
        <f t="shared" si="259"/>
        <v>42484.86482638889</v>
      </c>
      <c r="P2775" t="s">
        <v>8304</v>
      </c>
      <c r="Q2775" s="7">
        <f t="shared" si="260"/>
        <v>0.18867924528301888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>
        <f t="shared" si="258"/>
        <v>41311.126481481479</v>
      </c>
      <c r="O2776" s="11">
        <f t="shared" si="259"/>
        <v>41341.126481481479</v>
      </c>
      <c r="P2776" t="s">
        <v>8304</v>
      </c>
      <c r="Q2776" s="7">
        <f t="shared" si="260"/>
        <v>14.249999999999998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>
        <f t="shared" si="258"/>
        <v>40863.013356481482</v>
      </c>
      <c r="O2777" s="11">
        <f t="shared" si="259"/>
        <v>40893.013356481482</v>
      </c>
      <c r="P2777" t="s">
        <v>8304</v>
      </c>
      <c r="Q2777" s="7">
        <f t="shared" si="260"/>
        <v>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>
        <f t="shared" si="258"/>
        <v>42136.297175925924</v>
      </c>
      <c r="O2778" s="11">
        <f t="shared" si="259"/>
        <v>42167.297175925924</v>
      </c>
      <c r="P2778" t="s">
        <v>8304</v>
      </c>
      <c r="Q2778" s="7">
        <f t="shared" si="260"/>
        <v>7.8809523809523814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>
        <f t="shared" si="258"/>
        <v>42172.669027777782</v>
      </c>
      <c r="O2779" s="11">
        <f t="shared" si="259"/>
        <v>42202.669027777782</v>
      </c>
      <c r="P2779" t="s">
        <v>8304</v>
      </c>
      <c r="Q2779" s="7">
        <f t="shared" si="260"/>
        <v>0.33333333333333337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>
        <f t="shared" si="258"/>
        <v>41846.978078703702</v>
      </c>
      <c r="O2780" s="11">
        <f t="shared" si="259"/>
        <v>41876.978078703702</v>
      </c>
      <c r="P2780" t="s">
        <v>8304</v>
      </c>
      <c r="Q2780" s="7">
        <f t="shared" si="260"/>
        <v>25.545454545454543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>
        <f t="shared" si="258"/>
        <v>42300.585891203707</v>
      </c>
      <c r="O2781" s="11">
        <f t="shared" si="259"/>
        <v>42330.627557870372</v>
      </c>
      <c r="P2781" t="s">
        <v>8304</v>
      </c>
      <c r="Q2781" s="7">
        <f t="shared" si="260"/>
        <v>2.12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>
        <f t="shared" si="258"/>
        <v>42774.447777777779</v>
      </c>
      <c r="O2782" s="11">
        <f t="shared" si="259"/>
        <v>42804.447777777779</v>
      </c>
      <c r="P2782" t="s">
        <v>8304</v>
      </c>
      <c r="Q2782" s="7">
        <f t="shared" si="260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>
        <f t="shared" si="258"/>
        <v>42018.94159722222</v>
      </c>
      <c r="O2783" s="11">
        <f t="shared" si="259"/>
        <v>42047.291666666672</v>
      </c>
      <c r="P2783" t="s">
        <v>8271</v>
      </c>
      <c r="Q2783" s="7">
        <f t="shared" si="260"/>
        <v>105.28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>
        <f t="shared" si="258"/>
        <v>42026.924976851849</v>
      </c>
      <c r="O2784" s="11">
        <f t="shared" si="259"/>
        <v>42052.207638888889</v>
      </c>
      <c r="P2784" t="s">
        <v>8271</v>
      </c>
      <c r="Q2784" s="7">
        <f t="shared" si="260"/>
        <v>120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>
        <f t="shared" si="258"/>
        <v>42103.535254629634</v>
      </c>
      <c r="O2785" s="11">
        <f t="shared" si="259"/>
        <v>42117.535254629634</v>
      </c>
      <c r="P2785" t="s">
        <v>8271</v>
      </c>
      <c r="Q2785" s="7">
        <f t="shared" si="260"/>
        <v>114.5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>
        <f t="shared" si="258"/>
        <v>41920.787534722222</v>
      </c>
      <c r="O2786" s="11">
        <f t="shared" si="259"/>
        <v>41941.787534722222</v>
      </c>
      <c r="P2786" t="s">
        <v>8271</v>
      </c>
      <c r="Q2786" s="7">
        <f t="shared" si="260"/>
        <v>119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>
        <f t="shared" si="258"/>
        <v>42558.189432870371</v>
      </c>
      <c r="O2787" s="11">
        <f t="shared" si="259"/>
        <v>42587.875</v>
      </c>
      <c r="P2787" t="s">
        <v>8271</v>
      </c>
      <c r="Q2787" s="7">
        <f t="shared" si="260"/>
        <v>104.67999999999999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>
        <f t="shared" si="258"/>
        <v>41815.569212962961</v>
      </c>
      <c r="O2788" s="11">
        <f t="shared" si="259"/>
        <v>41829.569212962961</v>
      </c>
      <c r="P2788" t="s">
        <v>8271</v>
      </c>
      <c r="Q2788" s="7">
        <f t="shared" si="260"/>
        <v>117.83999999999999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>
        <f t="shared" si="258"/>
        <v>41808.198518518519</v>
      </c>
      <c r="O2789" s="11">
        <f t="shared" si="259"/>
        <v>41838.198518518519</v>
      </c>
      <c r="P2789" t="s">
        <v>8271</v>
      </c>
      <c r="Q2789" s="7">
        <f t="shared" si="260"/>
        <v>119.7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>
        <f t="shared" si="258"/>
        <v>42550.701886574068</v>
      </c>
      <c r="O2790" s="11">
        <f t="shared" si="259"/>
        <v>42580.701886574068</v>
      </c>
      <c r="P2790" t="s">
        <v>8271</v>
      </c>
      <c r="Q2790" s="7">
        <f t="shared" si="260"/>
        <v>102.49999999999999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>
        <f t="shared" si="258"/>
        <v>42056.013124999998</v>
      </c>
      <c r="O2791" s="11">
        <f t="shared" si="259"/>
        <v>42075.166666666672</v>
      </c>
      <c r="P2791" t="s">
        <v>8271</v>
      </c>
      <c r="Q2791" s="7">
        <f t="shared" si="260"/>
        <v>101.16666666666667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>
        <f t="shared" si="258"/>
        <v>42016.938692129625</v>
      </c>
      <c r="O2792" s="11">
        <f t="shared" si="259"/>
        <v>42046.938692129625</v>
      </c>
      <c r="P2792" t="s">
        <v>8271</v>
      </c>
      <c r="Q2792" s="7">
        <f t="shared" si="260"/>
        <v>105.33333333333333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>
        <f t="shared" si="258"/>
        <v>42591.899988425925</v>
      </c>
      <c r="O2793" s="11">
        <f t="shared" si="259"/>
        <v>42622.166666666672</v>
      </c>
      <c r="P2793" t="s">
        <v>8271</v>
      </c>
      <c r="Q2793" s="7">
        <f t="shared" si="260"/>
        <v>102.49999999999999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>
        <f t="shared" si="258"/>
        <v>42183.231006944443</v>
      </c>
      <c r="O2794" s="11">
        <f t="shared" si="259"/>
        <v>42228.231006944443</v>
      </c>
      <c r="P2794" t="s">
        <v>8271</v>
      </c>
      <c r="Q2794" s="7">
        <f t="shared" si="260"/>
        <v>107.60000000000001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>
        <f t="shared" si="258"/>
        <v>42176.419039351851</v>
      </c>
      <c r="O2795" s="11">
        <f t="shared" si="259"/>
        <v>42206.419039351851</v>
      </c>
      <c r="P2795" t="s">
        <v>8271</v>
      </c>
      <c r="Q2795" s="7">
        <f t="shared" si="260"/>
        <v>110.5675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>
        <f t="shared" si="258"/>
        <v>42416.691655092596</v>
      </c>
      <c r="O2796" s="11">
        <f t="shared" si="259"/>
        <v>42432.791666666672</v>
      </c>
      <c r="P2796" t="s">
        <v>8271</v>
      </c>
      <c r="Q2796" s="7">
        <f t="shared" si="260"/>
        <v>150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>
        <f t="shared" si="258"/>
        <v>41780.525937500002</v>
      </c>
      <c r="O2797" s="11">
        <f t="shared" si="259"/>
        <v>41796.958333333336</v>
      </c>
      <c r="P2797" t="s">
        <v>8271</v>
      </c>
      <c r="Q2797" s="7">
        <f t="shared" si="260"/>
        <v>104.28571428571429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>
        <f t="shared" si="258"/>
        <v>41795.528101851851</v>
      </c>
      <c r="O2798" s="11">
        <f t="shared" si="259"/>
        <v>41825.528101851851</v>
      </c>
      <c r="P2798" t="s">
        <v>8271</v>
      </c>
      <c r="Q2798" s="7">
        <f t="shared" si="260"/>
        <v>115.5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>
        <f t="shared" si="258"/>
        <v>41798.94027777778</v>
      </c>
      <c r="O2799" s="11">
        <f t="shared" si="259"/>
        <v>41828.94027777778</v>
      </c>
      <c r="P2799" t="s">
        <v>8271</v>
      </c>
      <c r="Q2799" s="7">
        <f t="shared" si="260"/>
        <v>102.64512500000001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>
        <f t="shared" si="258"/>
        <v>42201.675011574072</v>
      </c>
      <c r="O2800" s="11">
        <f t="shared" si="259"/>
        <v>42216.666666666672</v>
      </c>
      <c r="P2800" t="s">
        <v>8271</v>
      </c>
      <c r="Q2800" s="7">
        <f t="shared" si="260"/>
        <v>101.4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>
        <f t="shared" si="258"/>
        <v>42507.264699074076</v>
      </c>
      <c r="O2801" s="11">
        <f t="shared" si="259"/>
        <v>42538.666666666672</v>
      </c>
      <c r="P2801" t="s">
        <v>8271</v>
      </c>
      <c r="Q2801" s="7">
        <f t="shared" si="260"/>
        <v>116.6348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>
        <f t="shared" si="258"/>
        <v>41948.552847222221</v>
      </c>
      <c r="O2802" s="11">
        <f t="shared" si="259"/>
        <v>42008.552847222221</v>
      </c>
      <c r="P2802" t="s">
        <v>8271</v>
      </c>
      <c r="Q2802" s="7">
        <f t="shared" si="260"/>
        <v>133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>
        <f t="shared" si="258"/>
        <v>41900.243159722224</v>
      </c>
      <c r="O2803" s="11">
        <f t="shared" si="259"/>
        <v>41922.458333333336</v>
      </c>
      <c r="P2803" t="s">
        <v>8271</v>
      </c>
      <c r="Q2803" s="7">
        <f t="shared" si="260"/>
        <v>133.20000000000002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>
        <f t="shared" si="258"/>
        <v>42192.64707175926</v>
      </c>
      <c r="O2804" s="11">
        <f t="shared" si="259"/>
        <v>42222.64707175926</v>
      </c>
      <c r="P2804" t="s">
        <v>8271</v>
      </c>
      <c r="Q2804" s="7">
        <f t="shared" si="260"/>
        <v>101.83333333333333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>
        <f t="shared" si="258"/>
        <v>42158.065694444449</v>
      </c>
      <c r="O2805" s="11">
        <f t="shared" si="259"/>
        <v>42201</v>
      </c>
      <c r="P2805" t="s">
        <v>8271</v>
      </c>
      <c r="Q2805" s="7">
        <f t="shared" si="260"/>
        <v>127.95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>
        <f t="shared" si="258"/>
        <v>41881.453587962962</v>
      </c>
      <c r="O2806" s="11">
        <f t="shared" si="259"/>
        <v>41911.453587962962</v>
      </c>
      <c r="P2806" t="s">
        <v>8271</v>
      </c>
      <c r="Q2806" s="7">
        <f t="shared" si="260"/>
        <v>114.99999999999999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>
        <f t="shared" si="258"/>
        <v>42213.505474537036</v>
      </c>
      <c r="O2807" s="11">
        <f t="shared" si="259"/>
        <v>42238.505474537036</v>
      </c>
      <c r="P2807" t="s">
        <v>8271</v>
      </c>
      <c r="Q2807" s="7">
        <f t="shared" si="260"/>
        <v>110.00000000000001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>
        <f t="shared" si="258"/>
        <v>42185.267245370371</v>
      </c>
      <c r="O2808" s="11">
        <f t="shared" si="259"/>
        <v>42221.458333333328</v>
      </c>
      <c r="P2808" t="s">
        <v>8271</v>
      </c>
      <c r="Q2808" s="7">
        <f t="shared" si="260"/>
        <v>112.1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>
        <f t="shared" si="258"/>
        <v>42154.873124999998</v>
      </c>
      <c r="O2809" s="11">
        <f t="shared" si="259"/>
        <v>42184.873124999998</v>
      </c>
      <c r="P2809" t="s">
        <v>8271</v>
      </c>
      <c r="Q2809" s="7">
        <f t="shared" si="260"/>
        <v>126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>
        <f t="shared" si="258"/>
        <v>42208.84646990741</v>
      </c>
      <c r="O2810" s="11">
        <f t="shared" si="259"/>
        <v>42238.84646990741</v>
      </c>
      <c r="P2810" t="s">
        <v>8271</v>
      </c>
      <c r="Q2810" s="7">
        <f t="shared" si="260"/>
        <v>100.24444444444444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>
        <f t="shared" si="258"/>
        <v>42451.496817129635</v>
      </c>
      <c r="O2811" s="11">
        <f t="shared" si="259"/>
        <v>42459.610416666663</v>
      </c>
      <c r="P2811" t="s">
        <v>8271</v>
      </c>
      <c r="Q2811" s="7">
        <f t="shared" si="260"/>
        <v>102.4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>
        <f t="shared" si="258"/>
        <v>41759.13962962963</v>
      </c>
      <c r="O2812" s="11">
        <f t="shared" si="259"/>
        <v>41791.165972222225</v>
      </c>
      <c r="P2812" t="s">
        <v>8271</v>
      </c>
      <c r="Q2812" s="7">
        <f t="shared" si="260"/>
        <v>108.2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>
        <f t="shared" si="258"/>
        <v>42028.496562500004</v>
      </c>
      <c r="O2813" s="11">
        <f t="shared" si="259"/>
        <v>42058.496562500004</v>
      </c>
      <c r="P2813" t="s">
        <v>8271</v>
      </c>
      <c r="Q2813" s="7">
        <f t="shared" si="260"/>
        <v>100.27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>
        <f t="shared" si="258"/>
        <v>42054.74418981481</v>
      </c>
      <c r="O2814" s="11">
        <f t="shared" si="259"/>
        <v>42100.166666666672</v>
      </c>
      <c r="P2814" t="s">
        <v>8271</v>
      </c>
      <c r="Q2814" s="7">
        <f t="shared" si="260"/>
        <v>113.3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>
        <f t="shared" si="258"/>
        <v>42693.742604166662</v>
      </c>
      <c r="O2815" s="11">
        <f t="shared" si="259"/>
        <v>42718.742604166662</v>
      </c>
      <c r="P2815" t="s">
        <v>8271</v>
      </c>
      <c r="Q2815" s="7">
        <f t="shared" si="260"/>
        <v>127.57571428571428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>
        <f t="shared" si="258"/>
        <v>42103.399479166663</v>
      </c>
      <c r="O2816" s="11">
        <f t="shared" si="259"/>
        <v>42133.399479166663</v>
      </c>
      <c r="P2816" t="s">
        <v>8271</v>
      </c>
      <c r="Q2816" s="7">
        <f t="shared" si="260"/>
        <v>107.73333333333332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>
        <f t="shared" si="258"/>
        <v>42559.776724537034</v>
      </c>
      <c r="O2817" s="11">
        <f t="shared" si="259"/>
        <v>42589.776724537034</v>
      </c>
      <c r="P2817" t="s">
        <v>8271</v>
      </c>
      <c r="Q2817" s="7">
        <f t="shared" si="260"/>
        <v>242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>
        <f t="shared" ref="N2818:N2881" si="264">(((J2818/60)/60)/24)+DATE(1970,1,1)</f>
        <v>42188.467499999999</v>
      </c>
      <c r="O2818" s="11">
        <f t="shared" ref="O2818:O2881" si="265">(((I2818/60)/60)/24)+DATE(1970,1,1)</f>
        <v>42218.666666666672</v>
      </c>
      <c r="P2818" t="s">
        <v>8271</v>
      </c>
      <c r="Q2818" s="7">
        <f t="shared" ref="Q2818:Q2881" si="266">(E2818/D2818)*100</f>
        <v>141.56666666666666</v>
      </c>
      <c r="R2818" s="6">
        <f t="shared" ref="R2818:R2881" si="267">E2818/L2818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>
        <f t="shared" si="264"/>
        <v>42023.634976851856</v>
      </c>
      <c r="O2819" s="11">
        <f t="shared" si="265"/>
        <v>42063.634976851856</v>
      </c>
      <c r="P2819" t="s">
        <v>8271</v>
      </c>
      <c r="Q2819" s="7">
        <f t="shared" si="266"/>
        <v>130</v>
      </c>
      <c r="R2819" s="6">
        <f t="shared" si="267"/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>
        <f t="shared" si="264"/>
        <v>42250.598217592589</v>
      </c>
      <c r="O2820" s="11">
        <f t="shared" si="265"/>
        <v>42270.598217592589</v>
      </c>
      <c r="P2820" t="s">
        <v>8271</v>
      </c>
      <c r="Q2820" s="7">
        <f t="shared" si="266"/>
        <v>106.03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>
        <f t="shared" si="264"/>
        <v>42139.525567129633</v>
      </c>
      <c r="O2821" s="11">
        <f t="shared" si="265"/>
        <v>42169.525567129633</v>
      </c>
      <c r="P2821" t="s">
        <v>8271</v>
      </c>
      <c r="Q2821" s="7">
        <f t="shared" si="266"/>
        <v>104.80000000000001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>
        <f t="shared" si="264"/>
        <v>42401.610983796301</v>
      </c>
      <c r="O2822" s="11">
        <f t="shared" si="265"/>
        <v>42426</v>
      </c>
      <c r="P2822" t="s">
        <v>8271</v>
      </c>
      <c r="Q2822" s="7">
        <f t="shared" si="266"/>
        <v>136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>
        <f t="shared" si="264"/>
        <v>41875.922858796301</v>
      </c>
      <c r="O2823" s="11">
        <f t="shared" si="265"/>
        <v>41905.922858796301</v>
      </c>
      <c r="P2823" t="s">
        <v>8271</v>
      </c>
      <c r="Q2823" s="7">
        <f t="shared" si="266"/>
        <v>100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>
        <f t="shared" si="264"/>
        <v>42060.683935185181</v>
      </c>
      <c r="O2824" s="11">
        <f t="shared" si="265"/>
        <v>42090.642268518524</v>
      </c>
      <c r="P2824" t="s">
        <v>8271</v>
      </c>
      <c r="Q2824" s="7">
        <f t="shared" si="266"/>
        <v>100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>
        <f t="shared" si="264"/>
        <v>42067.011643518519</v>
      </c>
      <c r="O2825" s="11">
        <f t="shared" si="265"/>
        <v>42094.957638888889</v>
      </c>
      <c r="P2825" t="s">
        <v>8271</v>
      </c>
      <c r="Q2825" s="7">
        <f t="shared" si="266"/>
        <v>124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>
        <f t="shared" si="264"/>
        <v>42136.270787037036</v>
      </c>
      <c r="O2826" s="11">
        <f t="shared" si="265"/>
        <v>42168.071527777778</v>
      </c>
      <c r="P2826" t="s">
        <v>8271</v>
      </c>
      <c r="Q2826" s="7">
        <f t="shared" si="266"/>
        <v>116.92307692307693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>
        <f t="shared" si="264"/>
        <v>42312.792662037042</v>
      </c>
      <c r="O2827" s="11">
        <f t="shared" si="265"/>
        <v>42342.792662037042</v>
      </c>
      <c r="P2827" t="s">
        <v>8271</v>
      </c>
      <c r="Q2827" s="7">
        <f t="shared" si="266"/>
        <v>103.33333333333334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>
        <f t="shared" si="264"/>
        <v>42171.034861111111</v>
      </c>
      <c r="O2828" s="11">
        <f t="shared" si="265"/>
        <v>42195.291666666672</v>
      </c>
      <c r="P2828" t="s">
        <v>8271</v>
      </c>
      <c r="Q2828" s="7">
        <f t="shared" si="266"/>
        <v>107.74999999999999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>
        <f t="shared" si="264"/>
        <v>42494.683634259258</v>
      </c>
      <c r="O2829" s="11">
        <f t="shared" si="265"/>
        <v>42524.6875</v>
      </c>
      <c r="P2829" t="s">
        <v>8271</v>
      </c>
      <c r="Q2829" s="7">
        <f t="shared" si="266"/>
        <v>120.24999999999999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>
        <f t="shared" si="264"/>
        <v>42254.264687499999</v>
      </c>
      <c r="O2830" s="11">
        <f t="shared" si="265"/>
        <v>42279.958333333328</v>
      </c>
      <c r="P2830" t="s">
        <v>8271</v>
      </c>
      <c r="Q2830" s="7">
        <f t="shared" si="266"/>
        <v>100.37894736842105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>
        <f t="shared" si="264"/>
        <v>42495.434236111112</v>
      </c>
      <c r="O2831" s="11">
        <f t="shared" si="265"/>
        <v>42523.434236111112</v>
      </c>
      <c r="P2831" t="s">
        <v>8271</v>
      </c>
      <c r="Q2831" s="7">
        <f t="shared" si="266"/>
        <v>106.52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>
        <f t="shared" si="264"/>
        <v>41758.839675925927</v>
      </c>
      <c r="O2832" s="11">
        <f t="shared" si="265"/>
        <v>41771.165972222225</v>
      </c>
      <c r="P2832" t="s">
        <v>8271</v>
      </c>
      <c r="Q2832" s="7">
        <f t="shared" si="266"/>
        <v>100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>
        <f t="shared" si="264"/>
        <v>42171.824884259258</v>
      </c>
      <c r="O2833" s="11">
        <f t="shared" si="265"/>
        <v>42201.824884259258</v>
      </c>
      <c r="P2833" t="s">
        <v>8271</v>
      </c>
      <c r="Q2833" s="7">
        <f t="shared" si="266"/>
        <v>110.66666666666667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>
        <f t="shared" si="264"/>
        <v>41938.709421296298</v>
      </c>
      <c r="O2834" s="11">
        <f t="shared" si="265"/>
        <v>41966.916666666672</v>
      </c>
      <c r="P2834" t="s">
        <v>8271</v>
      </c>
      <c r="Q2834" s="7">
        <f t="shared" si="266"/>
        <v>114.71959999999999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>
        <f t="shared" si="264"/>
        <v>42268.127696759257</v>
      </c>
      <c r="O2835" s="11">
        <f t="shared" si="265"/>
        <v>42288.083333333328</v>
      </c>
      <c r="P2835" t="s">
        <v>8271</v>
      </c>
      <c r="Q2835" s="7">
        <f t="shared" si="266"/>
        <v>108.25925925925925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>
        <f t="shared" si="264"/>
        <v>42019.959837962961</v>
      </c>
      <c r="O2836" s="11">
        <f t="shared" si="265"/>
        <v>42034.959837962961</v>
      </c>
      <c r="P2836" t="s">
        <v>8271</v>
      </c>
      <c r="Q2836" s="7">
        <f t="shared" si="266"/>
        <v>170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>
        <f t="shared" si="264"/>
        <v>42313.703900462962</v>
      </c>
      <c r="O2837" s="11">
        <f t="shared" si="265"/>
        <v>42343</v>
      </c>
      <c r="P2837" t="s">
        <v>8271</v>
      </c>
      <c r="Q2837" s="7">
        <f t="shared" si="266"/>
        <v>187.09899999999999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>
        <f t="shared" si="264"/>
        <v>42746.261782407411</v>
      </c>
      <c r="O2838" s="11">
        <f t="shared" si="265"/>
        <v>42784.207638888889</v>
      </c>
      <c r="P2838" t="s">
        <v>8271</v>
      </c>
      <c r="Q2838" s="7">
        <f t="shared" si="266"/>
        <v>107.77777777777777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>
        <f t="shared" si="264"/>
        <v>42307.908379629633</v>
      </c>
      <c r="O2839" s="11">
        <f t="shared" si="265"/>
        <v>42347.950046296297</v>
      </c>
      <c r="P2839" t="s">
        <v>8271</v>
      </c>
      <c r="Q2839" s="7">
        <f t="shared" si="266"/>
        <v>100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>
        <f t="shared" si="264"/>
        <v>41842.607592592591</v>
      </c>
      <c r="O2840" s="11">
        <f t="shared" si="265"/>
        <v>41864.916666666664</v>
      </c>
      <c r="P2840" t="s">
        <v>8271</v>
      </c>
      <c r="Q2840" s="7">
        <f t="shared" si="266"/>
        <v>120.24999999999999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>
        <f t="shared" si="264"/>
        <v>41853.240208333329</v>
      </c>
      <c r="O2841" s="11">
        <f t="shared" si="265"/>
        <v>41876.207638888889</v>
      </c>
      <c r="P2841" t="s">
        <v>8271</v>
      </c>
      <c r="Q2841" s="7">
        <f t="shared" si="266"/>
        <v>111.42857142857143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>
        <f t="shared" si="264"/>
        <v>42060.035636574074</v>
      </c>
      <c r="O2842" s="11">
        <f t="shared" si="265"/>
        <v>42081.708333333328</v>
      </c>
      <c r="P2842" t="s">
        <v>8271</v>
      </c>
      <c r="Q2842" s="7">
        <f t="shared" si="266"/>
        <v>104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>
        <f t="shared" si="264"/>
        <v>42291.739548611105</v>
      </c>
      <c r="O2843" s="11">
        <f t="shared" si="265"/>
        <v>42351.781215277777</v>
      </c>
      <c r="P2843" t="s">
        <v>8271</v>
      </c>
      <c r="Q2843" s="7">
        <f t="shared" si="266"/>
        <v>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>
        <f t="shared" si="264"/>
        <v>41784.952488425923</v>
      </c>
      <c r="O2844" s="11">
        <f t="shared" si="265"/>
        <v>41811.458333333336</v>
      </c>
      <c r="P2844" t="s">
        <v>8271</v>
      </c>
      <c r="Q2844" s="7">
        <f t="shared" si="266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>
        <f t="shared" si="264"/>
        <v>42492.737847222219</v>
      </c>
      <c r="O2845" s="11">
        <f t="shared" si="265"/>
        <v>42534.166666666672</v>
      </c>
      <c r="P2845" t="s">
        <v>8271</v>
      </c>
      <c r="Q2845" s="7">
        <f t="shared" si="266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>
        <f t="shared" si="264"/>
        <v>42709.546064814815</v>
      </c>
      <c r="O2846" s="11">
        <f t="shared" si="265"/>
        <v>42739.546064814815</v>
      </c>
      <c r="P2846" t="s">
        <v>8271</v>
      </c>
      <c r="Q2846" s="7">
        <f t="shared" si="266"/>
        <v>5.4545454545454541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>
        <f t="shared" si="264"/>
        <v>42103.016585648147</v>
      </c>
      <c r="O2847" s="11">
        <f t="shared" si="265"/>
        <v>42163.016585648147</v>
      </c>
      <c r="P2847" t="s">
        <v>8271</v>
      </c>
      <c r="Q2847" s="7">
        <f t="shared" si="266"/>
        <v>31.546666666666667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>
        <f t="shared" si="264"/>
        <v>42108.692060185189</v>
      </c>
      <c r="O2848" s="11">
        <f t="shared" si="265"/>
        <v>42153.692060185189</v>
      </c>
      <c r="P2848" t="s">
        <v>8271</v>
      </c>
      <c r="Q2848" s="7">
        <f t="shared" si="266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>
        <f t="shared" si="264"/>
        <v>42453.806307870371</v>
      </c>
      <c r="O2849" s="11">
        <f t="shared" si="265"/>
        <v>42513.806307870371</v>
      </c>
      <c r="P2849" t="s">
        <v>8271</v>
      </c>
      <c r="Q2849" s="7">
        <f t="shared" si="266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>
        <f t="shared" si="264"/>
        <v>42123.648831018523</v>
      </c>
      <c r="O2850" s="11">
        <f t="shared" si="265"/>
        <v>42153.648831018523</v>
      </c>
      <c r="P2850" t="s">
        <v>8271</v>
      </c>
      <c r="Q2850" s="7">
        <f t="shared" si="266"/>
        <v>0.2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>
        <f t="shared" si="264"/>
        <v>42453.428240740745</v>
      </c>
      <c r="O2851" s="11">
        <f t="shared" si="265"/>
        <v>42483.428240740745</v>
      </c>
      <c r="P2851" t="s">
        <v>8271</v>
      </c>
      <c r="Q2851" s="7">
        <f t="shared" si="266"/>
        <v>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>
        <f t="shared" si="264"/>
        <v>41858.007071759261</v>
      </c>
      <c r="O2852" s="11">
        <f t="shared" si="265"/>
        <v>41888.007071759261</v>
      </c>
      <c r="P2852" t="s">
        <v>8271</v>
      </c>
      <c r="Q2852" s="7">
        <f t="shared" si="266"/>
        <v>3.8875000000000002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>
        <f t="shared" si="264"/>
        <v>42390.002650462964</v>
      </c>
      <c r="O2853" s="11">
        <f t="shared" si="265"/>
        <v>42398.970138888893</v>
      </c>
      <c r="P2853" t="s">
        <v>8271</v>
      </c>
      <c r="Q2853" s="7">
        <f t="shared" si="266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>
        <f t="shared" si="264"/>
        <v>41781.045173611114</v>
      </c>
      <c r="O2854" s="11">
        <f t="shared" si="265"/>
        <v>41811.045173611114</v>
      </c>
      <c r="P2854" t="s">
        <v>8271</v>
      </c>
      <c r="Q2854" s="7">
        <f t="shared" si="266"/>
        <v>1.9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>
        <f t="shared" si="264"/>
        <v>41836.190937499996</v>
      </c>
      <c r="O2855" s="11">
        <f t="shared" si="265"/>
        <v>41896.190937499996</v>
      </c>
      <c r="P2855" t="s">
        <v>8271</v>
      </c>
      <c r="Q2855" s="7">
        <f t="shared" si="266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>
        <f t="shared" si="264"/>
        <v>42111.71665509259</v>
      </c>
      <c r="O2856" s="11">
        <f t="shared" si="265"/>
        <v>42131.71665509259</v>
      </c>
      <c r="P2856" t="s">
        <v>8271</v>
      </c>
      <c r="Q2856" s="7">
        <f t="shared" si="266"/>
        <v>41.699999999999996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>
        <f t="shared" si="264"/>
        <v>42370.007766203707</v>
      </c>
      <c r="O2857" s="11">
        <f t="shared" si="265"/>
        <v>42398.981944444444</v>
      </c>
      <c r="P2857" t="s">
        <v>8271</v>
      </c>
      <c r="Q2857" s="7">
        <f t="shared" si="266"/>
        <v>50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>
        <f t="shared" si="264"/>
        <v>42165.037581018521</v>
      </c>
      <c r="O2858" s="11">
        <f t="shared" si="265"/>
        <v>42224.898611111115</v>
      </c>
      <c r="P2858" t="s">
        <v>8271</v>
      </c>
      <c r="Q2858" s="7">
        <f t="shared" si="266"/>
        <v>4.8666666666666663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>
        <f t="shared" si="264"/>
        <v>42726.920081018514</v>
      </c>
      <c r="O2859" s="11">
        <f t="shared" si="265"/>
        <v>42786.75</v>
      </c>
      <c r="P2859" t="s">
        <v>8271</v>
      </c>
      <c r="Q2859" s="7">
        <f t="shared" si="266"/>
        <v>19.736842105263158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>
        <f t="shared" si="264"/>
        <v>41954.545081018514</v>
      </c>
      <c r="O2860" s="11">
        <f t="shared" si="265"/>
        <v>41978.477777777778</v>
      </c>
      <c r="P2860" t="s">
        <v>8271</v>
      </c>
      <c r="Q2860" s="7">
        <f t="shared" si="266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>
        <f t="shared" si="264"/>
        <v>42233.362314814818</v>
      </c>
      <c r="O2861" s="11">
        <f t="shared" si="265"/>
        <v>42293.362314814818</v>
      </c>
      <c r="P2861" t="s">
        <v>8271</v>
      </c>
      <c r="Q2861" s="7">
        <f t="shared" si="266"/>
        <v>1.7500000000000002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>
        <f t="shared" si="264"/>
        <v>42480.800648148142</v>
      </c>
      <c r="O2862" s="11">
        <f t="shared" si="265"/>
        <v>42540.800648148142</v>
      </c>
      <c r="P2862" t="s">
        <v>8271</v>
      </c>
      <c r="Q2862" s="7">
        <f t="shared" si="266"/>
        <v>6.65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>
        <f t="shared" si="264"/>
        <v>42257.590833333335</v>
      </c>
      <c r="O2863" s="11">
        <f t="shared" si="265"/>
        <v>42271.590833333335</v>
      </c>
      <c r="P2863" t="s">
        <v>8271</v>
      </c>
      <c r="Q2863" s="7">
        <f t="shared" si="266"/>
        <v>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>
        <f t="shared" si="264"/>
        <v>41784.789687500001</v>
      </c>
      <c r="O2864" s="11">
        <f t="shared" si="265"/>
        <v>41814.789687500001</v>
      </c>
      <c r="P2864" t="s">
        <v>8271</v>
      </c>
      <c r="Q2864" s="7">
        <f t="shared" si="266"/>
        <v>0.43307086614173229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>
        <f t="shared" si="264"/>
        <v>41831.675034722226</v>
      </c>
      <c r="O2865" s="11">
        <f t="shared" si="265"/>
        <v>41891.675034722226</v>
      </c>
      <c r="P2865" t="s">
        <v>8271</v>
      </c>
      <c r="Q2865" s="7">
        <f t="shared" si="266"/>
        <v>0.04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>
        <f t="shared" si="264"/>
        <v>42172.613506944443</v>
      </c>
      <c r="O2866" s="11">
        <f t="shared" si="265"/>
        <v>42202.554166666669</v>
      </c>
      <c r="P2866" t="s">
        <v>8271</v>
      </c>
      <c r="Q2866" s="7">
        <f t="shared" si="266"/>
        <v>1.6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>
        <f t="shared" si="264"/>
        <v>41950.114108796297</v>
      </c>
      <c r="O2867" s="11">
        <f t="shared" si="265"/>
        <v>42010.114108796297</v>
      </c>
      <c r="P2867" t="s">
        <v>8271</v>
      </c>
      <c r="Q2867" s="7">
        <f t="shared" si="266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>
        <f t="shared" si="264"/>
        <v>42627.955104166671</v>
      </c>
      <c r="O2868" s="11">
        <f t="shared" si="265"/>
        <v>42657.916666666672</v>
      </c>
      <c r="P2868" t="s">
        <v>8271</v>
      </c>
      <c r="Q2868" s="7">
        <f t="shared" si="266"/>
        <v>0.89999999999999991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>
        <f t="shared" si="264"/>
        <v>42531.195277777777</v>
      </c>
      <c r="O2869" s="11">
        <f t="shared" si="265"/>
        <v>42555.166666666672</v>
      </c>
      <c r="P2869" t="s">
        <v>8271</v>
      </c>
      <c r="Q2869" s="7">
        <f t="shared" si="266"/>
        <v>20.16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>
        <f t="shared" si="264"/>
        <v>42618.827013888891</v>
      </c>
      <c r="O2870" s="11">
        <f t="shared" si="265"/>
        <v>42648.827013888891</v>
      </c>
      <c r="P2870" t="s">
        <v>8271</v>
      </c>
      <c r="Q2870" s="7">
        <f t="shared" si="266"/>
        <v>42.011733333333332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>
        <f t="shared" si="264"/>
        <v>42540.593530092592</v>
      </c>
      <c r="O2871" s="11">
        <f t="shared" si="265"/>
        <v>42570.593530092592</v>
      </c>
      <c r="P2871" t="s">
        <v>8271</v>
      </c>
      <c r="Q2871" s="7">
        <f t="shared" si="266"/>
        <v>0.88500000000000001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>
        <f t="shared" si="264"/>
        <v>41746.189409722225</v>
      </c>
      <c r="O2872" s="11">
        <f t="shared" si="265"/>
        <v>41776.189409722225</v>
      </c>
      <c r="P2872" t="s">
        <v>8271</v>
      </c>
      <c r="Q2872" s="7">
        <f t="shared" si="266"/>
        <v>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>
        <f t="shared" si="264"/>
        <v>41974.738576388889</v>
      </c>
      <c r="O2873" s="11">
        <f t="shared" si="265"/>
        <v>41994.738576388889</v>
      </c>
      <c r="P2873" t="s">
        <v>8271</v>
      </c>
      <c r="Q2873" s="7">
        <f t="shared" si="266"/>
        <v>4.67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>
        <f t="shared" si="264"/>
        <v>42115.11618055556</v>
      </c>
      <c r="O2874" s="11">
        <f t="shared" si="265"/>
        <v>42175.11618055556</v>
      </c>
      <c r="P2874" t="s">
        <v>8271</v>
      </c>
      <c r="Q2874" s="7">
        <f t="shared" si="266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>
        <f t="shared" si="264"/>
        <v>42002.817488425921</v>
      </c>
      <c r="O2875" s="11">
        <f t="shared" si="265"/>
        <v>42032.817488425921</v>
      </c>
      <c r="P2875" t="s">
        <v>8271</v>
      </c>
      <c r="Q2875" s="7">
        <f t="shared" si="266"/>
        <v>38.119999999999997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>
        <f t="shared" si="264"/>
        <v>42722.84474537037</v>
      </c>
      <c r="O2876" s="11">
        <f t="shared" si="265"/>
        <v>42752.84474537037</v>
      </c>
      <c r="P2876" t="s">
        <v>8271</v>
      </c>
      <c r="Q2876" s="7">
        <f t="shared" si="266"/>
        <v>5.42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>
        <f t="shared" si="264"/>
        <v>42465.128391203703</v>
      </c>
      <c r="O2877" s="11">
        <f t="shared" si="265"/>
        <v>42495.128391203703</v>
      </c>
      <c r="P2877" t="s">
        <v>8271</v>
      </c>
      <c r="Q2877" s="7">
        <f t="shared" si="266"/>
        <v>3.4999999999999996E-2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>
        <f t="shared" si="264"/>
        <v>42171.743969907402</v>
      </c>
      <c r="O2878" s="11">
        <f t="shared" si="265"/>
        <v>42201.743969907402</v>
      </c>
      <c r="P2878" t="s">
        <v>8271</v>
      </c>
      <c r="Q2878" s="7">
        <f t="shared" si="266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>
        <f t="shared" si="264"/>
        <v>42672.955138888887</v>
      </c>
      <c r="O2879" s="11">
        <f t="shared" si="265"/>
        <v>42704.708333333328</v>
      </c>
      <c r="P2879" t="s">
        <v>8271</v>
      </c>
      <c r="Q2879" s="7">
        <f t="shared" si="266"/>
        <v>10.833333333333334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>
        <f t="shared" si="264"/>
        <v>42128.615682870368</v>
      </c>
      <c r="O2880" s="11">
        <f t="shared" si="265"/>
        <v>42188.615682870368</v>
      </c>
      <c r="P2880" t="s">
        <v>8271</v>
      </c>
      <c r="Q2880" s="7">
        <f t="shared" si="266"/>
        <v>2.1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>
        <f t="shared" si="264"/>
        <v>42359.725243055553</v>
      </c>
      <c r="O2881" s="11">
        <f t="shared" si="265"/>
        <v>42389.725243055553</v>
      </c>
      <c r="P2881" t="s">
        <v>8271</v>
      </c>
      <c r="Q2881" s="7">
        <f t="shared" si="266"/>
        <v>0.2589285714285714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>
        <f t="shared" ref="N2882:N2945" si="270">(((J2882/60)/60)/24)+DATE(1970,1,1)</f>
        <v>42192.905694444446</v>
      </c>
      <c r="O2882" s="11">
        <f t="shared" ref="O2882:O2945" si="271">(((I2882/60)/60)/24)+DATE(1970,1,1)</f>
        <v>42236.711805555555</v>
      </c>
      <c r="P2882" t="s">
        <v>8271</v>
      </c>
      <c r="Q2882" s="7">
        <f t="shared" ref="Q2882:Q2945" si="272">(E2882/D2882)*100</f>
        <v>23.333333333333332</v>
      </c>
      <c r="R2882" s="6">
        <f t="shared" ref="R2882:R2945" si="273">E2882/L2882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>
        <f t="shared" si="270"/>
        <v>41916.597638888888</v>
      </c>
      <c r="O2883" s="11">
        <f t="shared" si="271"/>
        <v>41976.639305555553</v>
      </c>
      <c r="P2883" t="s">
        <v>8271</v>
      </c>
      <c r="Q2883" s="7">
        <f t="shared" si="272"/>
        <v>0</v>
      </c>
      <c r="R2883" s="6" t="e">
        <f t="shared" si="273"/>
        <v>#DIV/0!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>
        <f t="shared" si="270"/>
        <v>42461.596273148149</v>
      </c>
      <c r="O2884" s="11">
        <f t="shared" si="271"/>
        <v>42491.596273148149</v>
      </c>
      <c r="P2884" t="s">
        <v>8271</v>
      </c>
      <c r="Q2884" s="7">
        <f t="shared" si="272"/>
        <v>33.6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>
        <f t="shared" si="270"/>
        <v>42370.90320601852</v>
      </c>
      <c r="O2885" s="11">
        <f t="shared" si="271"/>
        <v>42406.207638888889</v>
      </c>
      <c r="P2885" t="s">
        <v>8271</v>
      </c>
      <c r="Q2885" s="7">
        <f t="shared" si="272"/>
        <v>19.079999999999998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>
        <f t="shared" si="270"/>
        <v>41948.727256944447</v>
      </c>
      <c r="O2886" s="11">
        <f t="shared" si="271"/>
        <v>41978.727256944447</v>
      </c>
      <c r="P2886" t="s">
        <v>8271</v>
      </c>
      <c r="Q2886" s="7">
        <f t="shared" si="272"/>
        <v>0.41111111111111115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>
        <f t="shared" si="270"/>
        <v>42047.07640046296</v>
      </c>
      <c r="O2887" s="11">
        <f t="shared" si="271"/>
        <v>42077.034733796296</v>
      </c>
      <c r="P2887" t="s">
        <v>8271</v>
      </c>
      <c r="Q2887" s="7">
        <f t="shared" si="272"/>
        <v>32.5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>
        <f t="shared" si="270"/>
        <v>42261.632916666669</v>
      </c>
      <c r="O2888" s="11">
        <f t="shared" si="271"/>
        <v>42266.165972222225</v>
      </c>
      <c r="P2888" t="s">
        <v>8271</v>
      </c>
      <c r="Q2888" s="7">
        <f t="shared" si="272"/>
        <v>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>
        <f t="shared" si="270"/>
        <v>41985.427361111113</v>
      </c>
      <c r="O2889" s="11">
        <f t="shared" si="271"/>
        <v>42015.427361111113</v>
      </c>
      <c r="P2889" t="s">
        <v>8271</v>
      </c>
      <c r="Q2889" s="7">
        <f t="shared" si="272"/>
        <v>0.16666666666666669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>
        <f t="shared" si="270"/>
        <v>41922.535185185188</v>
      </c>
      <c r="O2890" s="11">
        <f t="shared" si="271"/>
        <v>41930.207638888889</v>
      </c>
      <c r="P2890" t="s">
        <v>8271</v>
      </c>
      <c r="Q2890" s="7">
        <f t="shared" si="272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>
        <f t="shared" si="270"/>
        <v>41850.863252314812</v>
      </c>
      <c r="O2891" s="11">
        <f t="shared" si="271"/>
        <v>41880.863252314812</v>
      </c>
      <c r="P2891" t="s">
        <v>8271</v>
      </c>
      <c r="Q2891" s="7">
        <f t="shared" si="272"/>
        <v>38.066666666666663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>
        <f t="shared" si="270"/>
        <v>41831.742962962962</v>
      </c>
      <c r="O2892" s="11">
        <f t="shared" si="271"/>
        <v>41860.125</v>
      </c>
      <c r="P2892" t="s">
        <v>8271</v>
      </c>
      <c r="Q2892" s="7">
        <f t="shared" si="272"/>
        <v>1.05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>
        <f t="shared" si="270"/>
        <v>42415.883425925931</v>
      </c>
      <c r="O2893" s="11">
        <f t="shared" si="271"/>
        <v>42475.84175925926</v>
      </c>
      <c r="P2893" t="s">
        <v>8271</v>
      </c>
      <c r="Q2893" s="7">
        <f t="shared" si="272"/>
        <v>2.73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>
        <f t="shared" si="270"/>
        <v>41869.714166666665</v>
      </c>
      <c r="O2894" s="11">
        <f t="shared" si="271"/>
        <v>41876.875</v>
      </c>
      <c r="P2894" t="s">
        <v>8271</v>
      </c>
      <c r="Q2894" s="7">
        <f t="shared" si="272"/>
        <v>9.0909090909090917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>
        <f t="shared" si="270"/>
        <v>41953.773090277777</v>
      </c>
      <c r="O2895" s="11">
        <f t="shared" si="271"/>
        <v>42013.083333333328</v>
      </c>
      <c r="P2895" t="s">
        <v>8271</v>
      </c>
      <c r="Q2895" s="7">
        <f t="shared" si="272"/>
        <v>0.5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>
        <f t="shared" si="270"/>
        <v>42037.986284722225</v>
      </c>
      <c r="O2896" s="11">
        <f t="shared" si="271"/>
        <v>42097.944618055553</v>
      </c>
      <c r="P2896" t="s">
        <v>8271</v>
      </c>
      <c r="Q2896" s="7">
        <f t="shared" si="272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>
        <f t="shared" si="270"/>
        <v>41811.555462962962</v>
      </c>
      <c r="O2897" s="11">
        <f t="shared" si="271"/>
        <v>41812.875</v>
      </c>
      <c r="P2897" t="s">
        <v>8271</v>
      </c>
      <c r="Q2897" s="7">
        <f t="shared" si="272"/>
        <v>4.5999999999999996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>
        <f t="shared" si="270"/>
        <v>42701.908807870372</v>
      </c>
      <c r="O2898" s="11">
        <f t="shared" si="271"/>
        <v>42716.25</v>
      </c>
      <c r="P2898" t="s">
        <v>8271</v>
      </c>
      <c r="Q2898" s="7">
        <f t="shared" si="272"/>
        <v>20.833333333333336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>
        <f t="shared" si="270"/>
        <v>42258.646504629629</v>
      </c>
      <c r="O2899" s="11">
        <f t="shared" si="271"/>
        <v>42288.645196759258</v>
      </c>
      <c r="P2899" t="s">
        <v>8271</v>
      </c>
      <c r="Q2899" s="7">
        <f t="shared" si="272"/>
        <v>4.583333333333333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>
        <f t="shared" si="270"/>
        <v>42278.664965277778</v>
      </c>
      <c r="O2900" s="11">
        <f t="shared" si="271"/>
        <v>42308.664965277778</v>
      </c>
      <c r="P2900" t="s">
        <v>8271</v>
      </c>
      <c r="Q2900" s="7">
        <f t="shared" si="272"/>
        <v>4.2133333333333338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>
        <f t="shared" si="270"/>
        <v>42515.078217592592</v>
      </c>
      <c r="O2901" s="11">
        <f t="shared" si="271"/>
        <v>42575.078217592592</v>
      </c>
      <c r="P2901" t="s">
        <v>8271</v>
      </c>
      <c r="Q2901" s="7">
        <f t="shared" si="272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>
        <f t="shared" si="270"/>
        <v>41830.234166666669</v>
      </c>
      <c r="O2902" s="11">
        <f t="shared" si="271"/>
        <v>41860.234166666669</v>
      </c>
      <c r="P2902" t="s">
        <v>8271</v>
      </c>
      <c r="Q2902" s="7">
        <f t="shared" si="272"/>
        <v>61.909090909090914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>
        <f t="shared" si="270"/>
        <v>41982.904386574075</v>
      </c>
      <c r="O2903" s="11">
        <f t="shared" si="271"/>
        <v>42042.904386574075</v>
      </c>
      <c r="P2903" t="s">
        <v>8271</v>
      </c>
      <c r="Q2903" s="7">
        <f t="shared" si="272"/>
        <v>0.8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>
        <f t="shared" si="270"/>
        <v>42210.439768518518</v>
      </c>
      <c r="O2904" s="11">
        <f t="shared" si="271"/>
        <v>42240.439768518518</v>
      </c>
      <c r="P2904" t="s">
        <v>8271</v>
      </c>
      <c r="Q2904" s="7">
        <f t="shared" si="272"/>
        <v>1.6666666666666666E-2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>
        <f t="shared" si="270"/>
        <v>42196.166874999995</v>
      </c>
      <c r="O2905" s="11">
        <f t="shared" si="271"/>
        <v>42256.166874999995</v>
      </c>
      <c r="P2905" t="s">
        <v>8271</v>
      </c>
      <c r="Q2905" s="7">
        <f t="shared" si="272"/>
        <v>0.77999999999999992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>
        <f t="shared" si="270"/>
        <v>41940.967951388891</v>
      </c>
      <c r="O2906" s="11">
        <f t="shared" si="271"/>
        <v>41952.5</v>
      </c>
      <c r="P2906" t="s">
        <v>8271</v>
      </c>
      <c r="Q2906" s="7">
        <f t="shared" si="272"/>
        <v>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>
        <f t="shared" si="270"/>
        <v>42606.056863425925</v>
      </c>
      <c r="O2907" s="11">
        <f t="shared" si="271"/>
        <v>42620.056863425925</v>
      </c>
      <c r="P2907" t="s">
        <v>8271</v>
      </c>
      <c r="Q2907" s="7">
        <f t="shared" si="272"/>
        <v>17.771428571428572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>
        <f t="shared" si="270"/>
        <v>42199.648912037039</v>
      </c>
      <c r="O2908" s="11">
        <f t="shared" si="271"/>
        <v>42217.041666666672</v>
      </c>
      <c r="P2908" t="s">
        <v>8271</v>
      </c>
      <c r="Q2908" s="7">
        <f t="shared" si="272"/>
        <v>9.4166666666666661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>
        <f t="shared" si="270"/>
        <v>42444.877743055549</v>
      </c>
      <c r="O2909" s="11">
        <f t="shared" si="271"/>
        <v>42504.877743055549</v>
      </c>
      <c r="P2909" t="s">
        <v>8271</v>
      </c>
      <c r="Q2909" s="7">
        <f t="shared" si="272"/>
        <v>0.08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>
        <f t="shared" si="270"/>
        <v>42499.731701388882</v>
      </c>
      <c r="O2910" s="11">
        <f t="shared" si="271"/>
        <v>42529.731701388882</v>
      </c>
      <c r="P2910" t="s">
        <v>8271</v>
      </c>
      <c r="Q2910" s="7">
        <f t="shared" si="272"/>
        <v>2.75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>
        <f t="shared" si="270"/>
        <v>41929.266215277778</v>
      </c>
      <c r="O2911" s="11">
        <f t="shared" si="271"/>
        <v>41968.823611111111</v>
      </c>
      <c r="P2911" t="s">
        <v>8271</v>
      </c>
      <c r="Q2911" s="7">
        <f t="shared" si="272"/>
        <v>1.1111111111111112E-2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>
        <f t="shared" si="270"/>
        <v>42107.841284722221</v>
      </c>
      <c r="O2912" s="11">
        <f t="shared" si="271"/>
        <v>42167.841284722221</v>
      </c>
      <c r="P2912" t="s">
        <v>8271</v>
      </c>
      <c r="Q2912" s="7">
        <f t="shared" si="272"/>
        <v>3.3333333333333335E-3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>
        <f t="shared" si="270"/>
        <v>42142.768819444449</v>
      </c>
      <c r="O2913" s="11">
        <f t="shared" si="271"/>
        <v>42182.768819444449</v>
      </c>
      <c r="P2913" t="s">
        <v>8271</v>
      </c>
      <c r="Q2913" s="7">
        <f t="shared" si="272"/>
        <v>36.5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>
        <f t="shared" si="270"/>
        <v>42354.131643518514</v>
      </c>
      <c r="O2914" s="11">
        <f t="shared" si="271"/>
        <v>42384.131643518514</v>
      </c>
      <c r="P2914" t="s">
        <v>8271</v>
      </c>
      <c r="Q2914" s="7">
        <f t="shared" si="272"/>
        <v>14.058171745152354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>
        <f t="shared" si="270"/>
        <v>41828.922905092593</v>
      </c>
      <c r="O2915" s="11">
        <f t="shared" si="271"/>
        <v>41888.922905092593</v>
      </c>
      <c r="P2915" t="s">
        <v>8271</v>
      </c>
      <c r="Q2915" s="7">
        <f t="shared" si="272"/>
        <v>0.02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>
        <f t="shared" si="270"/>
        <v>42017.907337962963</v>
      </c>
      <c r="O2916" s="11">
        <f t="shared" si="271"/>
        <v>42077.865671296298</v>
      </c>
      <c r="P2916" t="s">
        <v>8271</v>
      </c>
      <c r="Q2916" s="7">
        <f t="shared" si="272"/>
        <v>4.0000000000000001E-3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>
        <f t="shared" si="270"/>
        <v>42415.398032407407</v>
      </c>
      <c r="O2917" s="11">
        <f t="shared" si="271"/>
        <v>42445.356365740736</v>
      </c>
      <c r="P2917" t="s">
        <v>8271</v>
      </c>
      <c r="Q2917" s="7">
        <f t="shared" si="272"/>
        <v>61.1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>
        <f t="shared" si="270"/>
        <v>41755.476724537039</v>
      </c>
      <c r="O2918" s="11">
        <f t="shared" si="271"/>
        <v>41778.476724537039</v>
      </c>
      <c r="P2918" t="s">
        <v>8271</v>
      </c>
      <c r="Q2918" s="7">
        <f t="shared" si="272"/>
        <v>7.8378378378378386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>
        <f t="shared" si="270"/>
        <v>42245.234340277777</v>
      </c>
      <c r="O2919" s="11">
        <f t="shared" si="271"/>
        <v>42263.234340277777</v>
      </c>
      <c r="P2919" t="s">
        <v>8271</v>
      </c>
      <c r="Q2919" s="7">
        <f t="shared" si="272"/>
        <v>21.85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>
        <f t="shared" si="270"/>
        <v>42278.629710648151</v>
      </c>
      <c r="O2920" s="11">
        <f t="shared" si="271"/>
        <v>42306.629710648151</v>
      </c>
      <c r="P2920" t="s">
        <v>8271</v>
      </c>
      <c r="Q2920" s="7">
        <f t="shared" si="272"/>
        <v>27.24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>
        <f t="shared" si="270"/>
        <v>41826.61954861111</v>
      </c>
      <c r="O2921" s="11">
        <f t="shared" si="271"/>
        <v>41856.61954861111</v>
      </c>
      <c r="P2921" t="s">
        <v>8271</v>
      </c>
      <c r="Q2921" s="7">
        <f t="shared" si="272"/>
        <v>8.5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>
        <f t="shared" si="270"/>
        <v>42058.792476851857</v>
      </c>
      <c r="O2922" s="11">
        <f t="shared" si="271"/>
        <v>42088.750810185185</v>
      </c>
      <c r="P2922" t="s">
        <v>8271</v>
      </c>
      <c r="Q2922" s="7">
        <f t="shared" si="272"/>
        <v>26.840000000000003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>
        <f t="shared" si="270"/>
        <v>41877.886620370373</v>
      </c>
      <c r="O2923" s="11">
        <f t="shared" si="271"/>
        <v>41907.886620370373</v>
      </c>
      <c r="P2923" t="s">
        <v>8305</v>
      </c>
      <c r="Q2923" s="7">
        <f t="shared" si="272"/>
        <v>129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>
        <f t="shared" si="270"/>
        <v>42097.874155092592</v>
      </c>
      <c r="O2924" s="11">
        <f t="shared" si="271"/>
        <v>42142.874155092592</v>
      </c>
      <c r="P2924" t="s">
        <v>8305</v>
      </c>
      <c r="Q2924" s="7">
        <f t="shared" si="272"/>
        <v>100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>
        <f t="shared" si="270"/>
        <v>42013.15253472222</v>
      </c>
      <c r="O2925" s="11">
        <f t="shared" si="271"/>
        <v>42028.125</v>
      </c>
      <c r="P2925" t="s">
        <v>8305</v>
      </c>
      <c r="Q2925" s="7">
        <f t="shared" si="272"/>
        <v>100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>
        <f t="shared" si="270"/>
        <v>42103.556828703702</v>
      </c>
      <c r="O2926" s="11">
        <f t="shared" si="271"/>
        <v>42133.165972222225</v>
      </c>
      <c r="P2926" t="s">
        <v>8305</v>
      </c>
      <c r="Q2926" s="7">
        <f t="shared" si="272"/>
        <v>103.2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>
        <f t="shared" si="270"/>
        <v>41863.584120370368</v>
      </c>
      <c r="O2927" s="11">
        <f t="shared" si="271"/>
        <v>41893.584120370368</v>
      </c>
      <c r="P2927" t="s">
        <v>8305</v>
      </c>
      <c r="Q2927" s="7">
        <f t="shared" si="272"/>
        <v>102.44597777777777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>
        <f t="shared" si="270"/>
        <v>42044.765960648147</v>
      </c>
      <c r="O2928" s="11">
        <f t="shared" si="271"/>
        <v>42058.765960648147</v>
      </c>
      <c r="P2928" t="s">
        <v>8305</v>
      </c>
      <c r="Q2928" s="7">
        <f t="shared" si="272"/>
        <v>125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>
        <f t="shared" si="270"/>
        <v>41806.669317129628</v>
      </c>
      <c r="O2929" s="11">
        <f t="shared" si="271"/>
        <v>41835.208333333336</v>
      </c>
      <c r="P2929" t="s">
        <v>8305</v>
      </c>
      <c r="Q2929" s="7">
        <f t="shared" si="272"/>
        <v>130.83333333333334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>
        <f t="shared" si="270"/>
        <v>42403.998217592598</v>
      </c>
      <c r="O2930" s="11">
        <f t="shared" si="271"/>
        <v>42433.998217592598</v>
      </c>
      <c r="P2930" t="s">
        <v>8305</v>
      </c>
      <c r="Q2930" s="7">
        <f t="shared" si="272"/>
        <v>100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>
        <f t="shared" si="270"/>
        <v>41754.564328703702</v>
      </c>
      <c r="O2931" s="11">
        <f t="shared" si="271"/>
        <v>41784.564328703702</v>
      </c>
      <c r="P2931" t="s">
        <v>8305</v>
      </c>
      <c r="Q2931" s="7">
        <f t="shared" si="272"/>
        <v>102.06937499999999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>
        <f t="shared" si="270"/>
        <v>42101.584074074075</v>
      </c>
      <c r="O2932" s="11">
        <f t="shared" si="271"/>
        <v>42131.584074074075</v>
      </c>
      <c r="P2932" t="s">
        <v>8305</v>
      </c>
      <c r="Q2932" s="7">
        <f t="shared" si="272"/>
        <v>100.92000000000002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>
        <f t="shared" si="270"/>
        <v>41872.291238425925</v>
      </c>
      <c r="O2933" s="11">
        <f t="shared" si="271"/>
        <v>41897.255555555559</v>
      </c>
      <c r="P2933" t="s">
        <v>8305</v>
      </c>
      <c r="Q2933" s="7">
        <f t="shared" si="272"/>
        <v>106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>
        <f t="shared" si="270"/>
        <v>42025.164780092593</v>
      </c>
      <c r="O2934" s="11">
        <f t="shared" si="271"/>
        <v>42056.458333333328</v>
      </c>
      <c r="P2934" t="s">
        <v>8305</v>
      </c>
      <c r="Q2934" s="7">
        <f t="shared" si="272"/>
        <v>105.0967741935484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>
        <f t="shared" si="270"/>
        <v>42495.956631944442</v>
      </c>
      <c r="O2935" s="11">
        <f t="shared" si="271"/>
        <v>42525.956631944442</v>
      </c>
      <c r="P2935" t="s">
        <v>8305</v>
      </c>
      <c r="Q2935" s="7">
        <f t="shared" si="272"/>
        <v>102.76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>
        <f t="shared" si="270"/>
        <v>41775.636157407411</v>
      </c>
      <c r="O2936" s="11">
        <f t="shared" si="271"/>
        <v>41805.636157407411</v>
      </c>
      <c r="P2936" t="s">
        <v>8305</v>
      </c>
      <c r="Q2936" s="7">
        <f t="shared" si="272"/>
        <v>108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>
        <f t="shared" si="270"/>
        <v>42553.583425925928</v>
      </c>
      <c r="O2937" s="11">
        <f t="shared" si="271"/>
        <v>42611.708333333328</v>
      </c>
      <c r="P2937" t="s">
        <v>8305</v>
      </c>
      <c r="Q2937" s="7">
        <f t="shared" si="272"/>
        <v>100.88571428571429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>
        <f t="shared" si="270"/>
        <v>41912.650729166664</v>
      </c>
      <c r="O2938" s="11">
        <f t="shared" si="271"/>
        <v>41925.207638888889</v>
      </c>
      <c r="P2938" t="s">
        <v>8305</v>
      </c>
      <c r="Q2938" s="7">
        <f t="shared" si="272"/>
        <v>128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>
        <f t="shared" si="270"/>
        <v>41803.457326388889</v>
      </c>
      <c r="O2939" s="11">
        <f t="shared" si="271"/>
        <v>41833.457326388889</v>
      </c>
      <c r="P2939" t="s">
        <v>8305</v>
      </c>
      <c r="Q2939" s="7">
        <f t="shared" si="272"/>
        <v>133.33333333333331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>
        <f t="shared" si="270"/>
        <v>42004.703865740739</v>
      </c>
      <c r="O2940" s="11">
        <f t="shared" si="271"/>
        <v>42034.703865740739</v>
      </c>
      <c r="P2940" t="s">
        <v>8305</v>
      </c>
      <c r="Q2940" s="7">
        <f t="shared" si="272"/>
        <v>101.375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>
        <f t="shared" si="270"/>
        <v>41845.809166666666</v>
      </c>
      <c r="O2941" s="11">
        <f t="shared" si="271"/>
        <v>41879.041666666664</v>
      </c>
      <c r="P2941" t="s">
        <v>8305</v>
      </c>
      <c r="Q2941" s="7">
        <f t="shared" si="272"/>
        <v>102.875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>
        <f t="shared" si="270"/>
        <v>41982.773356481484</v>
      </c>
      <c r="O2942" s="11">
        <f t="shared" si="271"/>
        <v>42022.773356481484</v>
      </c>
      <c r="P2942" t="s">
        <v>8305</v>
      </c>
      <c r="Q2942" s="7">
        <f t="shared" si="272"/>
        <v>107.24000000000001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>
        <f t="shared" si="270"/>
        <v>42034.960127314815</v>
      </c>
      <c r="O2943" s="11">
        <f t="shared" si="271"/>
        <v>42064.960127314815</v>
      </c>
      <c r="P2943" t="s">
        <v>8303</v>
      </c>
      <c r="Q2943" s="7">
        <f t="shared" si="272"/>
        <v>4.0000000000000001E-3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>
        <f t="shared" si="270"/>
        <v>42334.803923611107</v>
      </c>
      <c r="O2944" s="11">
        <f t="shared" si="271"/>
        <v>42354.845833333333</v>
      </c>
      <c r="P2944" t="s">
        <v>8303</v>
      </c>
      <c r="Q2944" s="7">
        <f t="shared" si="272"/>
        <v>20.424999999999997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>
        <f t="shared" si="270"/>
        <v>42077.129398148143</v>
      </c>
      <c r="O2945" s="11">
        <f t="shared" si="271"/>
        <v>42107.129398148143</v>
      </c>
      <c r="P2945" t="s">
        <v>8303</v>
      </c>
      <c r="Q2945" s="7">
        <f t="shared" si="272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>
        <f t="shared" ref="N2946:N3009" si="276">(((J2946/60)/60)/24)+DATE(1970,1,1)</f>
        <v>42132.9143287037</v>
      </c>
      <c r="O2946" s="11">
        <f t="shared" ref="O2946:O3009" si="277">(((I2946/60)/60)/24)+DATE(1970,1,1)</f>
        <v>42162.9143287037</v>
      </c>
      <c r="P2946" t="s">
        <v>8303</v>
      </c>
      <c r="Q2946" s="7">
        <f t="shared" ref="Q2946:Q3009" si="278">(E2946/D2946)*100</f>
        <v>1</v>
      </c>
      <c r="R2946" s="6">
        <f t="shared" ref="R2946:R3009" si="279">E2946/L2946</f>
        <v>100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>
        <f t="shared" si="276"/>
        <v>42118.139583333337</v>
      </c>
      <c r="O2947" s="11">
        <f t="shared" si="277"/>
        <v>42148.139583333337</v>
      </c>
      <c r="P2947" t="s">
        <v>8303</v>
      </c>
      <c r="Q2947" s="7">
        <f t="shared" si="278"/>
        <v>0</v>
      </c>
      <c r="R2947" s="6" t="e">
        <f t="shared" si="279"/>
        <v>#DIV/0!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>
        <f t="shared" si="276"/>
        <v>42567.531157407408</v>
      </c>
      <c r="O2948" s="11">
        <f t="shared" si="277"/>
        <v>42597.531157407408</v>
      </c>
      <c r="P2948" t="s">
        <v>8303</v>
      </c>
      <c r="Q2948" s="7">
        <f t="shared" si="278"/>
        <v>0.1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>
        <f t="shared" si="276"/>
        <v>42649.562118055561</v>
      </c>
      <c r="O2949" s="11">
        <f t="shared" si="277"/>
        <v>42698.715972222228</v>
      </c>
      <c r="P2949" t="s">
        <v>8303</v>
      </c>
      <c r="Q2949" s="7">
        <f t="shared" si="278"/>
        <v>4.2880000000000003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>
        <f t="shared" si="276"/>
        <v>42097.649224537032</v>
      </c>
      <c r="O2950" s="11">
        <f t="shared" si="277"/>
        <v>42157.649224537032</v>
      </c>
      <c r="P2950" t="s">
        <v>8303</v>
      </c>
      <c r="Q2950" s="7">
        <f t="shared" si="278"/>
        <v>4.8000000000000004E-3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>
        <f t="shared" si="276"/>
        <v>42297.823113425926</v>
      </c>
      <c r="O2951" s="11">
        <f t="shared" si="277"/>
        <v>42327.864780092597</v>
      </c>
      <c r="P2951" t="s">
        <v>8303</v>
      </c>
      <c r="Q2951" s="7">
        <f t="shared" si="278"/>
        <v>2.5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>
        <f t="shared" si="276"/>
        <v>42362.36518518519</v>
      </c>
      <c r="O2952" s="11">
        <f t="shared" si="277"/>
        <v>42392.36518518519</v>
      </c>
      <c r="P2952" t="s">
        <v>8303</v>
      </c>
      <c r="Q2952" s="7">
        <f t="shared" si="278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>
        <f t="shared" si="276"/>
        <v>41872.802928240737</v>
      </c>
      <c r="O2953" s="11">
        <f t="shared" si="277"/>
        <v>41917.802928240737</v>
      </c>
      <c r="P2953" t="s">
        <v>8303</v>
      </c>
      <c r="Q2953" s="7">
        <f t="shared" si="278"/>
        <v>2.1919999999999997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>
        <f t="shared" si="276"/>
        <v>42628.690266203703</v>
      </c>
      <c r="O2954" s="11">
        <f t="shared" si="277"/>
        <v>42660.166666666672</v>
      </c>
      <c r="P2954" t="s">
        <v>8303</v>
      </c>
      <c r="Q2954" s="7">
        <f t="shared" si="278"/>
        <v>8.0250000000000004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>
        <f t="shared" si="276"/>
        <v>42255.791909722218</v>
      </c>
      <c r="O2955" s="11">
        <f t="shared" si="277"/>
        <v>42285.791909722218</v>
      </c>
      <c r="P2955" t="s">
        <v>8303</v>
      </c>
      <c r="Q2955" s="7">
        <f t="shared" si="278"/>
        <v>0.15125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>
        <f t="shared" si="276"/>
        <v>42790.583368055552</v>
      </c>
      <c r="O2956" s="11">
        <f t="shared" si="277"/>
        <v>42810.541701388895</v>
      </c>
      <c r="P2956" t="s">
        <v>8303</v>
      </c>
      <c r="Q2956" s="7">
        <f t="shared" si="278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>
        <f t="shared" si="276"/>
        <v>42141.741307870368</v>
      </c>
      <c r="O2957" s="11">
        <f t="shared" si="277"/>
        <v>42171.741307870368</v>
      </c>
      <c r="P2957" t="s">
        <v>8303</v>
      </c>
      <c r="Q2957" s="7">
        <f t="shared" si="278"/>
        <v>59.583333333333336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>
        <f t="shared" si="276"/>
        <v>42464.958912037036</v>
      </c>
      <c r="O2958" s="11">
        <f t="shared" si="277"/>
        <v>42494.958912037036</v>
      </c>
      <c r="P2958" t="s">
        <v>8303</v>
      </c>
      <c r="Q2958" s="7">
        <f t="shared" si="278"/>
        <v>16.734177215189874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>
        <f t="shared" si="276"/>
        <v>42031.011249999996</v>
      </c>
      <c r="O2959" s="11">
        <f t="shared" si="277"/>
        <v>42090.969583333332</v>
      </c>
      <c r="P2959" t="s">
        <v>8303</v>
      </c>
      <c r="Q2959" s="7">
        <f t="shared" si="278"/>
        <v>1.8666666666666669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>
        <f t="shared" si="276"/>
        <v>42438.779131944444</v>
      </c>
      <c r="O2960" s="11">
        <f t="shared" si="277"/>
        <v>42498.73746527778</v>
      </c>
      <c r="P2960" t="s">
        <v>8303</v>
      </c>
      <c r="Q2960" s="7">
        <f t="shared" si="278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>
        <f t="shared" si="276"/>
        <v>42498.008391203708</v>
      </c>
      <c r="O2961" s="11">
        <f t="shared" si="277"/>
        <v>42528.008391203708</v>
      </c>
      <c r="P2961" t="s">
        <v>8303</v>
      </c>
      <c r="Q2961" s="7">
        <f t="shared" si="278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>
        <f t="shared" si="276"/>
        <v>41863.757210648146</v>
      </c>
      <c r="O2962" s="11">
        <f t="shared" si="277"/>
        <v>41893.757210648146</v>
      </c>
      <c r="P2962" t="s">
        <v>8303</v>
      </c>
      <c r="Q2962" s="7">
        <f t="shared" si="278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>
        <f t="shared" si="276"/>
        <v>42061.212488425925</v>
      </c>
      <c r="O2963" s="11">
        <f t="shared" si="277"/>
        <v>42089.166666666672</v>
      </c>
      <c r="P2963" t="s">
        <v>8271</v>
      </c>
      <c r="Q2963" s="7">
        <f t="shared" si="278"/>
        <v>109.62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>
        <f t="shared" si="276"/>
        <v>42036.24428240741</v>
      </c>
      <c r="O2964" s="11">
        <f t="shared" si="277"/>
        <v>42064.290972222225</v>
      </c>
      <c r="P2964" t="s">
        <v>8271</v>
      </c>
      <c r="Q2964" s="7">
        <f t="shared" si="278"/>
        <v>121.8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>
        <f t="shared" si="276"/>
        <v>42157.470185185186</v>
      </c>
      <c r="O2965" s="11">
        <f t="shared" si="277"/>
        <v>42187.470185185186</v>
      </c>
      <c r="P2965" t="s">
        <v>8271</v>
      </c>
      <c r="Q2965" s="7">
        <f t="shared" si="278"/>
        <v>106.85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>
        <f t="shared" si="276"/>
        <v>41827.909942129627</v>
      </c>
      <c r="O2966" s="11">
        <f t="shared" si="277"/>
        <v>41857.897222222222</v>
      </c>
      <c r="P2966" t="s">
        <v>8271</v>
      </c>
      <c r="Q2966" s="7">
        <f t="shared" si="278"/>
        <v>100.71379999999999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>
        <f t="shared" si="276"/>
        <v>42162.729548611111</v>
      </c>
      <c r="O2967" s="11">
        <f t="shared" si="277"/>
        <v>42192.729548611111</v>
      </c>
      <c r="P2967" t="s">
        <v>8271</v>
      </c>
      <c r="Q2967" s="7">
        <f t="shared" si="278"/>
        <v>109.00000000000001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>
        <f t="shared" si="276"/>
        <v>42233.738564814819</v>
      </c>
      <c r="O2968" s="11">
        <f t="shared" si="277"/>
        <v>42263.738564814819</v>
      </c>
      <c r="P2968" t="s">
        <v>8271</v>
      </c>
      <c r="Q2968" s="7">
        <f t="shared" si="278"/>
        <v>113.63000000000001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>
        <f t="shared" si="276"/>
        <v>42042.197824074072</v>
      </c>
      <c r="O2969" s="11">
        <f t="shared" si="277"/>
        <v>42072.156157407408</v>
      </c>
      <c r="P2969" t="s">
        <v>8271</v>
      </c>
      <c r="Q2969" s="7">
        <f t="shared" si="278"/>
        <v>113.92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>
        <f t="shared" si="276"/>
        <v>42585.523842592593</v>
      </c>
      <c r="O2970" s="11">
        <f t="shared" si="277"/>
        <v>42599.165972222225</v>
      </c>
      <c r="P2970" t="s">
        <v>8271</v>
      </c>
      <c r="Q2970" s="7">
        <f t="shared" si="278"/>
        <v>106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>
        <f t="shared" si="276"/>
        <v>42097.786493055552</v>
      </c>
      <c r="O2971" s="11">
        <f t="shared" si="277"/>
        <v>42127.952083333337</v>
      </c>
      <c r="P2971" t="s">
        <v>8271</v>
      </c>
      <c r="Q2971" s="7">
        <f t="shared" si="278"/>
        <v>162.5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>
        <f t="shared" si="276"/>
        <v>41808.669571759259</v>
      </c>
      <c r="O2972" s="11">
        <f t="shared" si="277"/>
        <v>41838.669571759259</v>
      </c>
      <c r="P2972" t="s">
        <v>8271</v>
      </c>
      <c r="Q2972" s="7">
        <f t="shared" si="278"/>
        <v>106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>
        <f t="shared" si="276"/>
        <v>41852.658310185187</v>
      </c>
      <c r="O2973" s="11">
        <f t="shared" si="277"/>
        <v>41882.658310185187</v>
      </c>
      <c r="P2973" t="s">
        <v>8271</v>
      </c>
      <c r="Q2973" s="7">
        <f t="shared" si="278"/>
        <v>100.15624999999999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>
        <f t="shared" si="276"/>
        <v>42694.110185185185</v>
      </c>
      <c r="O2974" s="11">
        <f t="shared" si="277"/>
        <v>42709.041666666672</v>
      </c>
      <c r="P2974" t="s">
        <v>8271</v>
      </c>
      <c r="Q2974" s="7">
        <f t="shared" si="278"/>
        <v>105.35000000000001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>
        <f t="shared" si="276"/>
        <v>42341.818379629629</v>
      </c>
      <c r="O2975" s="11">
        <f t="shared" si="277"/>
        <v>42370.166666666672</v>
      </c>
      <c r="P2975" t="s">
        <v>8271</v>
      </c>
      <c r="Q2975" s="7">
        <f t="shared" si="278"/>
        <v>174.8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>
        <f t="shared" si="276"/>
        <v>41880.061006944445</v>
      </c>
      <c r="O2976" s="11">
        <f t="shared" si="277"/>
        <v>41908.065972222219</v>
      </c>
      <c r="P2976" t="s">
        <v>8271</v>
      </c>
      <c r="Q2976" s="7">
        <f t="shared" si="278"/>
        <v>102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>
        <f t="shared" si="276"/>
        <v>41941.683865740742</v>
      </c>
      <c r="O2977" s="11">
        <f t="shared" si="277"/>
        <v>41970.125</v>
      </c>
      <c r="P2977" t="s">
        <v>8271</v>
      </c>
      <c r="Q2977" s="7">
        <f t="shared" si="278"/>
        <v>100.125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>
        <f t="shared" si="276"/>
        <v>42425.730671296296</v>
      </c>
      <c r="O2978" s="11">
        <f t="shared" si="277"/>
        <v>42442.5</v>
      </c>
      <c r="P2978" t="s">
        <v>8271</v>
      </c>
      <c r="Q2978" s="7">
        <f t="shared" si="278"/>
        <v>171.42857142857142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>
        <f t="shared" si="276"/>
        <v>42026.88118055556</v>
      </c>
      <c r="O2979" s="11">
        <f t="shared" si="277"/>
        <v>42086.093055555553</v>
      </c>
      <c r="P2979" t="s">
        <v>8271</v>
      </c>
      <c r="Q2979" s="7">
        <f t="shared" si="278"/>
        <v>113.56666666666666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>
        <f t="shared" si="276"/>
        <v>41922.640590277777</v>
      </c>
      <c r="O2980" s="11">
        <f t="shared" si="277"/>
        <v>41932.249305555553</v>
      </c>
      <c r="P2980" t="s">
        <v>8271</v>
      </c>
      <c r="Q2980" s="7">
        <f t="shared" si="278"/>
        <v>129.46666666666667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>
        <f t="shared" si="276"/>
        <v>41993.824340277773</v>
      </c>
      <c r="O2981" s="11">
        <f t="shared" si="277"/>
        <v>42010.25</v>
      </c>
      <c r="P2981" t="s">
        <v>8271</v>
      </c>
      <c r="Q2981" s="7">
        <f t="shared" si="278"/>
        <v>101.4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>
        <f t="shared" si="276"/>
        <v>42219.915856481486</v>
      </c>
      <c r="O2982" s="11">
        <f t="shared" si="277"/>
        <v>42240.083333333328</v>
      </c>
      <c r="P2982" t="s">
        <v>8271</v>
      </c>
      <c r="Q2982" s="7">
        <f t="shared" si="278"/>
        <v>109.16666666666666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>
        <f t="shared" si="276"/>
        <v>42225.559675925921</v>
      </c>
      <c r="O2983" s="11">
        <f t="shared" si="277"/>
        <v>42270.559675925921</v>
      </c>
      <c r="P2983" t="s">
        <v>8303</v>
      </c>
      <c r="Q2983" s="7">
        <f t="shared" si="278"/>
        <v>128.92500000000001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>
        <f t="shared" si="276"/>
        <v>42381.686840277776</v>
      </c>
      <c r="O2984" s="11">
        <f t="shared" si="277"/>
        <v>42411.686840277776</v>
      </c>
      <c r="P2984" t="s">
        <v>8303</v>
      </c>
      <c r="Q2984" s="7">
        <f t="shared" si="278"/>
        <v>102.06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>
        <f t="shared" si="276"/>
        <v>41894.632361111115</v>
      </c>
      <c r="O2985" s="11">
        <f t="shared" si="277"/>
        <v>41954.674027777779</v>
      </c>
      <c r="P2985" t="s">
        <v>8303</v>
      </c>
      <c r="Q2985" s="7">
        <f t="shared" si="278"/>
        <v>146.53957758620692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>
        <f t="shared" si="276"/>
        <v>42576.278715277775</v>
      </c>
      <c r="O2986" s="11">
        <f t="shared" si="277"/>
        <v>42606.278715277775</v>
      </c>
      <c r="P2986" t="s">
        <v>8303</v>
      </c>
      <c r="Q2986" s="7">
        <f t="shared" si="278"/>
        <v>100.352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>
        <f t="shared" si="276"/>
        <v>42654.973703703698</v>
      </c>
      <c r="O2987" s="11">
        <f t="shared" si="277"/>
        <v>42674.166666666672</v>
      </c>
      <c r="P2987" t="s">
        <v>8303</v>
      </c>
      <c r="Q2987" s="7">
        <f t="shared" si="278"/>
        <v>121.64999999999999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>
        <f t="shared" si="276"/>
        <v>42431.500069444446</v>
      </c>
      <c r="O2988" s="11">
        <f t="shared" si="277"/>
        <v>42491.458402777775</v>
      </c>
      <c r="P2988" t="s">
        <v>8303</v>
      </c>
      <c r="Q2988" s="7">
        <f t="shared" si="278"/>
        <v>105.5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>
        <f t="shared" si="276"/>
        <v>42627.307303240741</v>
      </c>
      <c r="O2989" s="11">
        <f t="shared" si="277"/>
        <v>42656</v>
      </c>
      <c r="P2989" t="s">
        <v>8303</v>
      </c>
      <c r="Q2989" s="7">
        <f t="shared" si="278"/>
        <v>110.4008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>
        <f t="shared" si="276"/>
        <v>42511.362048611118</v>
      </c>
      <c r="O2990" s="11">
        <f t="shared" si="277"/>
        <v>42541.362048611118</v>
      </c>
      <c r="P2990" t="s">
        <v>8303</v>
      </c>
      <c r="Q2990" s="7">
        <f t="shared" si="278"/>
        <v>100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>
        <f t="shared" si="276"/>
        <v>42337.02039351852</v>
      </c>
      <c r="O2991" s="11">
        <f t="shared" si="277"/>
        <v>42359.207638888889</v>
      </c>
      <c r="P2991" t="s">
        <v>8303</v>
      </c>
      <c r="Q2991" s="7">
        <f t="shared" si="278"/>
        <v>176.535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>
        <f t="shared" si="276"/>
        <v>42341.57430555555</v>
      </c>
      <c r="O2992" s="11">
        <f t="shared" si="277"/>
        <v>42376.57430555555</v>
      </c>
      <c r="P2992" t="s">
        <v>8303</v>
      </c>
      <c r="Q2992" s="7">
        <f t="shared" si="278"/>
        <v>100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>
        <f t="shared" si="276"/>
        <v>42740.837152777778</v>
      </c>
      <c r="O2993" s="11">
        <f t="shared" si="277"/>
        <v>42762.837152777778</v>
      </c>
      <c r="P2993" t="s">
        <v>8303</v>
      </c>
      <c r="Q2993" s="7">
        <f t="shared" si="278"/>
        <v>103.29411764705883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>
        <f t="shared" si="276"/>
        <v>42622.767476851848</v>
      </c>
      <c r="O2994" s="11">
        <f t="shared" si="277"/>
        <v>42652.767476851848</v>
      </c>
      <c r="P2994" t="s">
        <v>8303</v>
      </c>
      <c r="Q2994" s="7">
        <f t="shared" si="278"/>
        <v>104.5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>
        <f t="shared" si="276"/>
        <v>42390.838738425926</v>
      </c>
      <c r="O2995" s="11">
        <f t="shared" si="277"/>
        <v>42420.838738425926</v>
      </c>
      <c r="P2995" t="s">
        <v>8303</v>
      </c>
      <c r="Q2995" s="7">
        <f t="shared" si="278"/>
        <v>100.29999999999998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>
        <f t="shared" si="276"/>
        <v>41885.478842592594</v>
      </c>
      <c r="O2996" s="11">
        <f t="shared" si="277"/>
        <v>41915.478842592594</v>
      </c>
      <c r="P2996" t="s">
        <v>8303</v>
      </c>
      <c r="Q2996" s="7">
        <f t="shared" si="278"/>
        <v>457.74666666666673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>
        <f t="shared" si="276"/>
        <v>42724.665173611109</v>
      </c>
      <c r="O2997" s="11">
        <f t="shared" si="277"/>
        <v>42754.665173611109</v>
      </c>
      <c r="P2997" t="s">
        <v>8303</v>
      </c>
      <c r="Q2997" s="7">
        <f t="shared" si="278"/>
        <v>104.96000000000001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>
        <f t="shared" si="276"/>
        <v>42090.912500000006</v>
      </c>
      <c r="O2998" s="11">
        <f t="shared" si="277"/>
        <v>42150.912500000006</v>
      </c>
      <c r="P2998" t="s">
        <v>8303</v>
      </c>
      <c r="Q2998" s="7">
        <f t="shared" si="278"/>
        <v>171.94285714285715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>
        <f t="shared" si="276"/>
        <v>42775.733715277776</v>
      </c>
      <c r="O2999" s="11">
        <f t="shared" si="277"/>
        <v>42793.207638888889</v>
      </c>
      <c r="P2999" t="s">
        <v>8303</v>
      </c>
      <c r="Q2999" s="7">
        <f t="shared" si="278"/>
        <v>103.73000000000002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>
        <f t="shared" si="276"/>
        <v>41778.193622685183</v>
      </c>
      <c r="O3000" s="11">
        <f t="shared" si="277"/>
        <v>41806.184027777781</v>
      </c>
      <c r="P3000" t="s">
        <v>8303</v>
      </c>
      <c r="Q3000" s="7">
        <f t="shared" si="278"/>
        <v>103.029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>
        <f t="shared" si="276"/>
        <v>42780.740277777775</v>
      </c>
      <c r="O3001" s="11">
        <f t="shared" si="277"/>
        <v>42795.083333333328</v>
      </c>
      <c r="P3001" t="s">
        <v>8303</v>
      </c>
      <c r="Q3001" s="7">
        <f t="shared" si="278"/>
        <v>118.88888888888889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>
        <f t="shared" si="276"/>
        <v>42752.827199074076</v>
      </c>
      <c r="O3002" s="11">
        <f t="shared" si="277"/>
        <v>42766.75</v>
      </c>
      <c r="P3002" t="s">
        <v>8303</v>
      </c>
      <c r="Q3002" s="7">
        <f t="shared" si="278"/>
        <v>100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>
        <f t="shared" si="276"/>
        <v>42534.895625000005</v>
      </c>
      <c r="O3003" s="11">
        <f t="shared" si="277"/>
        <v>42564.895625000005</v>
      </c>
      <c r="P3003" t="s">
        <v>8303</v>
      </c>
      <c r="Q3003" s="7">
        <f t="shared" si="278"/>
        <v>318.69988910451895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>
        <f t="shared" si="276"/>
        <v>41239.83625</v>
      </c>
      <c r="O3004" s="11">
        <f t="shared" si="277"/>
        <v>41269.83625</v>
      </c>
      <c r="P3004" t="s">
        <v>8303</v>
      </c>
      <c r="Q3004" s="7">
        <f t="shared" si="278"/>
        <v>108.50614285714286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>
        <f t="shared" si="276"/>
        <v>42398.849259259259</v>
      </c>
      <c r="O3005" s="11">
        <f t="shared" si="277"/>
        <v>42430.249305555553</v>
      </c>
      <c r="P3005" t="s">
        <v>8303</v>
      </c>
      <c r="Q3005" s="7">
        <f t="shared" si="278"/>
        <v>101.16666666666667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>
        <f t="shared" si="276"/>
        <v>41928.881064814814</v>
      </c>
      <c r="O3006" s="11">
        <f t="shared" si="277"/>
        <v>41958.922731481478</v>
      </c>
      <c r="P3006" t="s">
        <v>8303</v>
      </c>
      <c r="Q3006" s="7">
        <f t="shared" si="278"/>
        <v>112.815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>
        <f t="shared" si="276"/>
        <v>41888.674826388888</v>
      </c>
      <c r="O3007" s="11">
        <f t="shared" si="277"/>
        <v>41918.674826388888</v>
      </c>
      <c r="P3007" t="s">
        <v>8303</v>
      </c>
      <c r="Q3007" s="7">
        <f t="shared" si="278"/>
        <v>120.49622641509434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>
        <f t="shared" si="276"/>
        <v>41957.756840277783</v>
      </c>
      <c r="O3008" s="11">
        <f t="shared" si="277"/>
        <v>41987.756840277783</v>
      </c>
      <c r="P3008" t="s">
        <v>8303</v>
      </c>
      <c r="Q3008" s="7">
        <f t="shared" si="278"/>
        <v>107.74999999999999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>
        <f t="shared" si="276"/>
        <v>42098.216238425928</v>
      </c>
      <c r="O3009" s="11">
        <f t="shared" si="277"/>
        <v>42119.216238425928</v>
      </c>
      <c r="P3009" t="s">
        <v>8303</v>
      </c>
      <c r="Q3009" s="7">
        <f t="shared" si="278"/>
        <v>180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>
        <f t="shared" ref="N3010:N3073" si="282">(((J3010/60)/60)/24)+DATE(1970,1,1)</f>
        <v>42360.212025462963</v>
      </c>
      <c r="O3010" s="11">
        <f t="shared" ref="O3010:O3073" si="283">(((I3010/60)/60)/24)+DATE(1970,1,1)</f>
        <v>42390.212025462963</v>
      </c>
      <c r="P3010" t="s">
        <v>8303</v>
      </c>
      <c r="Q3010" s="7">
        <f t="shared" ref="Q3010:Q3073" si="284">(E3010/D3010)*100</f>
        <v>101.16666666666667</v>
      </c>
      <c r="R3010" s="6">
        <f t="shared" ref="R3010:R3073" si="285">E3010/L3010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>
        <f t="shared" si="282"/>
        <v>41939.569907407407</v>
      </c>
      <c r="O3011" s="11">
        <f t="shared" si="283"/>
        <v>41969.611574074079</v>
      </c>
      <c r="P3011" t="s">
        <v>8303</v>
      </c>
      <c r="Q3011" s="7">
        <f t="shared" si="284"/>
        <v>119.756</v>
      </c>
      <c r="R3011" s="6">
        <f t="shared" si="285"/>
        <v>233.8984375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>
        <f t="shared" si="282"/>
        <v>41996.832395833335</v>
      </c>
      <c r="O3012" s="11">
        <f t="shared" si="283"/>
        <v>42056.832395833335</v>
      </c>
      <c r="P3012" t="s">
        <v>8303</v>
      </c>
      <c r="Q3012" s="7">
        <f t="shared" si="284"/>
        <v>158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>
        <f t="shared" si="282"/>
        <v>42334.468935185185</v>
      </c>
      <c r="O3013" s="11">
        <f t="shared" si="283"/>
        <v>42361.957638888889</v>
      </c>
      <c r="P3013" t="s">
        <v>8303</v>
      </c>
      <c r="Q3013" s="7">
        <f t="shared" si="284"/>
        <v>123.66666666666666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>
        <f t="shared" si="282"/>
        <v>42024.702893518523</v>
      </c>
      <c r="O3014" s="11">
        <f t="shared" si="283"/>
        <v>42045.702893518523</v>
      </c>
      <c r="P3014" t="s">
        <v>8303</v>
      </c>
      <c r="Q3014" s="7">
        <f t="shared" si="284"/>
        <v>117.12499999999999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>
        <f t="shared" si="282"/>
        <v>42146.836215277777</v>
      </c>
      <c r="O3015" s="11">
        <f t="shared" si="283"/>
        <v>42176.836215277777</v>
      </c>
      <c r="P3015" t="s">
        <v>8303</v>
      </c>
      <c r="Q3015" s="7">
        <f t="shared" si="284"/>
        <v>156.96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>
        <f t="shared" si="282"/>
        <v>41920.123611111114</v>
      </c>
      <c r="O3016" s="11">
        <f t="shared" si="283"/>
        <v>41948.208333333336</v>
      </c>
      <c r="P3016" t="s">
        <v>8303</v>
      </c>
      <c r="Q3016" s="7">
        <f t="shared" si="284"/>
        <v>113.104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>
        <f t="shared" si="282"/>
        <v>41785.72729166667</v>
      </c>
      <c r="O3017" s="11">
        <f t="shared" si="283"/>
        <v>41801.166666666664</v>
      </c>
      <c r="P3017" t="s">
        <v>8303</v>
      </c>
      <c r="Q3017" s="7">
        <f t="shared" si="284"/>
        <v>103.17647058823529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>
        <f t="shared" si="282"/>
        <v>41778.548055555555</v>
      </c>
      <c r="O3018" s="11">
        <f t="shared" si="283"/>
        <v>41838.548055555555</v>
      </c>
      <c r="P3018" t="s">
        <v>8303</v>
      </c>
      <c r="Q3018" s="7">
        <f t="shared" si="284"/>
        <v>102.61176470588236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>
        <f t="shared" si="282"/>
        <v>41841.850034722222</v>
      </c>
      <c r="O3019" s="11">
        <f t="shared" si="283"/>
        <v>41871.850034722222</v>
      </c>
      <c r="P3019" t="s">
        <v>8303</v>
      </c>
      <c r="Q3019" s="7">
        <f t="shared" si="284"/>
        <v>105.84090909090908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>
        <f t="shared" si="282"/>
        <v>42163.29833333334</v>
      </c>
      <c r="O3020" s="11">
        <f t="shared" si="283"/>
        <v>42205.916666666672</v>
      </c>
      <c r="P3020" t="s">
        <v>8303</v>
      </c>
      <c r="Q3020" s="7">
        <f t="shared" si="284"/>
        <v>100.71428571428571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>
        <f t="shared" si="282"/>
        <v>41758.833564814813</v>
      </c>
      <c r="O3021" s="11">
        <f t="shared" si="283"/>
        <v>41786.125</v>
      </c>
      <c r="P3021" t="s">
        <v>8303</v>
      </c>
      <c r="Q3021" s="7">
        <f t="shared" si="284"/>
        <v>121.23333333333332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>
        <f t="shared" si="282"/>
        <v>42170.846446759257</v>
      </c>
      <c r="O3022" s="11">
        <f t="shared" si="283"/>
        <v>42230.846446759257</v>
      </c>
      <c r="P3022" t="s">
        <v>8303</v>
      </c>
      <c r="Q3022" s="7">
        <f t="shared" si="284"/>
        <v>100.57142857142858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>
        <f t="shared" si="282"/>
        <v>42660.618854166663</v>
      </c>
      <c r="O3023" s="11">
        <f t="shared" si="283"/>
        <v>42696.249305555553</v>
      </c>
      <c r="P3023" t="s">
        <v>8303</v>
      </c>
      <c r="Q3023" s="7">
        <f t="shared" si="284"/>
        <v>116.02222222222223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>
        <f t="shared" si="282"/>
        <v>42564.95380787037</v>
      </c>
      <c r="O3024" s="11">
        <f t="shared" si="283"/>
        <v>42609.95380787037</v>
      </c>
      <c r="P3024" t="s">
        <v>8303</v>
      </c>
      <c r="Q3024" s="7">
        <f t="shared" si="284"/>
        <v>100.88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>
        <f t="shared" si="282"/>
        <v>42121.675763888896</v>
      </c>
      <c r="O3025" s="11">
        <f t="shared" si="283"/>
        <v>42166.675763888896</v>
      </c>
      <c r="P3025" t="s">
        <v>8303</v>
      </c>
      <c r="Q3025" s="7">
        <f t="shared" si="284"/>
        <v>103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>
        <f t="shared" si="282"/>
        <v>41158.993923611109</v>
      </c>
      <c r="O3026" s="11">
        <f t="shared" si="283"/>
        <v>41188.993923611109</v>
      </c>
      <c r="P3026" t="s">
        <v>8303</v>
      </c>
      <c r="Q3026" s="7">
        <f t="shared" si="284"/>
        <v>246.42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>
        <f t="shared" si="282"/>
        <v>41761.509409722225</v>
      </c>
      <c r="O3027" s="11">
        <f t="shared" si="283"/>
        <v>41789.666666666664</v>
      </c>
      <c r="P3027" t="s">
        <v>8303</v>
      </c>
      <c r="Q3027" s="7">
        <f t="shared" si="284"/>
        <v>302.2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>
        <f t="shared" si="282"/>
        <v>42783.459398148145</v>
      </c>
      <c r="O3028" s="11">
        <f t="shared" si="283"/>
        <v>42797.459398148145</v>
      </c>
      <c r="P3028" t="s">
        <v>8303</v>
      </c>
      <c r="Q3028" s="7">
        <f t="shared" si="284"/>
        <v>143.33333333333334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>
        <f t="shared" si="282"/>
        <v>42053.704293981486</v>
      </c>
      <c r="O3029" s="11">
        <f t="shared" si="283"/>
        <v>42083.662627314814</v>
      </c>
      <c r="P3029" t="s">
        <v>8303</v>
      </c>
      <c r="Q3029" s="7">
        <f t="shared" si="284"/>
        <v>131.44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>
        <f t="shared" si="282"/>
        <v>42567.264178240745</v>
      </c>
      <c r="O3030" s="11">
        <f t="shared" si="283"/>
        <v>42597.264178240745</v>
      </c>
      <c r="P3030" t="s">
        <v>8303</v>
      </c>
      <c r="Q3030" s="7">
        <f t="shared" si="284"/>
        <v>168.01999999999998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>
        <f t="shared" si="282"/>
        <v>41932.708877314813</v>
      </c>
      <c r="O3031" s="11">
        <f t="shared" si="283"/>
        <v>41961.190972222219</v>
      </c>
      <c r="P3031" t="s">
        <v>8303</v>
      </c>
      <c r="Q3031" s="7">
        <f t="shared" si="284"/>
        <v>109.67666666666666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>
        <f t="shared" si="282"/>
        <v>42233.747349537036</v>
      </c>
      <c r="O3032" s="11">
        <f t="shared" si="283"/>
        <v>42263.747349537036</v>
      </c>
      <c r="P3032" t="s">
        <v>8303</v>
      </c>
      <c r="Q3032" s="7">
        <f t="shared" si="284"/>
        <v>106.6857142857143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>
        <f t="shared" si="282"/>
        <v>42597.882488425923</v>
      </c>
      <c r="O3033" s="11">
        <f t="shared" si="283"/>
        <v>42657.882488425923</v>
      </c>
      <c r="P3033" t="s">
        <v>8303</v>
      </c>
      <c r="Q3033" s="7">
        <f t="shared" si="284"/>
        <v>100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>
        <f t="shared" si="282"/>
        <v>42228.044664351852</v>
      </c>
      <c r="O3034" s="11">
        <f t="shared" si="283"/>
        <v>42258.044664351852</v>
      </c>
      <c r="P3034" t="s">
        <v>8303</v>
      </c>
      <c r="Q3034" s="7">
        <f t="shared" si="284"/>
        <v>127.2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>
        <f t="shared" si="282"/>
        <v>42570.110243055555</v>
      </c>
      <c r="O3035" s="11">
        <f t="shared" si="283"/>
        <v>42600.110243055555</v>
      </c>
      <c r="P3035" t="s">
        <v>8303</v>
      </c>
      <c r="Q3035" s="7">
        <f t="shared" si="284"/>
        <v>146.53333333333333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>
        <f t="shared" si="282"/>
        <v>42644.535358796296</v>
      </c>
      <c r="O3036" s="11">
        <f t="shared" si="283"/>
        <v>42675.165972222225</v>
      </c>
      <c r="P3036" t="s">
        <v>8303</v>
      </c>
      <c r="Q3036" s="7">
        <f t="shared" si="284"/>
        <v>112.53599999999999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>
        <f t="shared" si="282"/>
        <v>41368.560289351852</v>
      </c>
      <c r="O3037" s="11">
        <f t="shared" si="283"/>
        <v>41398.560289351852</v>
      </c>
      <c r="P3037" t="s">
        <v>8303</v>
      </c>
      <c r="Q3037" s="7">
        <f t="shared" si="284"/>
        <v>108.78684000000001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>
        <f t="shared" si="282"/>
        <v>41466.785231481481</v>
      </c>
      <c r="O3038" s="11">
        <f t="shared" si="283"/>
        <v>41502.499305555553</v>
      </c>
      <c r="P3038" t="s">
        <v>8303</v>
      </c>
      <c r="Q3038" s="7">
        <f t="shared" si="284"/>
        <v>126.732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>
        <f t="shared" si="282"/>
        <v>40378.893206018518</v>
      </c>
      <c r="O3039" s="11">
        <f t="shared" si="283"/>
        <v>40453.207638888889</v>
      </c>
      <c r="P3039" t="s">
        <v>8303</v>
      </c>
      <c r="Q3039" s="7">
        <f t="shared" si="284"/>
        <v>213.20000000000002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>
        <f t="shared" si="282"/>
        <v>42373.252280092594</v>
      </c>
      <c r="O3040" s="11">
        <f t="shared" si="283"/>
        <v>42433.252280092594</v>
      </c>
      <c r="P3040" t="s">
        <v>8303</v>
      </c>
      <c r="Q3040" s="7">
        <f t="shared" si="284"/>
        <v>100.49999999999999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>
        <f t="shared" si="282"/>
        <v>41610.794421296298</v>
      </c>
      <c r="O3041" s="11">
        <f t="shared" si="283"/>
        <v>41637.332638888889</v>
      </c>
      <c r="P3041" t="s">
        <v>8303</v>
      </c>
      <c r="Q3041" s="7">
        <f t="shared" si="284"/>
        <v>108.71389999999998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>
        <f t="shared" si="282"/>
        <v>42177.791909722218</v>
      </c>
      <c r="O3042" s="11">
        <f t="shared" si="283"/>
        <v>42181.958333333328</v>
      </c>
      <c r="P3042" t="s">
        <v>8303</v>
      </c>
      <c r="Q3042" s="7">
        <f t="shared" si="284"/>
        <v>107.5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>
        <f t="shared" si="282"/>
        <v>42359.868611111116</v>
      </c>
      <c r="O3043" s="11">
        <f t="shared" si="283"/>
        <v>42389.868611111116</v>
      </c>
      <c r="P3043" t="s">
        <v>8303</v>
      </c>
      <c r="Q3043" s="7">
        <f t="shared" si="284"/>
        <v>110.48192771084338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>
        <f t="shared" si="282"/>
        <v>42253.688043981485</v>
      </c>
      <c r="O3044" s="11">
        <f t="shared" si="283"/>
        <v>42283.688043981485</v>
      </c>
      <c r="P3044" t="s">
        <v>8303</v>
      </c>
      <c r="Q3044" s="7">
        <f t="shared" si="284"/>
        <v>128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>
        <f t="shared" si="282"/>
        <v>42083.070590277777</v>
      </c>
      <c r="O3045" s="11">
        <f t="shared" si="283"/>
        <v>42110.118055555555</v>
      </c>
      <c r="P3045" t="s">
        <v>8303</v>
      </c>
      <c r="Q3045" s="7">
        <f t="shared" si="284"/>
        <v>110.00666666666667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>
        <f t="shared" si="282"/>
        <v>42387.7268287037</v>
      </c>
      <c r="O3046" s="11">
        <f t="shared" si="283"/>
        <v>42402.7268287037</v>
      </c>
      <c r="P3046" t="s">
        <v>8303</v>
      </c>
      <c r="Q3046" s="7">
        <f t="shared" si="284"/>
        <v>109.34166666666667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>
        <f t="shared" si="282"/>
        <v>41843.155729166669</v>
      </c>
      <c r="O3047" s="11">
        <f t="shared" si="283"/>
        <v>41873.155729166669</v>
      </c>
      <c r="P3047" t="s">
        <v>8303</v>
      </c>
      <c r="Q3047" s="7">
        <f t="shared" si="284"/>
        <v>132.70650000000001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>
        <f t="shared" si="282"/>
        <v>41862.803078703706</v>
      </c>
      <c r="O3048" s="11">
        <f t="shared" si="283"/>
        <v>41892.202777777777</v>
      </c>
      <c r="P3048" t="s">
        <v>8303</v>
      </c>
      <c r="Q3048" s="7">
        <f t="shared" si="284"/>
        <v>190.84810126582278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>
        <f t="shared" si="282"/>
        <v>42443.989050925928</v>
      </c>
      <c r="O3049" s="11">
        <f t="shared" si="283"/>
        <v>42487.552777777775</v>
      </c>
      <c r="P3049" t="s">
        <v>8303</v>
      </c>
      <c r="Q3049" s="7">
        <f t="shared" si="284"/>
        <v>149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>
        <f t="shared" si="282"/>
        <v>41975.901180555549</v>
      </c>
      <c r="O3050" s="11">
        <f t="shared" si="283"/>
        <v>42004.890277777777</v>
      </c>
      <c r="P3050" t="s">
        <v>8303</v>
      </c>
      <c r="Q3050" s="7">
        <f t="shared" si="284"/>
        <v>166.4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>
        <f t="shared" si="282"/>
        <v>42139.014525462961</v>
      </c>
      <c r="O3051" s="11">
        <f t="shared" si="283"/>
        <v>42169.014525462961</v>
      </c>
      <c r="P3051" t="s">
        <v>8303</v>
      </c>
      <c r="Q3051" s="7">
        <f t="shared" si="284"/>
        <v>106.66666666666667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>
        <f t="shared" si="282"/>
        <v>42465.16851851852</v>
      </c>
      <c r="O3052" s="11">
        <f t="shared" si="283"/>
        <v>42495.16851851852</v>
      </c>
      <c r="P3052" t="s">
        <v>8303</v>
      </c>
      <c r="Q3052" s="7">
        <f t="shared" si="284"/>
        <v>106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>
        <f t="shared" si="282"/>
        <v>42744.416030092587</v>
      </c>
      <c r="O3053" s="11">
        <f t="shared" si="283"/>
        <v>42774.416030092587</v>
      </c>
      <c r="P3053" t="s">
        <v>8303</v>
      </c>
      <c r="Q3053" s="7">
        <f t="shared" si="284"/>
        <v>23.62857142857143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>
        <f t="shared" si="282"/>
        <v>42122.670069444444</v>
      </c>
      <c r="O3054" s="11">
        <f t="shared" si="283"/>
        <v>42152.665972222225</v>
      </c>
      <c r="P3054" t="s">
        <v>8303</v>
      </c>
      <c r="Q3054" s="7">
        <f t="shared" si="284"/>
        <v>0.15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>
        <f t="shared" si="282"/>
        <v>41862.761724537035</v>
      </c>
      <c r="O3055" s="11">
        <f t="shared" si="283"/>
        <v>41914.165972222225</v>
      </c>
      <c r="P3055" t="s">
        <v>8303</v>
      </c>
      <c r="Q3055" s="7">
        <f t="shared" si="284"/>
        <v>0.4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>
        <f t="shared" si="282"/>
        <v>42027.832800925928</v>
      </c>
      <c r="O3056" s="11">
        <f t="shared" si="283"/>
        <v>42065.044444444444</v>
      </c>
      <c r="P3056" t="s">
        <v>8303</v>
      </c>
      <c r="Q3056" s="7">
        <f t="shared" si="284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>
        <f t="shared" si="282"/>
        <v>41953.95821759259</v>
      </c>
      <c r="O3057" s="11">
        <f t="shared" si="283"/>
        <v>42013.95821759259</v>
      </c>
      <c r="P3057" t="s">
        <v>8303</v>
      </c>
      <c r="Q3057" s="7">
        <f t="shared" si="284"/>
        <v>5.0000000000000001E-3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>
        <f t="shared" si="282"/>
        <v>41851.636388888888</v>
      </c>
      <c r="O3058" s="11">
        <f t="shared" si="283"/>
        <v>41911.636388888888</v>
      </c>
      <c r="P3058" t="s">
        <v>8303</v>
      </c>
      <c r="Q3058" s="7">
        <f t="shared" si="284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>
        <f t="shared" si="282"/>
        <v>42433.650590277779</v>
      </c>
      <c r="O3059" s="11">
        <f t="shared" si="283"/>
        <v>42463.608923611115</v>
      </c>
      <c r="P3059" t="s">
        <v>8303</v>
      </c>
      <c r="Q3059" s="7">
        <f t="shared" si="284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>
        <f t="shared" si="282"/>
        <v>42460.374305555553</v>
      </c>
      <c r="O3060" s="11">
        <f t="shared" si="283"/>
        <v>42510.374305555553</v>
      </c>
      <c r="P3060" t="s">
        <v>8303</v>
      </c>
      <c r="Q3060" s="7">
        <f t="shared" si="284"/>
        <v>1.6666666666666666E-2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>
        <f t="shared" si="282"/>
        <v>41829.935717592591</v>
      </c>
      <c r="O3061" s="11">
        <f t="shared" si="283"/>
        <v>41859.935717592591</v>
      </c>
      <c r="P3061" t="s">
        <v>8303</v>
      </c>
      <c r="Q3061" s="7">
        <f t="shared" si="284"/>
        <v>3.0066666666666664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>
        <f t="shared" si="282"/>
        <v>42245.274699074071</v>
      </c>
      <c r="O3062" s="11">
        <f t="shared" si="283"/>
        <v>42275.274699074071</v>
      </c>
      <c r="P3062" t="s">
        <v>8303</v>
      </c>
      <c r="Q3062" s="7">
        <f t="shared" si="284"/>
        <v>0.15227272727272728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>
        <f t="shared" si="282"/>
        <v>41834.784120370372</v>
      </c>
      <c r="O3063" s="11">
        <f t="shared" si="283"/>
        <v>41864.784120370372</v>
      </c>
      <c r="P3063" t="s">
        <v>8303</v>
      </c>
      <c r="Q3063" s="7">
        <f t="shared" si="284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>
        <f t="shared" si="282"/>
        <v>42248.535787037035</v>
      </c>
      <c r="O3064" s="11">
        <f t="shared" si="283"/>
        <v>42277.75</v>
      </c>
      <c r="P3064" t="s">
        <v>8303</v>
      </c>
      <c r="Q3064" s="7">
        <f t="shared" si="284"/>
        <v>66.84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>
        <f t="shared" si="282"/>
        <v>42630.922893518517</v>
      </c>
      <c r="O3065" s="11">
        <f t="shared" si="283"/>
        <v>42665.922893518517</v>
      </c>
      <c r="P3065" t="s">
        <v>8303</v>
      </c>
      <c r="Q3065" s="7">
        <f t="shared" si="284"/>
        <v>19.566666666666666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>
        <f t="shared" si="282"/>
        <v>42299.130162037036</v>
      </c>
      <c r="O3066" s="11">
        <f t="shared" si="283"/>
        <v>42330.290972222225</v>
      </c>
      <c r="P3066" t="s">
        <v>8303</v>
      </c>
      <c r="Q3066" s="7">
        <f t="shared" si="284"/>
        <v>11.294666666666666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>
        <f t="shared" si="282"/>
        <v>41825.055231481485</v>
      </c>
      <c r="O3067" s="11">
        <f t="shared" si="283"/>
        <v>41850.055231481485</v>
      </c>
      <c r="P3067" t="s">
        <v>8303</v>
      </c>
      <c r="Q3067" s="7">
        <f t="shared" si="284"/>
        <v>0.04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>
        <f t="shared" si="282"/>
        <v>42531.228437500002</v>
      </c>
      <c r="O3068" s="11">
        <f t="shared" si="283"/>
        <v>42561.228437500002</v>
      </c>
      <c r="P3068" t="s">
        <v>8303</v>
      </c>
      <c r="Q3068" s="7">
        <f t="shared" si="284"/>
        <v>11.985714285714286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>
        <f t="shared" si="282"/>
        <v>42226.938414351855</v>
      </c>
      <c r="O3069" s="11">
        <f t="shared" si="283"/>
        <v>42256.938414351855</v>
      </c>
      <c r="P3069" t="s">
        <v>8303</v>
      </c>
      <c r="Q3069" s="7">
        <f t="shared" si="284"/>
        <v>2.5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>
        <f t="shared" si="282"/>
        <v>42263.691574074073</v>
      </c>
      <c r="O3070" s="11">
        <f t="shared" si="283"/>
        <v>42293.691574074073</v>
      </c>
      <c r="P3070" t="s">
        <v>8303</v>
      </c>
      <c r="Q3070" s="7">
        <f t="shared" si="284"/>
        <v>6.9999999999999993E-2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>
        <f t="shared" si="282"/>
        <v>41957.833726851852</v>
      </c>
      <c r="O3071" s="11">
        <f t="shared" si="283"/>
        <v>41987.833726851852</v>
      </c>
      <c r="P3071" t="s">
        <v>8303</v>
      </c>
      <c r="Q3071" s="7">
        <f t="shared" si="284"/>
        <v>14.099999999999998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>
        <f t="shared" si="282"/>
        <v>42690.733437499999</v>
      </c>
      <c r="O3072" s="11">
        <f t="shared" si="283"/>
        <v>42711.733437499999</v>
      </c>
      <c r="P3072" t="s">
        <v>8303</v>
      </c>
      <c r="Q3072" s="7">
        <f t="shared" si="284"/>
        <v>3.34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>
        <f t="shared" si="282"/>
        <v>42097.732418981483</v>
      </c>
      <c r="O3073" s="11">
        <f t="shared" si="283"/>
        <v>42115.249305555553</v>
      </c>
      <c r="P3073" t="s">
        <v>8303</v>
      </c>
      <c r="Q3073" s="7">
        <f t="shared" si="284"/>
        <v>59.774999999999999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>
        <f t="shared" ref="N3074:N3137" si="288">(((J3074/60)/60)/24)+DATE(1970,1,1)</f>
        <v>42658.690532407403</v>
      </c>
      <c r="O3074" s="11">
        <f t="shared" ref="O3074:O3137" si="289">(((I3074/60)/60)/24)+DATE(1970,1,1)</f>
        <v>42673.073611111111</v>
      </c>
      <c r="P3074" t="s">
        <v>8303</v>
      </c>
      <c r="Q3074" s="7">
        <f t="shared" ref="Q3074:Q3137" si="290">(E3074/D3074)*100</f>
        <v>1.6666666666666666E-2</v>
      </c>
      <c r="R3074" s="6">
        <f t="shared" ref="R3074:R3137" si="291">E3074/L3074</f>
        <v>1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>
        <f t="shared" si="288"/>
        <v>42111.684027777781</v>
      </c>
      <c r="O3075" s="11">
        <f t="shared" si="289"/>
        <v>42169.804861111115</v>
      </c>
      <c r="P3075" t="s">
        <v>8303</v>
      </c>
      <c r="Q3075" s="7">
        <f t="shared" si="290"/>
        <v>2.3035714285714284E-2</v>
      </c>
      <c r="R3075" s="6">
        <f t="shared" si="291"/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>
        <f t="shared" si="288"/>
        <v>42409.571284722217</v>
      </c>
      <c r="O3076" s="11">
        <f t="shared" si="289"/>
        <v>42439.571284722217</v>
      </c>
      <c r="P3076" t="s">
        <v>8303</v>
      </c>
      <c r="Q3076" s="7">
        <f t="shared" si="290"/>
        <v>8.8000000000000009E-2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>
        <f t="shared" si="288"/>
        <v>42551.102314814809</v>
      </c>
      <c r="O3077" s="11">
        <f t="shared" si="289"/>
        <v>42601.102314814809</v>
      </c>
      <c r="P3077" t="s">
        <v>8303</v>
      </c>
      <c r="Q3077" s="7">
        <f t="shared" si="290"/>
        <v>8.64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>
        <f t="shared" si="288"/>
        <v>42226.651886574073</v>
      </c>
      <c r="O3078" s="11">
        <f t="shared" si="289"/>
        <v>42286.651886574073</v>
      </c>
      <c r="P3078" t="s">
        <v>8303</v>
      </c>
      <c r="Q3078" s="7">
        <f t="shared" si="290"/>
        <v>15.06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>
        <f t="shared" si="288"/>
        <v>42766.956921296296</v>
      </c>
      <c r="O3079" s="11">
        <f t="shared" si="289"/>
        <v>42796.956921296296</v>
      </c>
      <c r="P3079" t="s">
        <v>8303</v>
      </c>
      <c r="Q3079" s="7">
        <f t="shared" si="290"/>
        <v>0.47727272727272729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>
        <f t="shared" si="288"/>
        <v>42031.138831018514</v>
      </c>
      <c r="O3080" s="11">
        <f t="shared" si="289"/>
        <v>42061.138831018514</v>
      </c>
      <c r="P3080" t="s">
        <v>8303</v>
      </c>
      <c r="Q3080" s="7">
        <f t="shared" si="290"/>
        <v>0.11833333333333333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>
        <f t="shared" si="288"/>
        <v>42055.713368055556</v>
      </c>
      <c r="O3081" s="11">
        <f t="shared" si="289"/>
        <v>42085.671701388885</v>
      </c>
      <c r="P3081" t="s">
        <v>8303</v>
      </c>
      <c r="Q3081" s="7">
        <f t="shared" si="290"/>
        <v>0.8417399858735245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>
        <f t="shared" si="288"/>
        <v>41940.028287037036</v>
      </c>
      <c r="O3082" s="11">
        <f t="shared" si="289"/>
        <v>42000.0699537037</v>
      </c>
      <c r="P3082" t="s">
        <v>8303</v>
      </c>
      <c r="Q3082" s="7">
        <f t="shared" si="290"/>
        <v>1.8799999999999997E-2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>
        <f t="shared" si="288"/>
        <v>42237.181608796294</v>
      </c>
      <c r="O3083" s="11">
        <f t="shared" si="289"/>
        <v>42267.181608796294</v>
      </c>
      <c r="P3083" t="s">
        <v>8303</v>
      </c>
      <c r="Q3083" s="7">
        <f t="shared" si="290"/>
        <v>0.21029999999999999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>
        <f t="shared" si="288"/>
        <v>42293.922986111109</v>
      </c>
      <c r="O3084" s="11">
        <f t="shared" si="289"/>
        <v>42323.96465277778</v>
      </c>
      <c r="P3084" t="s">
        <v>8303</v>
      </c>
      <c r="Q3084" s="7">
        <f t="shared" si="290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>
        <f t="shared" si="288"/>
        <v>41853.563402777778</v>
      </c>
      <c r="O3085" s="11">
        <f t="shared" si="289"/>
        <v>41883.208333333336</v>
      </c>
      <c r="P3085" t="s">
        <v>8303</v>
      </c>
      <c r="Q3085" s="7">
        <f t="shared" si="290"/>
        <v>0.27999999999999997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>
        <f t="shared" si="288"/>
        <v>42100.723738425921</v>
      </c>
      <c r="O3086" s="11">
        <f t="shared" si="289"/>
        <v>42129.783333333333</v>
      </c>
      <c r="P3086" t="s">
        <v>8303</v>
      </c>
      <c r="Q3086" s="7">
        <f t="shared" si="290"/>
        <v>11.57920670115792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>
        <f t="shared" si="288"/>
        <v>42246.883784722217</v>
      </c>
      <c r="O3087" s="11">
        <f t="shared" si="289"/>
        <v>42276.883784722217</v>
      </c>
      <c r="P3087" t="s">
        <v>8303</v>
      </c>
      <c r="Q3087" s="7">
        <f t="shared" si="290"/>
        <v>2.44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>
        <f t="shared" si="288"/>
        <v>42173.67082175926</v>
      </c>
      <c r="O3088" s="11">
        <f t="shared" si="289"/>
        <v>42233.67082175926</v>
      </c>
      <c r="P3088" t="s">
        <v>8303</v>
      </c>
      <c r="Q3088" s="7">
        <f t="shared" si="290"/>
        <v>0.25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>
        <f t="shared" si="288"/>
        <v>42665.150347222225</v>
      </c>
      <c r="O3089" s="11">
        <f t="shared" si="289"/>
        <v>42725.192013888889</v>
      </c>
      <c r="P3089" t="s">
        <v>8303</v>
      </c>
      <c r="Q3089" s="7">
        <f t="shared" si="290"/>
        <v>0.625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>
        <f t="shared" si="288"/>
        <v>41981.57230324074</v>
      </c>
      <c r="O3090" s="11">
        <f t="shared" si="289"/>
        <v>42012.570138888885</v>
      </c>
      <c r="P3090" t="s">
        <v>8303</v>
      </c>
      <c r="Q3090" s="7">
        <f t="shared" si="290"/>
        <v>0.19384615384615383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>
        <f t="shared" si="288"/>
        <v>42528.542627314819</v>
      </c>
      <c r="O3091" s="11">
        <f t="shared" si="289"/>
        <v>42560.082638888889</v>
      </c>
      <c r="P3091" t="s">
        <v>8303</v>
      </c>
      <c r="Q3091" s="7">
        <f t="shared" si="290"/>
        <v>23.416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>
        <f t="shared" si="288"/>
        <v>42065.818807870368</v>
      </c>
      <c r="O3092" s="11">
        <f t="shared" si="289"/>
        <v>42125.777141203704</v>
      </c>
      <c r="P3092" t="s">
        <v>8303</v>
      </c>
      <c r="Q3092" s="7">
        <f t="shared" si="290"/>
        <v>5.0808888888888886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>
        <f t="shared" si="288"/>
        <v>42566.948414351849</v>
      </c>
      <c r="O3093" s="11">
        <f t="shared" si="289"/>
        <v>42596.948414351849</v>
      </c>
      <c r="P3093" t="s">
        <v>8303</v>
      </c>
      <c r="Q3093" s="7">
        <f t="shared" si="290"/>
        <v>15.920000000000002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>
        <f t="shared" si="288"/>
        <v>42255.619351851856</v>
      </c>
      <c r="O3094" s="11">
        <f t="shared" si="289"/>
        <v>42292.916666666672</v>
      </c>
      <c r="P3094" t="s">
        <v>8303</v>
      </c>
      <c r="Q3094" s="7">
        <f t="shared" si="290"/>
        <v>1.1831900000000002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>
        <f t="shared" si="288"/>
        <v>41760.909039351849</v>
      </c>
      <c r="O3095" s="11">
        <f t="shared" si="289"/>
        <v>41791.165972222225</v>
      </c>
      <c r="P3095" t="s">
        <v>8303</v>
      </c>
      <c r="Q3095" s="7">
        <f t="shared" si="290"/>
        <v>22.75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>
        <f t="shared" si="288"/>
        <v>42207.795787037037</v>
      </c>
      <c r="O3096" s="11">
        <f t="shared" si="289"/>
        <v>42267.795787037037</v>
      </c>
      <c r="P3096" t="s">
        <v>8303</v>
      </c>
      <c r="Q3096" s="7">
        <f t="shared" si="290"/>
        <v>2.5000000000000001E-2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>
        <f t="shared" si="288"/>
        <v>42523.025231481486</v>
      </c>
      <c r="O3097" s="11">
        <f t="shared" si="289"/>
        <v>42583.025231481486</v>
      </c>
      <c r="P3097" t="s">
        <v>8303</v>
      </c>
      <c r="Q3097" s="7">
        <f t="shared" si="290"/>
        <v>0.33512064343163539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>
        <f t="shared" si="288"/>
        <v>42114.825532407413</v>
      </c>
      <c r="O3098" s="11">
        <f t="shared" si="289"/>
        <v>42144.825532407413</v>
      </c>
      <c r="P3098" t="s">
        <v>8303</v>
      </c>
      <c r="Q3098" s="7">
        <f t="shared" si="290"/>
        <v>3.9750000000000001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>
        <f t="shared" si="288"/>
        <v>42629.503483796296</v>
      </c>
      <c r="O3099" s="11">
        <f t="shared" si="289"/>
        <v>42650.583333333328</v>
      </c>
      <c r="P3099" t="s">
        <v>8303</v>
      </c>
      <c r="Q3099" s="7">
        <f t="shared" si="290"/>
        <v>17.150000000000002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>
        <f t="shared" si="288"/>
        <v>42359.792233796295</v>
      </c>
      <c r="O3100" s="11">
        <f t="shared" si="289"/>
        <v>42408.01180555555</v>
      </c>
      <c r="P3100" t="s">
        <v>8303</v>
      </c>
      <c r="Q3100" s="7">
        <f t="shared" si="290"/>
        <v>3.6080041046690612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>
        <f t="shared" si="288"/>
        <v>42382.189710648148</v>
      </c>
      <c r="O3101" s="11">
        <f t="shared" si="289"/>
        <v>42412.189710648148</v>
      </c>
      <c r="P3101" t="s">
        <v>8303</v>
      </c>
      <c r="Q3101" s="7">
        <f t="shared" si="290"/>
        <v>13.900000000000002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>
        <f t="shared" si="288"/>
        <v>41902.622395833336</v>
      </c>
      <c r="O3102" s="11">
        <f t="shared" si="289"/>
        <v>41932.622395833336</v>
      </c>
      <c r="P3102" t="s">
        <v>8303</v>
      </c>
      <c r="Q3102" s="7">
        <f t="shared" si="290"/>
        <v>15.225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>
        <f t="shared" si="288"/>
        <v>42171.383530092593</v>
      </c>
      <c r="O3103" s="11">
        <f t="shared" si="289"/>
        <v>42201.330555555556</v>
      </c>
      <c r="P3103" t="s">
        <v>8303</v>
      </c>
      <c r="Q3103" s="7">
        <f t="shared" si="290"/>
        <v>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>
        <f t="shared" si="288"/>
        <v>42555.340486111112</v>
      </c>
      <c r="O3104" s="11">
        <f t="shared" si="289"/>
        <v>42605.340486111112</v>
      </c>
      <c r="P3104" t="s">
        <v>8303</v>
      </c>
      <c r="Q3104" s="7">
        <f t="shared" si="290"/>
        <v>39.112499999999997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>
        <f t="shared" si="288"/>
        <v>42107.156319444446</v>
      </c>
      <c r="O3105" s="11">
        <f t="shared" si="289"/>
        <v>42167.156319444446</v>
      </c>
      <c r="P3105" t="s">
        <v>8303</v>
      </c>
      <c r="Q3105" s="7">
        <f t="shared" si="290"/>
        <v>0.26829268292682928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>
        <f t="shared" si="288"/>
        <v>42006.908692129626</v>
      </c>
      <c r="O3106" s="11">
        <f t="shared" si="289"/>
        <v>42038.083333333328</v>
      </c>
      <c r="P3106" t="s">
        <v>8303</v>
      </c>
      <c r="Q3106" s="7">
        <f t="shared" si="290"/>
        <v>29.625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>
        <f t="shared" si="288"/>
        <v>41876.718935185185</v>
      </c>
      <c r="O3107" s="11">
        <f t="shared" si="289"/>
        <v>41931.208333333336</v>
      </c>
      <c r="P3107" t="s">
        <v>8303</v>
      </c>
      <c r="Q3107" s="7">
        <f t="shared" si="290"/>
        <v>42.360992301112063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>
        <f t="shared" si="288"/>
        <v>42241.429120370376</v>
      </c>
      <c r="O3108" s="11">
        <f t="shared" si="289"/>
        <v>42263.916666666672</v>
      </c>
      <c r="P3108" t="s">
        <v>8303</v>
      </c>
      <c r="Q3108" s="7">
        <f t="shared" si="290"/>
        <v>4.1000000000000005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>
        <f t="shared" si="288"/>
        <v>42128.814247685179</v>
      </c>
      <c r="O3109" s="11">
        <f t="shared" si="289"/>
        <v>42135.814247685179</v>
      </c>
      <c r="P3109" t="s">
        <v>8303</v>
      </c>
      <c r="Q3109" s="7">
        <f t="shared" si="290"/>
        <v>19.762499999999999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>
        <f t="shared" si="288"/>
        <v>42062.680486111116</v>
      </c>
      <c r="O3110" s="11">
        <f t="shared" si="289"/>
        <v>42122.638819444444</v>
      </c>
      <c r="P3110" t="s">
        <v>8303</v>
      </c>
      <c r="Q3110" s="7">
        <f t="shared" si="290"/>
        <v>5.1999999999999998E-2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>
        <f t="shared" si="288"/>
        <v>41844.125115740739</v>
      </c>
      <c r="O3111" s="11">
        <f t="shared" si="289"/>
        <v>41879.125115740739</v>
      </c>
      <c r="P3111" t="s">
        <v>8303</v>
      </c>
      <c r="Q3111" s="7">
        <f t="shared" si="290"/>
        <v>25.030188679245285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>
        <f t="shared" si="288"/>
        <v>42745.031469907408</v>
      </c>
      <c r="O3112" s="11">
        <f t="shared" si="289"/>
        <v>42785.031469907408</v>
      </c>
      <c r="P3112" t="s">
        <v>8303</v>
      </c>
      <c r="Q3112" s="7">
        <f t="shared" si="290"/>
        <v>0.04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>
        <f t="shared" si="288"/>
        <v>41885.595138888886</v>
      </c>
      <c r="O3113" s="11">
        <f t="shared" si="289"/>
        <v>41916.595138888886</v>
      </c>
      <c r="P3113" t="s">
        <v>8303</v>
      </c>
      <c r="Q3113" s="7">
        <f t="shared" si="290"/>
        <v>26.640000000000004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>
        <f t="shared" si="288"/>
        <v>42615.121921296297</v>
      </c>
      <c r="O3114" s="11">
        <f t="shared" si="289"/>
        <v>42675.121921296297</v>
      </c>
      <c r="P3114" t="s">
        <v>8303</v>
      </c>
      <c r="Q3114" s="7">
        <f t="shared" si="290"/>
        <v>4.7363636363636363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>
        <f t="shared" si="288"/>
        <v>42081.731273148151</v>
      </c>
      <c r="O3115" s="11">
        <f t="shared" si="289"/>
        <v>42111.731273148151</v>
      </c>
      <c r="P3115" t="s">
        <v>8303</v>
      </c>
      <c r="Q3115" s="7">
        <f t="shared" si="290"/>
        <v>4.2435339894712749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>
        <f t="shared" si="288"/>
        <v>41843.632523148146</v>
      </c>
      <c r="O3116" s="11">
        <f t="shared" si="289"/>
        <v>41903.632523148146</v>
      </c>
      <c r="P3116" t="s">
        <v>8303</v>
      </c>
      <c r="Q3116" s="7">
        <f t="shared" si="290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>
        <f t="shared" si="288"/>
        <v>42496.447071759263</v>
      </c>
      <c r="O3117" s="11">
        <f t="shared" si="289"/>
        <v>42526.447071759263</v>
      </c>
      <c r="P3117" t="s">
        <v>8303</v>
      </c>
      <c r="Q3117" s="7">
        <f t="shared" si="290"/>
        <v>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>
        <f t="shared" si="288"/>
        <v>42081.515335648146</v>
      </c>
      <c r="O3118" s="11">
        <f t="shared" si="289"/>
        <v>42095.515335648146</v>
      </c>
      <c r="P3118" t="s">
        <v>8303</v>
      </c>
      <c r="Q3118" s="7">
        <f t="shared" si="290"/>
        <v>57.333333333333336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>
        <f t="shared" si="288"/>
        <v>42509.374537037031</v>
      </c>
      <c r="O3119" s="11">
        <f t="shared" si="289"/>
        <v>42517.55</v>
      </c>
      <c r="P3119" t="s">
        <v>8303</v>
      </c>
      <c r="Q3119" s="7">
        <f t="shared" si="290"/>
        <v>0.1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>
        <f t="shared" si="288"/>
        <v>42534.649571759262</v>
      </c>
      <c r="O3120" s="11">
        <f t="shared" si="289"/>
        <v>42553.649571759262</v>
      </c>
      <c r="P3120" t="s">
        <v>8303</v>
      </c>
      <c r="Q3120" s="7">
        <f t="shared" si="290"/>
        <v>0.31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>
        <f t="shared" si="288"/>
        <v>42060.04550925926</v>
      </c>
      <c r="O3121" s="11">
        <f t="shared" si="289"/>
        <v>42090.003842592589</v>
      </c>
      <c r="P3121" t="s">
        <v>8303</v>
      </c>
      <c r="Q3121" s="7">
        <f t="shared" si="290"/>
        <v>0.05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>
        <f t="shared" si="288"/>
        <v>42435.942083333335</v>
      </c>
      <c r="O3122" s="11">
        <f t="shared" si="289"/>
        <v>42495.900416666671</v>
      </c>
      <c r="P3122" t="s">
        <v>8303</v>
      </c>
      <c r="Q3122" s="7">
        <f t="shared" si="290"/>
        <v>9.8461538461538465E-3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>
        <f t="shared" si="288"/>
        <v>41848.679803240739</v>
      </c>
      <c r="O3123" s="11">
        <f t="shared" si="289"/>
        <v>41908.679803240739</v>
      </c>
      <c r="P3123" t="s">
        <v>8303</v>
      </c>
      <c r="Q3123" s="7">
        <f t="shared" si="290"/>
        <v>0.66666666666666674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>
        <f t="shared" si="288"/>
        <v>42678.932083333333</v>
      </c>
      <c r="O3124" s="11">
        <f t="shared" si="289"/>
        <v>42683.973750000005</v>
      </c>
      <c r="P3124" t="s">
        <v>8303</v>
      </c>
      <c r="Q3124" s="7">
        <f t="shared" si="290"/>
        <v>58.291457286432156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>
        <f t="shared" si="288"/>
        <v>42530.993032407408</v>
      </c>
      <c r="O3125" s="11">
        <f t="shared" si="289"/>
        <v>42560.993032407408</v>
      </c>
      <c r="P3125" t="s">
        <v>8303</v>
      </c>
      <c r="Q3125" s="7">
        <f t="shared" si="290"/>
        <v>68.153599999999997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>
        <f t="shared" si="288"/>
        <v>41977.780104166668</v>
      </c>
      <c r="O3126" s="11">
        <f t="shared" si="289"/>
        <v>42037.780104166668</v>
      </c>
      <c r="P3126" t="s">
        <v>8303</v>
      </c>
      <c r="Q3126" s="7">
        <f t="shared" si="290"/>
        <v>3.2499999999999999E-3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>
        <f t="shared" si="288"/>
        <v>42346.20685185185</v>
      </c>
      <c r="O3127" s="11">
        <f t="shared" si="289"/>
        <v>42376.20685185185</v>
      </c>
      <c r="P3127" t="s">
        <v>8303</v>
      </c>
      <c r="Q3127" s="7">
        <f t="shared" si="290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>
        <f t="shared" si="288"/>
        <v>42427.01807870371</v>
      </c>
      <c r="O3128" s="11">
        <f t="shared" si="289"/>
        <v>42456.976412037038</v>
      </c>
      <c r="P3128" t="s">
        <v>8303</v>
      </c>
      <c r="Q3128" s="7">
        <f t="shared" si="290"/>
        <v>4.16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>
        <f t="shared" si="288"/>
        <v>42034.856817129628</v>
      </c>
      <c r="O3129" s="11">
        <f t="shared" si="289"/>
        <v>42064.856817129628</v>
      </c>
      <c r="P3129" t="s">
        <v>8303</v>
      </c>
      <c r="Q3129" s="7">
        <f t="shared" si="290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>
        <f t="shared" si="288"/>
        <v>42780.825706018513</v>
      </c>
      <c r="O3130" s="11">
        <f t="shared" si="289"/>
        <v>42810.784039351856</v>
      </c>
      <c r="P3130" t="s">
        <v>8271</v>
      </c>
      <c r="Q3130" s="7">
        <f t="shared" si="290"/>
        <v>108.60666666666667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>
        <f t="shared" si="288"/>
        <v>42803.842812499999</v>
      </c>
      <c r="O3131" s="11">
        <f t="shared" si="289"/>
        <v>42843.801145833335</v>
      </c>
      <c r="P3131" t="s">
        <v>8271</v>
      </c>
      <c r="Q3131" s="7">
        <f t="shared" si="290"/>
        <v>0.8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>
        <f t="shared" si="288"/>
        <v>42808.640231481477</v>
      </c>
      <c r="O3132" s="11">
        <f t="shared" si="289"/>
        <v>42839.207638888889</v>
      </c>
      <c r="P3132" t="s">
        <v>8271</v>
      </c>
      <c r="Q3132" s="7">
        <f t="shared" si="290"/>
        <v>3.75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>
        <f t="shared" si="288"/>
        <v>42803.579224537039</v>
      </c>
      <c r="O3133" s="11">
        <f t="shared" si="289"/>
        <v>42833.537557870368</v>
      </c>
      <c r="P3133" t="s">
        <v>8271</v>
      </c>
      <c r="Q3133" s="7">
        <f t="shared" si="290"/>
        <v>15.731707317073171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>
        <f t="shared" si="288"/>
        <v>42786.350231481483</v>
      </c>
      <c r="O3134" s="11">
        <f t="shared" si="289"/>
        <v>42846.308564814812</v>
      </c>
      <c r="P3134" t="s">
        <v>8271</v>
      </c>
      <c r="Q3134" s="7">
        <f t="shared" si="290"/>
        <v>3.3333333333333333E-2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>
        <f t="shared" si="288"/>
        <v>42788.565208333333</v>
      </c>
      <c r="O3135" s="11">
        <f t="shared" si="289"/>
        <v>42818.523541666669</v>
      </c>
      <c r="P3135" t="s">
        <v>8271</v>
      </c>
      <c r="Q3135" s="7">
        <f t="shared" si="290"/>
        <v>108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>
        <f t="shared" si="288"/>
        <v>42800.720127314817</v>
      </c>
      <c r="O3136" s="11">
        <f t="shared" si="289"/>
        <v>42821.678460648152</v>
      </c>
      <c r="P3136" t="s">
        <v>8271</v>
      </c>
      <c r="Q3136" s="7">
        <f t="shared" si="290"/>
        <v>22.5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>
        <f t="shared" si="288"/>
        <v>42807.151863425926</v>
      </c>
      <c r="O3137" s="11">
        <f t="shared" si="289"/>
        <v>42829.151863425926</v>
      </c>
      <c r="P3137" t="s">
        <v>8271</v>
      </c>
      <c r="Q3137" s="7">
        <f t="shared" si="290"/>
        <v>20.849420849420849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>
        <f t="shared" ref="N3138:N3201" si="294">(((J3138/60)/60)/24)+DATE(1970,1,1)</f>
        <v>42789.462430555555</v>
      </c>
      <c r="O3138" s="11">
        <f t="shared" ref="O3138:O3201" si="295">(((I3138/60)/60)/24)+DATE(1970,1,1)</f>
        <v>42825.957638888889</v>
      </c>
      <c r="P3138" t="s">
        <v>8271</v>
      </c>
      <c r="Q3138" s="7">
        <f t="shared" ref="Q3138:Q3201" si="296">(E3138/D3138)*100</f>
        <v>127.8</v>
      </c>
      <c r="R3138" s="6">
        <f t="shared" ref="R3138:R3201" si="297">E3138/L3138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>
        <f t="shared" si="294"/>
        <v>42807.885057870371</v>
      </c>
      <c r="O3139" s="11">
        <f t="shared" si="295"/>
        <v>42858.8</v>
      </c>
      <c r="P3139" t="s">
        <v>8271</v>
      </c>
      <c r="Q3139" s="7">
        <f t="shared" si="296"/>
        <v>3.3333333333333335</v>
      </c>
      <c r="R3139" s="6">
        <f t="shared" si="297"/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>
        <f t="shared" si="294"/>
        <v>42809.645914351851</v>
      </c>
      <c r="O3140" s="11">
        <f t="shared" si="295"/>
        <v>42828.645914351851</v>
      </c>
      <c r="P3140" t="s">
        <v>8271</v>
      </c>
      <c r="Q3140" s="7">
        <f t="shared" si="296"/>
        <v>0</v>
      </c>
      <c r="R3140" s="6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>
        <f t="shared" si="294"/>
        <v>42785.270370370374</v>
      </c>
      <c r="O3141" s="11">
        <f t="shared" si="295"/>
        <v>42819.189583333333</v>
      </c>
      <c r="P3141" t="s">
        <v>8271</v>
      </c>
      <c r="Q3141" s="7">
        <f t="shared" si="296"/>
        <v>5.4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>
        <f t="shared" si="294"/>
        <v>42802.718784722223</v>
      </c>
      <c r="O3142" s="11">
        <f t="shared" si="295"/>
        <v>42832.677118055552</v>
      </c>
      <c r="P3142" t="s">
        <v>8271</v>
      </c>
      <c r="Q3142" s="7">
        <f t="shared" si="296"/>
        <v>0.96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>
        <f t="shared" si="294"/>
        <v>42800.753333333334</v>
      </c>
      <c r="O3143" s="11">
        <f t="shared" si="295"/>
        <v>42841.833333333328</v>
      </c>
      <c r="P3143" t="s">
        <v>8271</v>
      </c>
      <c r="Q3143" s="7">
        <f t="shared" si="296"/>
        <v>51.6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>
        <f t="shared" si="294"/>
        <v>42783.513182870374</v>
      </c>
      <c r="O3144" s="11">
        <f t="shared" si="295"/>
        <v>42813.471516203703</v>
      </c>
      <c r="P3144" t="s">
        <v>8271</v>
      </c>
      <c r="Q3144" s="7">
        <f t="shared" si="296"/>
        <v>1.6363636363636365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>
        <f t="shared" si="294"/>
        <v>42808.358287037037</v>
      </c>
      <c r="O3145" s="11">
        <f t="shared" si="295"/>
        <v>42834.358287037037</v>
      </c>
      <c r="P3145" t="s">
        <v>8271</v>
      </c>
      <c r="Q3145" s="7">
        <f t="shared" si="296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>
        <f t="shared" si="294"/>
        <v>42796.538275462968</v>
      </c>
      <c r="O3146" s="11">
        <f t="shared" si="295"/>
        <v>42813.25</v>
      </c>
      <c r="P3146" t="s">
        <v>8271</v>
      </c>
      <c r="Q3146" s="7">
        <f t="shared" si="296"/>
        <v>75.400000000000006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>
        <f t="shared" si="294"/>
        <v>42762.040902777779</v>
      </c>
      <c r="O3147" s="11">
        <f t="shared" si="295"/>
        <v>42821.999236111107</v>
      </c>
      <c r="P3147" t="s">
        <v>8271</v>
      </c>
      <c r="Q3147" s="7">
        <f t="shared" si="296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>
        <f t="shared" si="294"/>
        <v>42796.682476851856</v>
      </c>
      <c r="O3148" s="11">
        <f t="shared" si="295"/>
        <v>42841.640810185185</v>
      </c>
      <c r="P3148" t="s">
        <v>8271</v>
      </c>
      <c r="Q3148" s="7">
        <f t="shared" si="296"/>
        <v>10.5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>
        <f t="shared" si="294"/>
        <v>41909.969386574077</v>
      </c>
      <c r="O3149" s="11">
        <f t="shared" si="295"/>
        <v>41950.011053240742</v>
      </c>
      <c r="P3149" t="s">
        <v>8271</v>
      </c>
      <c r="Q3149" s="7">
        <f t="shared" si="296"/>
        <v>117.52499999999999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>
        <f t="shared" si="294"/>
        <v>41891.665324074071</v>
      </c>
      <c r="O3150" s="11">
        <f t="shared" si="295"/>
        <v>41913.166666666664</v>
      </c>
      <c r="P3150" t="s">
        <v>8271</v>
      </c>
      <c r="Q3150" s="7">
        <f t="shared" si="296"/>
        <v>131.16666666666669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>
        <f t="shared" si="294"/>
        <v>41226.017361111109</v>
      </c>
      <c r="O3151" s="11">
        <f t="shared" si="295"/>
        <v>41250.083333333336</v>
      </c>
      <c r="P3151" t="s">
        <v>8271</v>
      </c>
      <c r="Q3151" s="7">
        <f t="shared" si="296"/>
        <v>104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>
        <f t="shared" si="294"/>
        <v>40478.263923611114</v>
      </c>
      <c r="O3152" s="11">
        <f t="shared" si="295"/>
        <v>40568.166666666664</v>
      </c>
      <c r="P3152" t="s">
        <v>8271</v>
      </c>
      <c r="Q3152" s="7">
        <f t="shared" si="296"/>
        <v>101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>
        <f t="shared" si="294"/>
        <v>41862.83997685185</v>
      </c>
      <c r="O3153" s="11">
        <f t="shared" si="295"/>
        <v>41892.83997685185</v>
      </c>
      <c r="P3153" t="s">
        <v>8271</v>
      </c>
      <c r="Q3153" s="7">
        <f t="shared" si="296"/>
        <v>100.4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>
        <f t="shared" si="294"/>
        <v>41550.867673611108</v>
      </c>
      <c r="O3154" s="11">
        <f t="shared" si="295"/>
        <v>41580.867673611108</v>
      </c>
      <c r="P3154" t="s">
        <v>8271</v>
      </c>
      <c r="Q3154" s="7">
        <f t="shared" si="296"/>
        <v>105.95454545454545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>
        <f t="shared" si="294"/>
        <v>40633.154363425929</v>
      </c>
      <c r="O3155" s="11">
        <f t="shared" si="295"/>
        <v>40664.207638888889</v>
      </c>
      <c r="P3155" t="s">
        <v>8271</v>
      </c>
      <c r="Q3155" s="7">
        <f t="shared" si="296"/>
        <v>335.58333333333337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>
        <f t="shared" si="294"/>
        <v>40970.875671296293</v>
      </c>
      <c r="O3156" s="11">
        <f t="shared" si="295"/>
        <v>41000.834004629629</v>
      </c>
      <c r="P3156" t="s">
        <v>8271</v>
      </c>
      <c r="Q3156" s="7">
        <f t="shared" si="296"/>
        <v>112.92857142857142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>
        <f t="shared" si="294"/>
        <v>41233.499131944445</v>
      </c>
      <c r="O3157" s="11">
        <f t="shared" si="295"/>
        <v>41263.499131944445</v>
      </c>
      <c r="P3157" t="s">
        <v>8271</v>
      </c>
      <c r="Q3157" s="7">
        <f t="shared" si="296"/>
        <v>188.50460000000001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>
        <f t="shared" si="294"/>
        <v>41026.953055555554</v>
      </c>
      <c r="O3158" s="11">
        <f t="shared" si="295"/>
        <v>41061.953055555554</v>
      </c>
      <c r="P3158" t="s">
        <v>8271</v>
      </c>
      <c r="Q3158" s="7">
        <f t="shared" si="296"/>
        <v>101.81818181818181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>
        <f t="shared" si="294"/>
        <v>41829.788252314815</v>
      </c>
      <c r="O3159" s="11">
        <f t="shared" si="295"/>
        <v>41839.208333333336</v>
      </c>
      <c r="P3159" t="s">
        <v>8271</v>
      </c>
      <c r="Q3159" s="7">
        <f t="shared" si="296"/>
        <v>101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>
        <f t="shared" si="294"/>
        <v>41447.839722222219</v>
      </c>
      <c r="O3160" s="11">
        <f t="shared" si="295"/>
        <v>41477.839722222219</v>
      </c>
      <c r="P3160" t="s">
        <v>8271</v>
      </c>
      <c r="Q3160" s="7">
        <f t="shared" si="296"/>
        <v>113.99999999999999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>
        <f t="shared" si="294"/>
        <v>40884.066678240742</v>
      </c>
      <c r="O3161" s="11">
        <f t="shared" si="295"/>
        <v>40926.958333333336</v>
      </c>
      <c r="P3161" t="s">
        <v>8271</v>
      </c>
      <c r="Q3161" s="7">
        <f t="shared" si="296"/>
        <v>133.48133333333334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>
        <f t="shared" si="294"/>
        <v>41841.26489583333</v>
      </c>
      <c r="O3162" s="11">
        <f t="shared" si="295"/>
        <v>41864.207638888889</v>
      </c>
      <c r="P3162" t="s">
        <v>8271</v>
      </c>
      <c r="Q3162" s="7">
        <f t="shared" si="296"/>
        <v>101.53333333333335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>
        <f t="shared" si="294"/>
        <v>41897.536134259259</v>
      </c>
      <c r="O3163" s="11">
        <f t="shared" si="295"/>
        <v>41927.536134259259</v>
      </c>
      <c r="P3163" t="s">
        <v>8271</v>
      </c>
      <c r="Q3163" s="7">
        <f t="shared" si="296"/>
        <v>105.1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>
        <f t="shared" si="294"/>
        <v>41799.685902777775</v>
      </c>
      <c r="O3164" s="11">
        <f t="shared" si="295"/>
        <v>41827.083333333336</v>
      </c>
      <c r="P3164" t="s">
        <v>8271</v>
      </c>
      <c r="Q3164" s="7">
        <f t="shared" si="296"/>
        <v>127.15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>
        <f t="shared" si="294"/>
        <v>41775.753761574073</v>
      </c>
      <c r="O3165" s="11">
        <f t="shared" si="295"/>
        <v>41805.753761574073</v>
      </c>
      <c r="P3165" t="s">
        <v>8271</v>
      </c>
      <c r="Q3165" s="7">
        <f t="shared" si="296"/>
        <v>111.15384615384616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>
        <f t="shared" si="294"/>
        <v>41766.80572916667</v>
      </c>
      <c r="O3166" s="11">
        <f t="shared" si="295"/>
        <v>41799.80572916667</v>
      </c>
      <c r="P3166" t="s">
        <v>8271</v>
      </c>
      <c r="Q3166" s="7">
        <f t="shared" si="296"/>
        <v>106.76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>
        <f t="shared" si="294"/>
        <v>40644.159259259257</v>
      </c>
      <c r="O3167" s="11">
        <f t="shared" si="295"/>
        <v>40666.165972222225</v>
      </c>
      <c r="P3167" t="s">
        <v>8271</v>
      </c>
      <c r="Q3167" s="7">
        <f t="shared" si="296"/>
        <v>162.66666666666666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>
        <f t="shared" si="294"/>
        <v>41940.69158564815</v>
      </c>
      <c r="O3168" s="11">
        <f t="shared" si="295"/>
        <v>41969.332638888889</v>
      </c>
      <c r="P3168" t="s">
        <v>8271</v>
      </c>
      <c r="Q3168" s="7">
        <f t="shared" si="296"/>
        <v>160.22808571428573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>
        <f t="shared" si="294"/>
        <v>41839.175706018519</v>
      </c>
      <c r="O3169" s="11">
        <f t="shared" si="295"/>
        <v>41853.175706018519</v>
      </c>
      <c r="P3169" t="s">
        <v>8271</v>
      </c>
      <c r="Q3169" s="7">
        <f t="shared" si="296"/>
        <v>116.16666666666666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>
        <f t="shared" si="294"/>
        <v>41772.105937500004</v>
      </c>
      <c r="O3170" s="11">
        <f t="shared" si="295"/>
        <v>41803.916666666664</v>
      </c>
      <c r="P3170" t="s">
        <v>8271</v>
      </c>
      <c r="Q3170" s="7">
        <f t="shared" si="296"/>
        <v>124.2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>
        <f t="shared" si="294"/>
        <v>41591.737974537034</v>
      </c>
      <c r="O3171" s="11">
        <f t="shared" si="295"/>
        <v>41621.207638888889</v>
      </c>
      <c r="P3171" t="s">
        <v>8271</v>
      </c>
      <c r="Q3171" s="7">
        <f t="shared" si="296"/>
        <v>103.01249999999999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>
        <f t="shared" si="294"/>
        <v>41789.080370370371</v>
      </c>
      <c r="O3172" s="11">
        <f t="shared" si="295"/>
        <v>41822.166666666664</v>
      </c>
      <c r="P3172" t="s">
        <v>8271</v>
      </c>
      <c r="Q3172" s="7">
        <f t="shared" si="296"/>
        <v>112.25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>
        <f t="shared" si="294"/>
        <v>42466.608310185184</v>
      </c>
      <c r="O3173" s="11">
        <f t="shared" si="295"/>
        <v>42496.608310185184</v>
      </c>
      <c r="P3173" t="s">
        <v>8271</v>
      </c>
      <c r="Q3173" s="7">
        <f t="shared" si="296"/>
        <v>108.8142857142857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>
        <f t="shared" si="294"/>
        <v>40923.729953703703</v>
      </c>
      <c r="O3174" s="11">
        <f t="shared" si="295"/>
        <v>40953.729953703703</v>
      </c>
      <c r="P3174" t="s">
        <v>8271</v>
      </c>
      <c r="Q3174" s="7">
        <f t="shared" si="296"/>
        <v>114.99999999999999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>
        <f t="shared" si="294"/>
        <v>41878.878379629627</v>
      </c>
      <c r="O3175" s="11">
        <f t="shared" si="295"/>
        <v>41908.878379629627</v>
      </c>
      <c r="P3175" t="s">
        <v>8271</v>
      </c>
      <c r="Q3175" s="7">
        <f t="shared" si="296"/>
        <v>103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>
        <f t="shared" si="294"/>
        <v>41862.864675925928</v>
      </c>
      <c r="O3176" s="11">
        <f t="shared" si="295"/>
        <v>41876.864675925928</v>
      </c>
      <c r="P3176" t="s">
        <v>8271</v>
      </c>
      <c r="Q3176" s="7">
        <f t="shared" si="296"/>
        <v>101.13333333333334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>
        <f t="shared" si="294"/>
        <v>40531.886886574073</v>
      </c>
      <c r="O3177" s="11">
        <f t="shared" si="295"/>
        <v>40591.886886574073</v>
      </c>
      <c r="P3177" t="s">
        <v>8271</v>
      </c>
      <c r="Q3177" s="7">
        <f t="shared" si="296"/>
        <v>109.55999999999999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>
        <f t="shared" si="294"/>
        <v>41477.930914351848</v>
      </c>
      <c r="O3178" s="11">
        <f t="shared" si="295"/>
        <v>41504.625</v>
      </c>
      <c r="P3178" t="s">
        <v>8271</v>
      </c>
      <c r="Q3178" s="7">
        <f t="shared" si="296"/>
        <v>114.8421052631579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>
        <f t="shared" si="294"/>
        <v>41781.666770833333</v>
      </c>
      <c r="O3179" s="11">
        <f t="shared" si="295"/>
        <v>41811.666770833333</v>
      </c>
      <c r="P3179" t="s">
        <v>8271</v>
      </c>
      <c r="Q3179" s="7">
        <f t="shared" si="296"/>
        <v>117.39999999999999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>
        <f t="shared" si="294"/>
        <v>41806.605034722219</v>
      </c>
      <c r="O3180" s="11">
        <f t="shared" si="295"/>
        <v>41836.605034722219</v>
      </c>
      <c r="P3180" t="s">
        <v>8271</v>
      </c>
      <c r="Q3180" s="7">
        <f t="shared" si="296"/>
        <v>171.73333333333335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>
        <f t="shared" si="294"/>
        <v>41375.702210648145</v>
      </c>
      <c r="O3181" s="11">
        <f t="shared" si="295"/>
        <v>41400.702210648145</v>
      </c>
      <c r="P3181" t="s">
        <v>8271</v>
      </c>
      <c r="Q3181" s="7">
        <f t="shared" si="296"/>
        <v>114.16238095238094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>
        <f t="shared" si="294"/>
        <v>41780.412604166668</v>
      </c>
      <c r="O3182" s="11">
        <f t="shared" si="295"/>
        <v>41810.412604166668</v>
      </c>
      <c r="P3182" t="s">
        <v>8271</v>
      </c>
      <c r="Q3182" s="7">
        <f t="shared" si="296"/>
        <v>119.75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>
        <f t="shared" si="294"/>
        <v>41779.310034722221</v>
      </c>
      <c r="O3183" s="11">
        <f t="shared" si="295"/>
        <v>41805.666666666664</v>
      </c>
      <c r="P3183" t="s">
        <v>8271</v>
      </c>
      <c r="Q3183" s="7">
        <f t="shared" si="296"/>
        <v>109.00000000000001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>
        <f t="shared" si="294"/>
        <v>40883.949317129627</v>
      </c>
      <c r="O3184" s="11">
        <f t="shared" si="295"/>
        <v>40939.708333333336</v>
      </c>
      <c r="P3184" t="s">
        <v>8271</v>
      </c>
      <c r="Q3184" s="7">
        <f t="shared" si="296"/>
        <v>100.88571428571429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>
        <f t="shared" si="294"/>
        <v>41491.79478009259</v>
      </c>
      <c r="O3185" s="11">
        <f t="shared" si="295"/>
        <v>41509.79478009259</v>
      </c>
      <c r="P3185" t="s">
        <v>8271</v>
      </c>
      <c r="Q3185" s="7">
        <f t="shared" si="296"/>
        <v>109.00000000000001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>
        <f t="shared" si="294"/>
        <v>41791.993414351848</v>
      </c>
      <c r="O3186" s="11">
        <f t="shared" si="295"/>
        <v>41821.993414351848</v>
      </c>
      <c r="P3186" t="s">
        <v>8271</v>
      </c>
      <c r="Q3186" s="7">
        <f t="shared" si="296"/>
        <v>107.20930232558139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>
        <f t="shared" si="294"/>
        <v>41829.977326388893</v>
      </c>
      <c r="O3187" s="11">
        <f t="shared" si="295"/>
        <v>41836.977326388893</v>
      </c>
      <c r="P3187" t="s">
        <v>8271</v>
      </c>
      <c r="Q3187" s="7">
        <f t="shared" si="296"/>
        <v>100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>
        <f t="shared" si="294"/>
        <v>41868.924050925925</v>
      </c>
      <c r="O3188" s="11">
        <f t="shared" si="295"/>
        <v>41898.875</v>
      </c>
      <c r="P3188" t="s">
        <v>8271</v>
      </c>
      <c r="Q3188" s="7">
        <f t="shared" si="296"/>
        <v>102.18750000000001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>
        <f t="shared" si="294"/>
        <v>41835.666354166664</v>
      </c>
      <c r="O3189" s="11">
        <f t="shared" si="295"/>
        <v>41855.666354166664</v>
      </c>
      <c r="P3189" t="s">
        <v>8271</v>
      </c>
      <c r="Q3189" s="7">
        <f t="shared" si="296"/>
        <v>116.29333333333334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>
        <f t="shared" si="294"/>
        <v>42144.415532407409</v>
      </c>
      <c r="O3190" s="11">
        <f t="shared" si="295"/>
        <v>42165.415532407409</v>
      </c>
      <c r="P3190" t="s">
        <v>8305</v>
      </c>
      <c r="Q3190" s="7">
        <f t="shared" si="296"/>
        <v>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>
        <f t="shared" si="294"/>
        <v>42118.346435185187</v>
      </c>
      <c r="O3191" s="11">
        <f t="shared" si="295"/>
        <v>42148.346435185187</v>
      </c>
      <c r="P3191" t="s">
        <v>8305</v>
      </c>
      <c r="Q3191" s="7">
        <f t="shared" si="296"/>
        <v>12.327272727272726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>
        <f t="shared" si="294"/>
        <v>42683.151331018518</v>
      </c>
      <c r="O3192" s="11">
        <f t="shared" si="295"/>
        <v>42713.192997685182</v>
      </c>
      <c r="P3192" t="s">
        <v>8305</v>
      </c>
      <c r="Q3192" s="7">
        <f t="shared" si="296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>
        <f t="shared" si="294"/>
        <v>42538.755428240736</v>
      </c>
      <c r="O3193" s="11">
        <f t="shared" si="295"/>
        <v>42598.755428240736</v>
      </c>
      <c r="P3193" t="s">
        <v>8305</v>
      </c>
      <c r="Q3193" s="7">
        <f t="shared" si="296"/>
        <v>4.0266666666666664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>
        <f t="shared" si="294"/>
        <v>42018.94049768518</v>
      </c>
      <c r="O3194" s="11">
        <f t="shared" si="295"/>
        <v>42063.916666666672</v>
      </c>
      <c r="P3194" t="s">
        <v>8305</v>
      </c>
      <c r="Q3194" s="7">
        <f t="shared" si="296"/>
        <v>1.02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>
        <f t="shared" si="294"/>
        <v>42010.968240740738</v>
      </c>
      <c r="O3195" s="11">
        <f t="shared" si="295"/>
        <v>42055.968240740738</v>
      </c>
      <c r="P3195" t="s">
        <v>8305</v>
      </c>
      <c r="Q3195" s="7">
        <f t="shared" si="296"/>
        <v>11.74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>
        <f t="shared" si="294"/>
        <v>42182.062476851846</v>
      </c>
      <c r="O3196" s="11">
        <f t="shared" si="295"/>
        <v>42212.062476851846</v>
      </c>
      <c r="P3196" t="s">
        <v>8305</v>
      </c>
      <c r="Q3196" s="7">
        <f t="shared" si="296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>
        <f t="shared" si="294"/>
        <v>42017.594236111108</v>
      </c>
      <c r="O3197" s="11">
        <f t="shared" si="295"/>
        <v>42047.594236111108</v>
      </c>
      <c r="P3197" t="s">
        <v>8305</v>
      </c>
      <c r="Q3197" s="7">
        <f t="shared" si="296"/>
        <v>59.142857142857139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>
        <f t="shared" si="294"/>
        <v>42157.598090277781</v>
      </c>
      <c r="O3198" s="11">
        <f t="shared" si="295"/>
        <v>42217.583333333328</v>
      </c>
      <c r="P3198" t="s">
        <v>8305</v>
      </c>
      <c r="Q3198" s="7">
        <f t="shared" si="296"/>
        <v>0.06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>
        <f t="shared" si="294"/>
        <v>42009.493263888886</v>
      </c>
      <c r="O3199" s="11">
        <f t="shared" si="295"/>
        <v>42039.493263888886</v>
      </c>
      <c r="P3199" t="s">
        <v>8305</v>
      </c>
      <c r="Q3199" s="7">
        <f t="shared" si="296"/>
        <v>11.450000000000001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>
        <f t="shared" si="294"/>
        <v>42013.424502314811</v>
      </c>
      <c r="O3200" s="11">
        <f t="shared" si="295"/>
        <v>42051.424502314811</v>
      </c>
      <c r="P3200" t="s">
        <v>8305</v>
      </c>
      <c r="Q3200" s="7">
        <f t="shared" si="296"/>
        <v>0.36666666666666664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>
        <f t="shared" si="294"/>
        <v>41858.761782407404</v>
      </c>
      <c r="O3201" s="11">
        <f t="shared" si="295"/>
        <v>41888.875</v>
      </c>
      <c r="P3201" t="s">
        <v>8305</v>
      </c>
      <c r="Q3201" s="7">
        <f t="shared" si="296"/>
        <v>52.16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>
        <f t="shared" ref="N3202:N3265" si="300">(((J3202/60)/60)/24)+DATE(1970,1,1)</f>
        <v>42460.320613425924</v>
      </c>
      <c r="O3202" s="11">
        <f t="shared" ref="O3202:O3265" si="301">(((I3202/60)/60)/24)+DATE(1970,1,1)</f>
        <v>42490.231944444444</v>
      </c>
      <c r="P3202" t="s">
        <v>8305</v>
      </c>
      <c r="Q3202" s="7">
        <f t="shared" ref="Q3202:Q3265" si="302">(E3202/D3202)*100</f>
        <v>2E-3</v>
      </c>
      <c r="R3202" s="6">
        <f t="shared" ref="R3202:R3265" si="303">E3202/L3202</f>
        <v>1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>
        <f t="shared" si="300"/>
        <v>41861.767094907409</v>
      </c>
      <c r="O3203" s="11">
        <f t="shared" si="301"/>
        <v>41882.767094907409</v>
      </c>
      <c r="P3203" t="s">
        <v>8305</v>
      </c>
      <c r="Q3203" s="7">
        <f t="shared" si="302"/>
        <v>1.25</v>
      </c>
      <c r="R3203" s="6">
        <f t="shared" si="303"/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>
        <f t="shared" si="300"/>
        <v>42293.853541666671</v>
      </c>
      <c r="O3204" s="11">
        <f t="shared" si="301"/>
        <v>42352.249305555553</v>
      </c>
      <c r="P3204" t="s">
        <v>8305</v>
      </c>
      <c r="Q3204" s="7">
        <f t="shared" si="302"/>
        <v>54.52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>
        <f t="shared" si="300"/>
        <v>42242.988680555558</v>
      </c>
      <c r="O3205" s="11">
        <f t="shared" si="301"/>
        <v>42272.988680555558</v>
      </c>
      <c r="P3205" t="s">
        <v>8305</v>
      </c>
      <c r="Q3205" s="7">
        <f t="shared" si="302"/>
        <v>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>
        <f t="shared" si="300"/>
        <v>42172.686099537037</v>
      </c>
      <c r="O3206" s="11">
        <f t="shared" si="301"/>
        <v>42202.676388888889</v>
      </c>
      <c r="P3206" t="s">
        <v>8305</v>
      </c>
      <c r="Q3206" s="7">
        <f t="shared" si="302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>
        <f t="shared" si="300"/>
        <v>42095.374675925923</v>
      </c>
      <c r="O3207" s="11">
        <f t="shared" si="301"/>
        <v>42125.374675925923</v>
      </c>
      <c r="P3207" t="s">
        <v>8305</v>
      </c>
      <c r="Q3207" s="7">
        <f t="shared" si="302"/>
        <v>3.4125000000000001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>
        <f t="shared" si="300"/>
        <v>42236.276053240741</v>
      </c>
      <c r="O3208" s="11">
        <f t="shared" si="301"/>
        <v>42266.276053240741</v>
      </c>
      <c r="P3208" t="s">
        <v>8305</v>
      </c>
      <c r="Q3208" s="7">
        <f t="shared" si="302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>
        <f t="shared" si="300"/>
        <v>42057.277858796297</v>
      </c>
      <c r="O3209" s="11">
        <f t="shared" si="301"/>
        <v>42117.236192129625</v>
      </c>
      <c r="P3209" t="s">
        <v>8305</v>
      </c>
      <c r="Q3209" s="7">
        <f t="shared" si="302"/>
        <v>46.36363636363636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>
        <f t="shared" si="300"/>
        <v>41827.605057870373</v>
      </c>
      <c r="O3210" s="11">
        <f t="shared" si="301"/>
        <v>41848.605057870373</v>
      </c>
      <c r="P3210" t="s">
        <v>8271</v>
      </c>
      <c r="Q3210" s="7">
        <f t="shared" si="302"/>
        <v>103.49999999999999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>
        <f t="shared" si="300"/>
        <v>41778.637245370373</v>
      </c>
      <c r="O3211" s="11">
        <f t="shared" si="301"/>
        <v>41810.958333333336</v>
      </c>
      <c r="P3211" t="s">
        <v>8271</v>
      </c>
      <c r="Q3211" s="7">
        <f t="shared" si="302"/>
        <v>119.32315789473684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>
        <f t="shared" si="300"/>
        <v>41013.936562499999</v>
      </c>
      <c r="O3212" s="11">
        <f t="shared" si="301"/>
        <v>41061.165972222225</v>
      </c>
      <c r="P3212" t="s">
        <v>8271</v>
      </c>
      <c r="Q3212" s="7">
        <f t="shared" si="302"/>
        <v>125.76666666666667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>
        <f t="shared" si="300"/>
        <v>41834.586574074077</v>
      </c>
      <c r="O3213" s="11">
        <f t="shared" si="301"/>
        <v>41866.083333333336</v>
      </c>
      <c r="P3213" t="s">
        <v>8271</v>
      </c>
      <c r="Q3213" s="7">
        <f t="shared" si="302"/>
        <v>119.74347826086958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>
        <f t="shared" si="300"/>
        <v>41829.795729166668</v>
      </c>
      <c r="O3214" s="11">
        <f t="shared" si="301"/>
        <v>41859.795729166668</v>
      </c>
      <c r="P3214" t="s">
        <v>8271</v>
      </c>
      <c r="Q3214" s="7">
        <f t="shared" si="302"/>
        <v>126.25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>
        <f t="shared" si="300"/>
        <v>42171.763414351852</v>
      </c>
      <c r="O3215" s="11">
        <f t="shared" si="301"/>
        <v>42211.763414351852</v>
      </c>
      <c r="P3215" t="s">
        <v>8271</v>
      </c>
      <c r="Q3215" s="7">
        <f t="shared" si="302"/>
        <v>100.11666666666667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>
        <f t="shared" si="300"/>
        <v>42337.792511574073</v>
      </c>
      <c r="O3216" s="11">
        <f t="shared" si="301"/>
        <v>42374.996527777781</v>
      </c>
      <c r="P3216" t="s">
        <v>8271</v>
      </c>
      <c r="Q3216" s="7">
        <f t="shared" si="302"/>
        <v>102.13333333333334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>
        <f t="shared" si="300"/>
        <v>42219.665173611109</v>
      </c>
      <c r="O3217" s="11">
        <f t="shared" si="301"/>
        <v>42257.165972222225</v>
      </c>
      <c r="P3217" t="s">
        <v>8271</v>
      </c>
      <c r="Q3217" s="7">
        <f t="shared" si="302"/>
        <v>100.35142857142858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>
        <f t="shared" si="300"/>
        <v>42165.462627314817</v>
      </c>
      <c r="O3218" s="11">
        <f t="shared" si="301"/>
        <v>42196.604166666672</v>
      </c>
      <c r="P3218" t="s">
        <v>8271</v>
      </c>
      <c r="Q3218" s="7">
        <f t="shared" si="302"/>
        <v>100.05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>
        <f t="shared" si="300"/>
        <v>42648.546111111107</v>
      </c>
      <c r="O3219" s="11">
        <f t="shared" si="301"/>
        <v>42678.546111111107</v>
      </c>
      <c r="P3219" t="s">
        <v>8271</v>
      </c>
      <c r="Q3219" s="7">
        <f t="shared" si="302"/>
        <v>116.02222222222223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>
        <f t="shared" si="300"/>
        <v>41971.002152777779</v>
      </c>
      <c r="O3220" s="11">
        <f t="shared" si="301"/>
        <v>42004</v>
      </c>
      <c r="P3220" t="s">
        <v>8271</v>
      </c>
      <c r="Q3220" s="7">
        <f t="shared" si="302"/>
        <v>102.1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>
        <f t="shared" si="300"/>
        <v>42050.983182870375</v>
      </c>
      <c r="O3221" s="11">
        <f t="shared" si="301"/>
        <v>42085.941516203704</v>
      </c>
      <c r="P3221" t="s">
        <v>8271</v>
      </c>
      <c r="Q3221" s="7">
        <f t="shared" si="302"/>
        <v>100.11000000000001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>
        <f t="shared" si="300"/>
        <v>42772.833379629628</v>
      </c>
      <c r="O3222" s="11">
        <f t="shared" si="301"/>
        <v>42806.875</v>
      </c>
      <c r="P3222" t="s">
        <v>8271</v>
      </c>
      <c r="Q3222" s="7">
        <f t="shared" si="302"/>
        <v>100.84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>
        <f t="shared" si="300"/>
        <v>42155.696793981479</v>
      </c>
      <c r="O3223" s="11">
        <f t="shared" si="301"/>
        <v>42190.696793981479</v>
      </c>
      <c r="P3223" t="s">
        <v>8271</v>
      </c>
      <c r="Q3223" s="7">
        <f t="shared" si="302"/>
        <v>103.42499999999998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>
        <f t="shared" si="300"/>
        <v>42270.582141203704</v>
      </c>
      <c r="O3224" s="11">
        <f t="shared" si="301"/>
        <v>42301.895138888889</v>
      </c>
      <c r="P3224" t="s">
        <v>8271</v>
      </c>
      <c r="Q3224" s="7">
        <f t="shared" si="302"/>
        <v>124.8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>
        <f t="shared" si="300"/>
        <v>42206.835370370376</v>
      </c>
      <c r="O3225" s="11">
        <f t="shared" si="301"/>
        <v>42236.835370370376</v>
      </c>
      <c r="P3225" t="s">
        <v>8271</v>
      </c>
      <c r="Q3225" s="7">
        <f t="shared" si="302"/>
        <v>109.51612903225806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>
        <f t="shared" si="300"/>
        <v>42697.850844907407</v>
      </c>
      <c r="O3226" s="11">
        <f t="shared" si="301"/>
        <v>42745.208333333328</v>
      </c>
      <c r="P3226" t="s">
        <v>8271</v>
      </c>
      <c r="Q3226" s="7">
        <f t="shared" si="302"/>
        <v>102.03333333333333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>
        <f t="shared" si="300"/>
        <v>42503.559467592597</v>
      </c>
      <c r="O3227" s="11">
        <f t="shared" si="301"/>
        <v>42524.875</v>
      </c>
      <c r="P3227" t="s">
        <v>8271</v>
      </c>
      <c r="Q3227" s="7">
        <f t="shared" si="302"/>
        <v>102.35000000000001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>
        <f t="shared" si="300"/>
        <v>42277.583472222221</v>
      </c>
      <c r="O3228" s="11">
        <f t="shared" si="301"/>
        <v>42307.583472222221</v>
      </c>
      <c r="P3228" t="s">
        <v>8271</v>
      </c>
      <c r="Q3228" s="7">
        <f t="shared" si="302"/>
        <v>104.16666666666667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>
        <f t="shared" si="300"/>
        <v>42722.882361111115</v>
      </c>
      <c r="O3229" s="11">
        <f t="shared" si="301"/>
        <v>42752.882361111115</v>
      </c>
      <c r="P3229" t="s">
        <v>8271</v>
      </c>
      <c r="Q3229" s="7">
        <f t="shared" si="302"/>
        <v>125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>
        <f t="shared" si="300"/>
        <v>42323.70930555556</v>
      </c>
      <c r="O3230" s="11">
        <f t="shared" si="301"/>
        <v>42355.207638888889</v>
      </c>
      <c r="P3230" t="s">
        <v>8271</v>
      </c>
      <c r="Q3230" s="7">
        <f t="shared" si="302"/>
        <v>102.34285714285714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>
        <f t="shared" si="300"/>
        <v>41933.291643518518</v>
      </c>
      <c r="O3231" s="11">
        <f t="shared" si="301"/>
        <v>41963.333310185189</v>
      </c>
      <c r="P3231" t="s">
        <v>8271</v>
      </c>
      <c r="Q3231" s="7">
        <f t="shared" si="302"/>
        <v>107.86500000000001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>
        <f t="shared" si="300"/>
        <v>41898.168125000004</v>
      </c>
      <c r="O3232" s="11">
        <f t="shared" si="301"/>
        <v>41913.165972222225</v>
      </c>
      <c r="P3232" t="s">
        <v>8271</v>
      </c>
      <c r="Q3232" s="7">
        <f t="shared" si="302"/>
        <v>109.88461538461539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>
        <f t="shared" si="300"/>
        <v>42446.943831018521</v>
      </c>
      <c r="O3233" s="11">
        <f t="shared" si="301"/>
        <v>42476.943831018521</v>
      </c>
      <c r="P3233" t="s">
        <v>8271</v>
      </c>
      <c r="Q3233" s="7">
        <f t="shared" si="302"/>
        <v>161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>
        <f t="shared" si="300"/>
        <v>42463.81385416667</v>
      </c>
      <c r="O3234" s="11">
        <f t="shared" si="301"/>
        <v>42494.165972222225</v>
      </c>
      <c r="P3234" t="s">
        <v>8271</v>
      </c>
      <c r="Q3234" s="7">
        <f t="shared" si="302"/>
        <v>131.20000000000002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>
        <f t="shared" si="300"/>
        <v>42766.805034722223</v>
      </c>
      <c r="O3235" s="11">
        <f t="shared" si="301"/>
        <v>42796.805034722223</v>
      </c>
      <c r="P3235" t="s">
        <v>8271</v>
      </c>
      <c r="Q3235" s="7">
        <f t="shared" si="302"/>
        <v>118.8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>
        <f t="shared" si="300"/>
        <v>42734.789444444439</v>
      </c>
      <c r="O3236" s="11">
        <f t="shared" si="301"/>
        <v>42767.979861111111</v>
      </c>
      <c r="P3236" t="s">
        <v>8271</v>
      </c>
      <c r="Q3236" s="7">
        <f t="shared" si="302"/>
        <v>100.39275000000001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>
        <f t="shared" si="300"/>
        <v>42522.347812499997</v>
      </c>
      <c r="O3237" s="11">
        <f t="shared" si="301"/>
        <v>42552.347812499997</v>
      </c>
      <c r="P3237" t="s">
        <v>8271</v>
      </c>
      <c r="Q3237" s="7">
        <f t="shared" si="302"/>
        <v>103.20666666666666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>
        <f t="shared" si="300"/>
        <v>42702.917048611111</v>
      </c>
      <c r="O3238" s="11">
        <f t="shared" si="301"/>
        <v>42732.917048611111</v>
      </c>
      <c r="P3238" t="s">
        <v>8271</v>
      </c>
      <c r="Q3238" s="7">
        <f t="shared" si="302"/>
        <v>100.6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>
        <f t="shared" si="300"/>
        <v>42252.474351851852</v>
      </c>
      <c r="O3239" s="11">
        <f t="shared" si="301"/>
        <v>42276.165972222225</v>
      </c>
      <c r="P3239" t="s">
        <v>8271</v>
      </c>
      <c r="Q3239" s="7">
        <f t="shared" si="302"/>
        <v>100.78754285714287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>
        <f t="shared" si="300"/>
        <v>42156.510393518518</v>
      </c>
      <c r="O3240" s="11">
        <f t="shared" si="301"/>
        <v>42186.510393518518</v>
      </c>
      <c r="P3240" t="s">
        <v>8271</v>
      </c>
      <c r="Q3240" s="7">
        <f t="shared" si="302"/>
        <v>112.32142857142857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>
        <f t="shared" si="300"/>
        <v>42278.089039351849</v>
      </c>
      <c r="O3241" s="11">
        <f t="shared" si="301"/>
        <v>42302.999305555553</v>
      </c>
      <c r="P3241" t="s">
        <v>8271</v>
      </c>
      <c r="Q3241" s="7">
        <f t="shared" si="302"/>
        <v>105.91914022517912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>
        <f t="shared" si="300"/>
        <v>42754.693842592591</v>
      </c>
      <c r="O3242" s="11">
        <f t="shared" si="301"/>
        <v>42782.958333333328</v>
      </c>
      <c r="P3242" t="s">
        <v>8271</v>
      </c>
      <c r="Q3242" s="7">
        <f t="shared" si="302"/>
        <v>100.56666666666668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>
        <f t="shared" si="300"/>
        <v>41893.324884259258</v>
      </c>
      <c r="O3243" s="11">
        <f t="shared" si="301"/>
        <v>41926.290972222225</v>
      </c>
      <c r="P3243" t="s">
        <v>8271</v>
      </c>
      <c r="Q3243" s="7">
        <f t="shared" si="302"/>
        <v>115.30588235294117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>
        <f t="shared" si="300"/>
        <v>41871.755694444444</v>
      </c>
      <c r="O3244" s="11">
        <f t="shared" si="301"/>
        <v>41901.755694444444</v>
      </c>
      <c r="P3244" t="s">
        <v>8271</v>
      </c>
      <c r="Q3244" s="7">
        <f t="shared" si="302"/>
        <v>127.30419999999999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>
        <f t="shared" si="300"/>
        <v>42262.096782407403</v>
      </c>
      <c r="O3245" s="11">
        <f t="shared" si="301"/>
        <v>42286</v>
      </c>
      <c r="P3245" t="s">
        <v>8271</v>
      </c>
      <c r="Q3245" s="7">
        <f t="shared" si="302"/>
        <v>102.83750000000001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>
        <f t="shared" si="300"/>
        <v>42675.694236111114</v>
      </c>
      <c r="O3246" s="11">
        <f t="shared" si="301"/>
        <v>42705.735902777778</v>
      </c>
      <c r="P3246" t="s">
        <v>8271</v>
      </c>
      <c r="Q3246" s="7">
        <f t="shared" si="302"/>
        <v>102.9375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>
        <f t="shared" si="300"/>
        <v>42135.60020833333</v>
      </c>
      <c r="O3247" s="11">
        <f t="shared" si="301"/>
        <v>42167.083333333328</v>
      </c>
      <c r="P3247" t="s">
        <v>8271</v>
      </c>
      <c r="Q3247" s="7">
        <f t="shared" si="302"/>
        <v>104.3047619047619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>
        <f t="shared" si="300"/>
        <v>42230.472222222219</v>
      </c>
      <c r="O3248" s="11">
        <f t="shared" si="301"/>
        <v>42259.165972222225</v>
      </c>
      <c r="P3248" t="s">
        <v>8271</v>
      </c>
      <c r="Q3248" s="7">
        <f t="shared" si="302"/>
        <v>111.22000000000001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>
        <f t="shared" si="300"/>
        <v>42167.434166666666</v>
      </c>
      <c r="O3249" s="11">
        <f t="shared" si="301"/>
        <v>42197.434166666666</v>
      </c>
      <c r="P3249" t="s">
        <v>8271</v>
      </c>
      <c r="Q3249" s="7">
        <f t="shared" si="302"/>
        <v>105.86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>
        <f t="shared" si="300"/>
        <v>42068.888391203705</v>
      </c>
      <c r="O3250" s="11">
        <f t="shared" si="301"/>
        <v>42098.846724537041</v>
      </c>
      <c r="P3250" t="s">
        <v>8271</v>
      </c>
      <c r="Q3250" s="7">
        <f t="shared" si="302"/>
        <v>100.79166666666666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>
        <f t="shared" si="300"/>
        <v>42145.746689814812</v>
      </c>
      <c r="O3251" s="11">
        <f t="shared" si="301"/>
        <v>42175.746689814812</v>
      </c>
      <c r="P3251" t="s">
        <v>8271</v>
      </c>
      <c r="Q3251" s="7">
        <f t="shared" si="302"/>
        <v>104.92727272727274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>
        <f t="shared" si="300"/>
        <v>41918.742175925923</v>
      </c>
      <c r="O3252" s="11">
        <f t="shared" si="301"/>
        <v>41948.783842592595</v>
      </c>
      <c r="P3252" t="s">
        <v>8271</v>
      </c>
      <c r="Q3252" s="7">
        <f t="shared" si="302"/>
        <v>101.55199999999999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>
        <f t="shared" si="300"/>
        <v>42146.731087962966</v>
      </c>
      <c r="O3253" s="11">
        <f t="shared" si="301"/>
        <v>42176.731087962966</v>
      </c>
      <c r="P3253" t="s">
        <v>8271</v>
      </c>
      <c r="Q3253" s="7">
        <f t="shared" si="302"/>
        <v>110.73333333333333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>
        <f t="shared" si="300"/>
        <v>42590.472685185188</v>
      </c>
      <c r="O3254" s="11">
        <f t="shared" si="301"/>
        <v>42620.472685185188</v>
      </c>
      <c r="P3254" t="s">
        <v>8271</v>
      </c>
      <c r="Q3254" s="7">
        <f t="shared" si="302"/>
        <v>127.82222222222221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>
        <f t="shared" si="300"/>
        <v>42602.576712962968</v>
      </c>
      <c r="O3255" s="11">
        <f t="shared" si="301"/>
        <v>42621.15625</v>
      </c>
      <c r="P3255" t="s">
        <v>8271</v>
      </c>
      <c r="Q3255" s="7">
        <f t="shared" si="302"/>
        <v>101.82500000000002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>
        <f t="shared" si="300"/>
        <v>42059.085752314815</v>
      </c>
      <c r="O3256" s="11">
        <f t="shared" si="301"/>
        <v>42089.044085648144</v>
      </c>
      <c r="P3256" t="s">
        <v>8271</v>
      </c>
      <c r="Q3256" s="7">
        <f t="shared" si="302"/>
        <v>101.25769230769231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>
        <f t="shared" si="300"/>
        <v>41889.768229166664</v>
      </c>
      <c r="O3257" s="11">
        <f t="shared" si="301"/>
        <v>41919.768229166664</v>
      </c>
      <c r="P3257" t="s">
        <v>8271</v>
      </c>
      <c r="Q3257" s="7">
        <f t="shared" si="302"/>
        <v>175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>
        <f t="shared" si="300"/>
        <v>42144.573807870373</v>
      </c>
      <c r="O3258" s="11">
        <f t="shared" si="301"/>
        <v>42166.165972222225</v>
      </c>
      <c r="P3258" t="s">
        <v>8271</v>
      </c>
      <c r="Q3258" s="7">
        <f t="shared" si="302"/>
        <v>128.06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>
        <f t="shared" si="300"/>
        <v>42758.559629629628</v>
      </c>
      <c r="O3259" s="11">
        <f t="shared" si="301"/>
        <v>42788.559629629628</v>
      </c>
      <c r="P3259" t="s">
        <v>8271</v>
      </c>
      <c r="Q3259" s="7">
        <f t="shared" si="302"/>
        <v>106.29949999999999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>
        <f t="shared" si="300"/>
        <v>41982.887280092589</v>
      </c>
      <c r="O3260" s="11">
        <f t="shared" si="301"/>
        <v>42012.887280092589</v>
      </c>
      <c r="P3260" t="s">
        <v>8271</v>
      </c>
      <c r="Q3260" s="7">
        <f t="shared" si="302"/>
        <v>105.21428571428571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>
        <f t="shared" si="300"/>
        <v>42614.760937500003</v>
      </c>
      <c r="O3261" s="11">
        <f t="shared" si="301"/>
        <v>42644.165972222225</v>
      </c>
      <c r="P3261" t="s">
        <v>8271</v>
      </c>
      <c r="Q3261" s="7">
        <f t="shared" si="302"/>
        <v>106.16782608695652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>
        <f t="shared" si="300"/>
        <v>42303.672662037032</v>
      </c>
      <c r="O3262" s="11">
        <f t="shared" si="301"/>
        <v>42338.714328703703</v>
      </c>
      <c r="P3262" t="s">
        <v>8271</v>
      </c>
      <c r="Q3262" s="7">
        <f t="shared" si="302"/>
        <v>109.24000000000001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>
        <f t="shared" si="300"/>
        <v>42171.725416666668</v>
      </c>
      <c r="O3263" s="11">
        <f t="shared" si="301"/>
        <v>42201.725416666668</v>
      </c>
      <c r="P3263" t="s">
        <v>8271</v>
      </c>
      <c r="Q3263" s="7">
        <f t="shared" si="302"/>
        <v>100.45454545454547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>
        <f t="shared" si="300"/>
        <v>41964.315532407403</v>
      </c>
      <c r="O3264" s="11">
        <f t="shared" si="301"/>
        <v>41995.166666666672</v>
      </c>
      <c r="P3264" t="s">
        <v>8271</v>
      </c>
      <c r="Q3264" s="7">
        <f t="shared" si="302"/>
        <v>103.04098360655738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>
        <f t="shared" si="300"/>
        <v>42284.516064814816</v>
      </c>
      <c r="O3265" s="11">
        <f t="shared" si="301"/>
        <v>42307.875</v>
      </c>
      <c r="P3265" t="s">
        <v>8271</v>
      </c>
      <c r="Q3265" s="7">
        <f t="shared" si="302"/>
        <v>112.1664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>
        <f t="shared" ref="N3266:N3329" si="306">(((J3266/60)/60)/24)+DATE(1970,1,1)</f>
        <v>42016.800208333334</v>
      </c>
      <c r="O3266" s="11">
        <f t="shared" ref="O3266:O3329" si="307">(((I3266/60)/60)/24)+DATE(1970,1,1)</f>
        <v>42032.916666666672</v>
      </c>
      <c r="P3266" t="s">
        <v>8271</v>
      </c>
      <c r="Q3266" s="7">
        <f t="shared" ref="Q3266:Q3329" si="308">(E3266/D3266)*100</f>
        <v>103</v>
      </c>
      <c r="R3266" s="6">
        <f t="shared" ref="R3266:R3329" si="309">E3266/L3266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>
        <f t="shared" si="306"/>
        <v>42311.711979166663</v>
      </c>
      <c r="O3267" s="11">
        <f t="shared" si="307"/>
        <v>42341.708333333328</v>
      </c>
      <c r="P3267" t="s">
        <v>8271</v>
      </c>
      <c r="Q3267" s="7">
        <f t="shared" si="308"/>
        <v>164</v>
      </c>
      <c r="R3267" s="6">
        <f t="shared" si="309"/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>
        <f t="shared" si="306"/>
        <v>42136.536134259266</v>
      </c>
      <c r="O3268" s="11">
        <f t="shared" si="307"/>
        <v>42167.875</v>
      </c>
      <c r="P3268" t="s">
        <v>8271</v>
      </c>
      <c r="Q3268" s="7">
        <f t="shared" si="308"/>
        <v>131.28333333333333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>
        <f t="shared" si="306"/>
        <v>42172.757638888885</v>
      </c>
      <c r="O3269" s="11">
        <f t="shared" si="307"/>
        <v>42202.757638888885</v>
      </c>
      <c r="P3269" t="s">
        <v>8271</v>
      </c>
      <c r="Q3269" s="7">
        <f t="shared" si="308"/>
        <v>102.1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>
        <f t="shared" si="306"/>
        <v>42590.90425925926</v>
      </c>
      <c r="O3270" s="11">
        <f t="shared" si="307"/>
        <v>42606.90425925926</v>
      </c>
      <c r="P3270" t="s">
        <v>8271</v>
      </c>
      <c r="Q3270" s="7">
        <f t="shared" si="308"/>
        <v>128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>
        <f t="shared" si="306"/>
        <v>42137.395798611105</v>
      </c>
      <c r="O3271" s="11">
        <f t="shared" si="307"/>
        <v>42171.458333333328</v>
      </c>
      <c r="P3271" t="s">
        <v>8271</v>
      </c>
      <c r="Q3271" s="7">
        <f t="shared" si="308"/>
        <v>101.49999999999999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>
        <f t="shared" si="306"/>
        <v>42167.533159722225</v>
      </c>
      <c r="O3272" s="11">
        <f t="shared" si="307"/>
        <v>42197.533159722225</v>
      </c>
      <c r="P3272" t="s">
        <v>8271</v>
      </c>
      <c r="Q3272" s="7">
        <f t="shared" si="308"/>
        <v>101.66666666666666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>
        <f t="shared" si="306"/>
        <v>41915.437210648146</v>
      </c>
      <c r="O3273" s="11">
        <f t="shared" si="307"/>
        <v>41945.478877314818</v>
      </c>
      <c r="P3273" t="s">
        <v>8271</v>
      </c>
      <c r="Q3273" s="7">
        <f t="shared" si="308"/>
        <v>130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>
        <f t="shared" si="306"/>
        <v>42284.500104166669</v>
      </c>
      <c r="O3274" s="11">
        <f t="shared" si="307"/>
        <v>42314.541770833333</v>
      </c>
      <c r="P3274" t="s">
        <v>8271</v>
      </c>
      <c r="Q3274" s="7">
        <f t="shared" si="308"/>
        <v>154.43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>
        <f t="shared" si="306"/>
        <v>42611.801412037035</v>
      </c>
      <c r="O3275" s="11">
        <f t="shared" si="307"/>
        <v>42627.791666666672</v>
      </c>
      <c r="P3275" t="s">
        <v>8271</v>
      </c>
      <c r="Q3275" s="7">
        <f t="shared" si="308"/>
        <v>107.4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>
        <f t="shared" si="306"/>
        <v>42400.704537037032</v>
      </c>
      <c r="O3276" s="11">
        <f t="shared" si="307"/>
        <v>42444.875</v>
      </c>
      <c r="P3276" t="s">
        <v>8271</v>
      </c>
      <c r="Q3276" s="7">
        <f t="shared" si="308"/>
        <v>101.32258064516128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>
        <f t="shared" si="306"/>
        <v>42017.88045138889</v>
      </c>
      <c r="O3277" s="11">
        <f t="shared" si="307"/>
        <v>42044.1875</v>
      </c>
      <c r="P3277" t="s">
        <v>8271</v>
      </c>
      <c r="Q3277" s="7">
        <f t="shared" si="308"/>
        <v>100.27777777777777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>
        <f t="shared" si="306"/>
        <v>42426.949988425928</v>
      </c>
      <c r="O3278" s="11">
        <f t="shared" si="307"/>
        <v>42461.165972222225</v>
      </c>
      <c r="P3278" t="s">
        <v>8271</v>
      </c>
      <c r="Q3278" s="7">
        <f t="shared" si="308"/>
        <v>116.84444444444443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>
        <f t="shared" si="306"/>
        <v>41931.682939814818</v>
      </c>
      <c r="O3279" s="11">
        <f t="shared" si="307"/>
        <v>41961.724606481483</v>
      </c>
      <c r="P3279" t="s">
        <v>8271</v>
      </c>
      <c r="Q3279" s="7">
        <f t="shared" si="308"/>
        <v>108.60000000000001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>
        <f t="shared" si="306"/>
        <v>42124.848414351851</v>
      </c>
      <c r="O3280" s="11">
        <f t="shared" si="307"/>
        <v>42154.848414351851</v>
      </c>
      <c r="P3280" t="s">
        <v>8271</v>
      </c>
      <c r="Q3280" s="7">
        <f t="shared" si="308"/>
        <v>103.4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>
        <f t="shared" si="306"/>
        <v>42431.102534722217</v>
      </c>
      <c r="O3281" s="11">
        <f t="shared" si="307"/>
        <v>42461.06086805556</v>
      </c>
      <c r="P3281" t="s">
        <v>8271</v>
      </c>
      <c r="Q3281" s="7">
        <f t="shared" si="308"/>
        <v>114.27586206896552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>
        <f t="shared" si="306"/>
        <v>42121.756921296299</v>
      </c>
      <c r="O3282" s="11">
        <f t="shared" si="307"/>
        <v>42156.208333333328</v>
      </c>
      <c r="P3282" t="s">
        <v>8271</v>
      </c>
      <c r="Q3282" s="7">
        <f t="shared" si="308"/>
        <v>103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>
        <f t="shared" si="306"/>
        <v>42219.019733796296</v>
      </c>
      <c r="O3283" s="11">
        <f t="shared" si="307"/>
        <v>42249.019733796296</v>
      </c>
      <c r="P3283" t="s">
        <v>8271</v>
      </c>
      <c r="Q3283" s="7">
        <f t="shared" si="308"/>
        <v>121.6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>
        <f t="shared" si="306"/>
        <v>42445.19430555556</v>
      </c>
      <c r="O3284" s="11">
        <f t="shared" si="307"/>
        <v>42489.19430555556</v>
      </c>
      <c r="P3284" t="s">
        <v>8271</v>
      </c>
      <c r="Q3284" s="7">
        <f t="shared" si="308"/>
        <v>102.6467741935484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>
        <f t="shared" si="306"/>
        <v>42379.74418981481</v>
      </c>
      <c r="O3285" s="11">
        <f t="shared" si="307"/>
        <v>42410.875</v>
      </c>
      <c r="P3285" t="s">
        <v>8271</v>
      </c>
      <c r="Q3285" s="7">
        <f t="shared" si="308"/>
        <v>104.75000000000001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>
        <f t="shared" si="306"/>
        <v>42380.884872685187</v>
      </c>
      <c r="O3286" s="11">
        <f t="shared" si="307"/>
        <v>42398.249305555553</v>
      </c>
      <c r="P3286" t="s">
        <v>8271</v>
      </c>
      <c r="Q3286" s="7">
        <f t="shared" si="308"/>
        <v>101.6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>
        <f t="shared" si="306"/>
        <v>42762.942430555559</v>
      </c>
      <c r="O3287" s="11">
        <f t="shared" si="307"/>
        <v>42794.208333333328</v>
      </c>
      <c r="P3287" t="s">
        <v>8271</v>
      </c>
      <c r="Q3287" s="7">
        <f t="shared" si="308"/>
        <v>112.10242048409683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>
        <f t="shared" si="306"/>
        <v>42567.840069444443</v>
      </c>
      <c r="O3288" s="11">
        <f t="shared" si="307"/>
        <v>42597.840069444443</v>
      </c>
      <c r="P3288" t="s">
        <v>8271</v>
      </c>
      <c r="Q3288" s="7">
        <f t="shared" si="308"/>
        <v>101.76666666666667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>
        <f t="shared" si="306"/>
        <v>42311.750324074077</v>
      </c>
      <c r="O3289" s="11">
        <f t="shared" si="307"/>
        <v>42336.750324074077</v>
      </c>
      <c r="P3289" t="s">
        <v>8271</v>
      </c>
      <c r="Q3289" s="7">
        <f t="shared" si="308"/>
        <v>100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>
        <f t="shared" si="306"/>
        <v>42505.774479166663</v>
      </c>
      <c r="O3290" s="11">
        <f t="shared" si="307"/>
        <v>42541.958333333328</v>
      </c>
      <c r="P3290" t="s">
        <v>8271</v>
      </c>
      <c r="Q3290" s="7">
        <f t="shared" si="308"/>
        <v>100.26489999999998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>
        <f t="shared" si="306"/>
        <v>42758.368078703701</v>
      </c>
      <c r="O3291" s="11">
        <f t="shared" si="307"/>
        <v>42786.368078703701</v>
      </c>
      <c r="P3291" t="s">
        <v>8271</v>
      </c>
      <c r="Q3291" s="7">
        <f t="shared" si="308"/>
        <v>133.04200000000003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>
        <f t="shared" si="306"/>
        <v>42775.51494212963</v>
      </c>
      <c r="O3292" s="11">
        <f t="shared" si="307"/>
        <v>42805.51494212963</v>
      </c>
      <c r="P3292" t="s">
        <v>8271</v>
      </c>
      <c r="Q3292" s="7">
        <f t="shared" si="308"/>
        <v>121.2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>
        <f t="shared" si="306"/>
        <v>42232.702546296292</v>
      </c>
      <c r="O3293" s="11">
        <f t="shared" si="307"/>
        <v>42264.165972222225</v>
      </c>
      <c r="P3293" t="s">
        <v>8271</v>
      </c>
      <c r="Q3293" s="7">
        <f t="shared" si="308"/>
        <v>113.99999999999999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>
        <f t="shared" si="306"/>
        <v>42282.770231481481</v>
      </c>
      <c r="O3294" s="11">
        <f t="shared" si="307"/>
        <v>42342.811898148153</v>
      </c>
      <c r="P3294" t="s">
        <v>8271</v>
      </c>
      <c r="Q3294" s="7">
        <f t="shared" si="308"/>
        <v>286.13861386138615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>
        <f t="shared" si="306"/>
        <v>42768.425370370373</v>
      </c>
      <c r="O3295" s="11">
        <f t="shared" si="307"/>
        <v>42798.425370370373</v>
      </c>
      <c r="P3295" t="s">
        <v>8271</v>
      </c>
      <c r="Q3295" s="7">
        <f t="shared" si="308"/>
        <v>170.44444444444446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>
        <f t="shared" si="306"/>
        <v>42141.541134259256</v>
      </c>
      <c r="O3296" s="11">
        <f t="shared" si="307"/>
        <v>42171.541134259256</v>
      </c>
      <c r="P3296" t="s">
        <v>8271</v>
      </c>
      <c r="Q3296" s="7">
        <f t="shared" si="308"/>
        <v>118.33333333333333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>
        <f t="shared" si="306"/>
        <v>42609.442465277782</v>
      </c>
      <c r="O3297" s="11">
        <f t="shared" si="307"/>
        <v>42639.442465277782</v>
      </c>
      <c r="P3297" t="s">
        <v>8271</v>
      </c>
      <c r="Q3297" s="7">
        <f t="shared" si="308"/>
        <v>102.85857142857142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>
        <f t="shared" si="306"/>
        <v>42309.756620370375</v>
      </c>
      <c r="O3298" s="11">
        <f t="shared" si="307"/>
        <v>42330.916666666672</v>
      </c>
      <c r="P3298" t="s">
        <v>8271</v>
      </c>
      <c r="Q3298" s="7">
        <f t="shared" si="308"/>
        <v>144.06666666666666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>
        <f t="shared" si="306"/>
        <v>42193.771481481483</v>
      </c>
      <c r="O3299" s="11">
        <f t="shared" si="307"/>
        <v>42212.957638888889</v>
      </c>
      <c r="P3299" t="s">
        <v>8271</v>
      </c>
      <c r="Q3299" s="7">
        <f t="shared" si="308"/>
        <v>100.07272727272726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>
        <f t="shared" si="306"/>
        <v>42239.957962962959</v>
      </c>
      <c r="O3300" s="11">
        <f t="shared" si="307"/>
        <v>42260</v>
      </c>
      <c r="P3300" t="s">
        <v>8271</v>
      </c>
      <c r="Q3300" s="7">
        <f t="shared" si="308"/>
        <v>101.73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>
        <f t="shared" si="306"/>
        <v>42261.917395833334</v>
      </c>
      <c r="O3301" s="11">
        <f t="shared" si="307"/>
        <v>42291.917395833334</v>
      </c>
      <c r="P3301" t="s">
        <v>8271</v>
      </c>
      <c r="Q3301" s="7">
        <f t="shared" si="308"/>
        <v>116.19999999999999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>
        <f t="shared" si="306"/>
        <v>42102.743773148148</v>
      </c>
      <c r="O3302" s="11">
        <f t="shared" si="307"/>
        <v>42123.743773148148</v>
      </c>
      <c r="P3302" t="s">
        <v>8271</v>
      </c>
      <c r="Q3302" s="7">
        <f t="shared" si="308"/>
        <v>136.16666666666666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>
        <f t="shared" si="306"/>
        <v>42538.73583333334</v>
      </c>
      <c r="O3303" s="11">
        <f t="shared" si="307"/>
        <v>42583.290972222225</v>
      </c>
      <c r="P3303" t="s">
        <v>8271</v>
      </c>
      <c r="Q3303" s="7">
        <f t="shared" si="308"/>
        <v>133.46666666666667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>
        <f t="shared" si="306"/>
        <v>42681.35157407407</v>
      </c>
      <c r="O3304" s="11">
        <f t="shared" si="307"/>
        <v>42711.35157407407</v>
      </c>
      <c r="P3304" t="s">
        <v>8271</v>
      </c>
      <c r="Q3304" s="7">
        <f t="shared" si="308"/>
        <v>103.39285714285715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>
        <f t="shared" si="306"/>
        <v>42056.65143518518</v>
      </c>
      <c r="O3305" s="11">
        <f t="shared" si="307"/>
        <v>42091.609768518523</v>
      </c>
      <c r="P3305" t="s">
        <v>8271</v>
      </c>
      <c r="Q3305" s="7">
        <f t="shared" si="308"/>
        <v>115.88888888888889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>
        <f t="shared" si="306"/>
        <v>42696.624444444446</v>
      </c>
      <c r="O3306" s="11">
        <f t="shared" si="307"/>
        <v>42726.624444444446</v>
      </c>
      <c r="P3306" t="s">
        <v>8271</v>
      </c>
      <c r="Q3306" s="7">
        <f t="shared" si="308"/>
        <v>104.51666666666665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>
        <f t="shared" si="306"/>
        <v>42186.855879629627</v>
      </c>
      <c r="O3307" s="11">
        <f t="shared" si="307"/>
        <v>42216.855879629627</v>
      </c>
      <c r="P3307" t="s">
        <v>8271</v>
      </c>
      <c r="Q3307" s="7">
        <f t="shared" si="308"/>
        <v>102.02500000000001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>
        <f t="shared" si="306"/>
        <v>42493.219236111108</v>
      </c>
      <c r="O3308" s="11">
        <f t="shared" si="307"/>
        <v>42531.125</v>
      </c>
      <c r="P3308" t="s">
        <v>8271</v>
      </c>
      <c r="Q3308" s="7">
        <f t="shared" si="308"/>
        <v>175.33333333333334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>
        <f t="shared" si="306"/>
        <v>42475.057164351849</v>
      </c>
      <c r="O3309" s="11">
        <f t="shared" si="307"/>
        <v>42505.057164351849</v>
      </c>
      <c r="P3309" t="s">
        <v>8271</v>
      </c>
      <c r="Q3309" s="7">
        <f t="shared" si="308"/>
        <v>106.67999999999999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>
        <f t="shared" si="306"/>
        <v>42452.876909722225</v>
      </c>
      <c r="O3310" s="11">
        <f t="shared" si="307"/>
        <v>42473.876909722225</v>
      </c>
      <c r="P3310" t="s">
        <v>8271</v>
      </c>
      <c r="Q3310" s="7">
        <f t="shared" si="308"/>
        <v>122.28571428571429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>
        <f t="shared" si="306"/>
        <v>42628.650208333333</v>
      </c>
      <c r="O3311" s="11">
        <f t="shared" si="307"/>
        <v>42659.650208333333</v>
      </c>
      <c r="P3311" t="s">
        <v>8271</v>
      </c>
      <c r="Q3311" s="7">
        <f t="shared" si="308"/>
        <v>159.42857142857144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>
        <f t="shared" si="306"/>
        <v>42253.928530092591</v>
      </c>
      <c r="O3312" s="11">
        <f t="shared" si="307"/>
        <v>42283.928530092591</v>
      </c>
      <c r="P3312" t="s">
        <v>8271</v>
      </c>
      <c r="Q3312" s="7">
        <f t="shared" si="308"/>
        <v>100.07692307692308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>
        <f t="shared" si="306"/>
        <v>42264.29178240741</v>
      </c>
      <c r="O3313" s="11">
        <f t="shared" si="307"/>
        <v>42294.29178240741</v>
      </c>
      <c r="P3313" t="s">
        <v>8271</v>
      </c>
      <c r="Q3313" s="7">
        <f t="shared" si="308"/>
        <v>109.84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>
        <f t="shared" si="306"/>
        <v>42664.809560185182</v>
      </c>
      <c r="O3314" s="11">
        <f t="shared" si="307"/>
        <v>42685.916666666672</v>
      </c>
      <c r="P3314" t="s">
        <v>8271</v>
      </c>
      <c r="Q3314" s="7">
        <f t="shared" si="308"/>
        <v>100.03999999999999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>
        <f t="shared" si="306"/>
        <v>42382.244409722218</v>
      </c>
      <c r="O3315" s="11">
        <f t="shared" si="307"/>
        <v>42396.041666666672</v>
      </c>
      <c r="P3315" t="s">
        <v>8271</v>
      </c>
      <c r="Q3315" s="7">
        <f t="shared" si="308"/>
        <v>116.05000000000001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>
        <f t="shared" si="306"/>
        <v>42105.267488425925</v>
      </c>
      <c r="O3316" s="11">
        <f t="shared" si="307"/>
        <v>42132.836805555555</v>
      </c>
      <c r="P3316" t="s">
        <v>8271</v>
      </c>
      <c r="Q3316" s="7">
        <f t="shared" si="308"/>
        <v>210.75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>
        <f t="shared" si="306"/>
        <v>42466.303715277783</v>
      </c>
      <c r="O3317" s="11">
        <f t="shared" si="307"/>
        <v>42496.303715277783</v>
      </c>
      <c r="P3317" t="s">
        <v>8271</v>
      </c>
      <c r="Q3317" s="7">
        <f t="shared" si="308"/>
        <v>110.00000000000001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>
        <f t="shared" si="306"/>
        <v>41826.871238425927</v>
      </c>
      <c r="O3318" s="11">
        <f t="shared" si="307"/>
        <v>41859.57916666667</v>
      </c>
      <c r="P3318" t="s">
        <v>8271</v>
      </c>
      <c r="Q3318" s="7">
        <f t="shared" si="308"/>
        <v>100.08673425918037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>
        <f t="shared" si="306"/>
        <v>42499.039629629624</v>
      </c>
      <c r="O3319" s="11">
        <f t="shared" si="307"/>
        <v>42529.039629629624</v>
      </c>
      <c r="P3319" t="s">
        <v>8271</v>
      </c>
      <c r="Q3319" s="7">
        <f t="shared" si="308"/>
        <v>106.19047619047619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>
        <f t="shared" si="306"/>
        <v>42431.302002314813</v>
      </c>
      <c r="O3320" s="11">
        <f t="shared" si="307"/>
        <v>42471.104166666672</v>
      </c>
      <c r="P3320" t="s">
        <v>8271</v>
      </c>
      <c r="Q3320" s="7">
        <f t="shared" si="308"/>
        <v>125.6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>
        <f t="shared" si="306"/>
        <v>41990.585486111115</v>
      </c>
      <c r="O3321" s="11">
        <f t="shared" si="307"/>
        <v>42035.585486111115</v>
      </c>
      <c r="P3321" t="s">
        <v>8271</v>
      </c>
      <c r="Q3321" s="7">
        <f t="shared" si="308"/>
        <v>108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>
        <f t="shared" si="306"/>
        <v>42513.045798611114</v>
      </c>
      <c r="O3322" s="11">
        <f t="shared" si="307"/>
        <v>42543.045798611114</v>
      </c>
      <c r="P3322" t="s">
        <v>8271</v>
      </c>
      <c r="Q3322" s="7">
        <f t="shared" si="308"/>
        <v>101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>
        <f t="shared" si="306"/>
        <v>41914.100289351853</v>
      </c>
      <c r="O3323" s="11">
        <f t="shared" si="307"/>
        <v>41928.165972222225</v>
      </c>
      <c r="P3323" t="s">
        <v>8271</v>
      </c>
      <c r="Q3323" s="7">
        <f t="shared" si="308"/>
        <v>107.4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>
        <f t="shared" si="306"/>
        <v>42521.010370370372</v>
      </c>
      <c r="O3324" s="11">
        <f t="shared" si="307"/>
        <v>42543.163194444445</v>
      </c>
      <c r="P3324" t="s">
        <v>8271</v>
      </c>
      <c r="Q3324" s="7">
        <f t="shared" si="308"/>
        <v>101.51515151515152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>
        <f t="shared" si="306"/>
        <v>42608.36583333333</v>
      </c>
      <c r="O3325" s="11">
        <f t="shared" si="307"/>
        <v>42638.36583333333</v>
      </c>
      <c r="P3325" t="s">
        <v>8271</v>
      </c>
      <c r="Q3325" s="7">
        <f t="shared" si="308"/>
        <v>125.89999999999999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>
        <f t="shared" si="306"/>
        <v>42512.58321759259</v>
      </c>
      <c r="O3326" s="11">
        <f t="shared" si="307"/>
        <v>42526.58321759259</v>
      </c>
      <c r="P3326" t="s">
        <v>8271</v>
      </c>
      <c r="Q3326" s="7">
        <f t="shared" si="308"/>
        <v>101.66666666666666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>
        <f t="shared" si="306"/>
        <v>42064.785613425927</v>
      </c>
      <c r="O3327" s="11">
        <f t="shared" si="307"/>
        <v>42099.743946759263</v>
      </c>
      <c r="P3327" t="s">
        <v>8271</v>
      </c>
      <c r="Q3327" s="7">
        <f t="shared" si="308"/>
        <v>112.5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>
        <f t="shared" si="306"/>
        <v>42041.714178240742</v>
      </c>
      <c r="O3328" s="11">
        <f t="shared" si="307"/>
        <v>42071.67251157407</v>
      </c>
      <c r="P3328" t="s">
        <v>8271</v>
      </c>
      <c r="Q3328" s="7">
        <f t="shared" si="308"/>
        <v>101.375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>
        <f t="shared" si="306"/>
        <v>42468.374606481477</v>
      </c>
      <c r="O3329" s="11">
        <f t="shared" si="307"/>
        <v>42498.374606481477</v>
      </c>
      <c r="P3329" t="s">
        <v>8271</v>
      </c>
      <c r="Q3329" s="7">
        <f t="shared" si="308"/>
        <v>101.25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>
        <f t="shared" ref="N3330:N3393" si="312">(((J3330/60)/60)/24)+DATE(1970,1,1)</f>
        <v>41822.57503472222</v>
      </c>
      <c r="O3330" s="11">
        <f t="shared" ref="O3330:O3393" si="313">(((I3330/60)/60)/24)+DATE(1970,1,1)</f>
        <v>41825.041666666664</v>
      </c>
      <c r="P3330" t="s">
        <v>8271</v>
      </c>
      <c r="Q3330" s="7">
        <f t="shared" ref="Q3330:Q3393" si="314">(E3330/D3330)*100</f>
        <v>146.38888888888889</v>
      </c>
      <c r="R3330" s="6">
        <f t="shared" ref="R3330:R3393" si="315">E3330/L3330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>
        <f t="shared" si="312"/>
        <v>41837.323009259257</v>
      </c>
      <c r="O3331" s="11">
        <f t="shared" si="313"/>
        <v>41847.958333333336</v>
      </c>
      <c r="P3331" t="s">
        <v>8271</v>
      </c>
      <c r="Q3331" s="7">
        <f t="shared" si="314"/>
        <v>116.8</v>
      </c>
      <c r="R3331" s="6">
        <f t="shared" si="315"/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>
        <f t="shared" si="312"/>
        <v>42065.887361111112</v>
      </c>
      <c r="O3332" s="11">
        <f t="shared" si="313"/>
        <v>42095.845694444448</v>
      </c>
      <c r="P3332" t="s">
        <v>8271</v>
      </c>
      <c r="Q3332" s="7">
        <f t="shared" si="314"/>
        <v>106.26666666666667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>
        <f t="shared" si="312"/>
        <v>42248.697754629626</v>
      </c>
      <c r="O3333" s="11">
        <f t="shared" si="313"/>
        <v>42283.697754629626</v>
      </c>
      <c r="P3333" t="s">
        <v>8271</v>
      </c>
      <c r="Q3333" s="7">
        <f t="shared" si="314"/>
        <v>104.52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>
        <f t="shared" si="312"/>
        <v>41809.860300925924</v>
      </c>
      <c r="O3334" s="11">
        <f t="shared" si="313"/>
        <v>41839.860300925924</v>
      </c>
      <c r="P3334" t="s">
        <v>8271</v>
      </c>
      <c r="Q3334" s="7">
        <f t="shared" si="314"/>
        <v>100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>
        <f t="shared" si="312"/>
        <v>42148.676851851851</v>
      </c>
      <c r="O3335" s="11">
        <f t="shared" si="313"/>
        <v>42170.676851851851</v>
      </c>
      <c r="P3335" t="s">
        <v>8271</v>
      </c>
      <c r="Q3335" s="7">
        <f t="shared" si="314"/>
        <v>104.57142857142858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>
        <f t="shared" si="312"/>
        <v>42185.521087962959</v>
      </c>
      <c r="O3336" s="11">
        <f t="shared" si="313"/>
        <v>42215.521087962959</v>
      </c>
      <c r="P3336" t="s">
        <v>8271</v>
      </c>
      <c r="Q3336" s="7">
        <f t="shared" si="314"/>
        <v>138.62051149573753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>
        <f t="shared" si="312"/>
        <v>41827.674143518518</v>
      </c>
      <c r="O3337" s="11">
        <f t="shared" si="313"/>
        <v>41854.958333333336</v>
      </c>
      <c r="P3337" t="s">
        <v>8271</v>
      </c>
      <c r="Q3337" s="7">
        <f t="shared" si="314"/>
        <v>100.32000000000001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>
        <f t="shared" si="312"/>
        <v>42437.398680555561</v>
      </c>
      <c r="O3338" s="11">
        <f t="shared" si="313"/>
        <v>42465.35701388889</v>
      </c>
      <c r="P3338" t="s">
        <v>8271</v>
      </c>
      <c r="Q3338" s="7">
        <f t="shared" si="314"/>
        <v>100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>
        <f t="shared" si="312"/>
        <v>41901.282025462962</v>
      </c>
      <c r="O3339" s="11">
        <f t="shared" si="313"/>
        <v>41922.875</v>
      </c>
      <c r="P3339" t="s">
        <v>8271</v>
      </c>
      <c r="Q3339" s="7">
        <f t="shared" si="314"/>
        <v>110.2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>
        <f t="shared" si="312"/>
        <v>42769.574999999997</v>
      </c>
      <c r="O3340" s="11">
        <f t="shared" si="313"/>
        <v>42790.574999999997</v>
      </c>
      <c r="P3340" t="s">
        <v>8271</v>
      </c>
      <c r="Q3340" s="7">
        <f t="shared" si="314"/>
        <v>102.18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>
        <f t="shared" si="312"/>
        <v>42549.665717592594</v>
      </c>
      <c r="O3341" s="11">
        <f t="shared" si="313"/>
        <v>42579.665717592594</v>
      </c>
      <c r="P3341" t="s">
        <v>8271</v>
      </c>
      <c r="Q3341" s="7">
        <f t="shared" si="314"/>
        <v>104.35000000000001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>
        <f t="shared" si="312"/>
        <v>42685.974004629628</v>
      </c>
      <c r="O3342" s="11">
        <f t="shared" si="313"/>
        <v>42710.974004629628</v>
      </c>
      <c r="P3342" t="s">
        <v>8271</v>
      </c>
      <c r="Q3342" s="7">
        <f t="shared" si="314"/>
        <v>138.16666666666666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>
        <f t="shared" si="312"/>
        <v>42510.798854166671</v>
      </c>
      <c r="O3343" s="11">
        <f t="shared" si="313"/>
        <v>42533.708333333328</v>
      </c>
      <c r="P3343" t="s">
        <v>8271</v>
      </c>
      <c r="Q3343" s="7">
        <f t="shared" si="314"/>
        <v>100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>
        <f t="shared" si="312"/>
        <v>42062.296412037031</v>
      </c>
      <c r="O3344" s="11">
        <f t="shared" si="313"/>
        <v>42095.207638888889</v>
      </c>
      <c r="P3344" t="s">
        <v>8271</v>
      </c>
      <c r="Q3344" s="7">
        <f t="shared" si="314"/>
        <v>101.66666666666666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>
        <f t="shared" si="312"/>
        <v>42452.916481481487</v>
      </c>
      <c r="O3345" s="11">
        <f t="shared" si="313"/>
        <v>42473.554166666669</v>
      </c>
      <c r="P3345" t="s">
        <v>8271</v>
      </c>
      <c r="Q3345" s="7">
        <f t="shared" si="314"/>
        <v>171.42857142857142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>
        <f t="shared" si="312"/>
        <v>41851.200150462959</v>
      </c>
      <c r="O3346" s="11">
        <f t="shared" si="313"/>
        <v>41881.200150462959</v>
      </c>
      <c r="P3346" t="s">
        <v>8271</v>
      </c>
      <c r="Q3346" s="7">
        <f t="shared" si="314"/>
        <v>101.44444444444444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>
        <f t="shared" si="312"/>
        <v>42053.106111111112</v>
      </c>
      <c r="O3347" s="11">
        <f t="shared" si="313"/>
        <v>42112.025694444441</v>
      </c>
      <c r="P3347" t="s">
        <v>8271</v>
      </c>
      <c r="Q3347" s="7">
        <f t="shared" si="314"/>
        <v>130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>
        <f t="shared" si="312"/>
        <v>42054.024421296301</v>
      </c>
      <c r="O3348" s="11">
        <f t="shared" si="313"/>
        <v>42061.024421296301</v>
      </c>
      <c r="P3348" t="s">
        <v>8271</v>
      </c>
      <c r="Q3348" s="7">
        <f t="shared" si="314"/>
        <v>110.00000000000001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>
        <f t="shared" si="312"/>
        <v>42484.551550925928</v>
      </c>
      <c r="O3349" s="11">
        <f t="shared" si="313"/>
        <v>42498.875</v>
      </c>
      <c r="P3349" t="s">
        <v>8271</v>
      </c>
      <c r="Q3349" s="7">
        <f t="shared" si="314"/>
        <v>119.44999999999999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>
        <f t="shared" si="312"/>
        <v>42466.558796296296</v>
      </c>
      <c r="O3350" s="11">
        <f t="shared" si="313"/>
        <v>42490.165972222225</v>
      </c>
      <c r="P3350" t="s">
        <v>8271</v>
      </c>
      <c r="Q3350" s="7">
        <f t="shared" si="314"/>
        <v>100.2909090909091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>
        <f t="shared" si="312"/>
        <v>42513.110787037032</v>
      </c>
      <c r="O3351" s="11">
        <f t="shared" si="313"/>
        <v>42534.708333333328</v>
      </c>
      <c r="P3351" t="s">
        <v>8271</v>
      </c>
      <c r="Q3351" s="7">
        <f t="shared" si="314"/>
        <v>153.4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>
        <f t="shared" si="312"/>
        <v>42302.701516203699</v>
      </c>
      <c r="O3352" s="11">
        <f t="shared" si="313"/>
        <v>42337.958333333328</v>
      </c>
      <c r="P3352" t="s">
        <v>8271</v>
      </c>
      <c r="Q3352" s="7">
        <f t="shared" si="314"/>
        <v>104.42857142857143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>
        <f t="shared" si="312"/>
        <v>41806.395428240743</v>
      </c>
      <c r="O3353" s="11">
        <f t="shared" si="313"/>
        <v>41843.458333333336</v>
      </c>
      <c r="P3353" t="s">
        <v>8271</v>
      </c>
      <c r="Q3353" s="7">
        <f t="shared" si="314"/>
        <v>101.1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>
        <f t="shared" si="312"/>
        <v>42495.992800925931</v>
      </c>
      <c r="O3354" s="11">
        <f t="shared" si="313"/>
        <v>42552.958333333328</v>
      </c>
      <c r="P3354" t="s">
        <v>8271</v>
      </c>
      <c r="Q3354" s="7">
        <f t="shared" si="314"/>
        <v>107.52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>
        <f t="shared" si="312"/>
        <v>42479.432291666672</v>
      </c>
      <c r="O3355" s="11">
        <f t="shared" si="313"/>
        <v>42492.958333333328</v>
      </c>
      <c r="P3355" t="s">
        <v>8271</v>
      </c>
      <c r="Q3355" s="7">
        <f t="shared" si="314"/>
        <v>315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>
        <f t="shared" si="312"/>
        <v>42270.7269212963</v>
      </c>
      <c r="O3356" s="11">
        <f t="shared" si="313"/>
        <v>42306.167361111111</v>
      </c>
      <c r="P3356" t="s">
        <v>8271</v>
      </c>
      <c r="Q3356" s="7">
        <f t="shared" si="314"/>
        <v>101.93333333333334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>
        <f t="shared" si="312"/>
        <v>42489.619525462964</v>
      </c>
      <c r="O3357" s="11">
        <f t="shared" si="313"/>
        <v>42500.470138888893</v>
      </c>
      <c r="P3357" t="s">
        <v>8271</v>
      </c>
      <c r="Q3357" s="7">
        <f t="shared" si="314"/>
        <v>126.28571428571429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>
        <f t="shared" si="312"/>
        <v>42536.815648148149</v>
      </c>
      <c r="O3358" s="11">
        <f t="shared" si="313"/>
        <v>42566.815648148149</v>
      </c>
      <c r="P3358" t="s">
        <v>8271</v>
      </c>
      <c r="Q3358" s="7">
        <f t="shared" si="314"/>
        <v>101.4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>
        <f t="shared" si="312"/>
        <v>41822.417939814812</v>
      </c>
      <c r="O3359" s="11">
        <f t="shared" si="313"/>
        <v>41852.417939814812</v>
      </c>
      <c r="P3359" t="s">
        <v>8271</v>
      </c>
      <c r="Q3359" s="7">
        <f t="shared" si="314"/>
        <v>101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>
        <f t="shared" si="312"/>
        <v>41932.311099537037</v>
      </c>
      <c r="O3360" s="11">
        <f t="shared" si="313"/>
        <v>41962.352766203709</v>
      </c>
      <c r="P3360" t="s">
        <v>8271</v>
      </c>
      <c r="Q3360" s="7">
        <f t="shared" si="314"/>
        <v>102.99000000000001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>
        <f t="shared" si="312"/>
        <v>42746.057106481487</v>
      </c>
      <c r="O3361" s="11">
        <f t="shared" si="313"/>
        <v>42791.057106481487</v>
      </c>
      <c r="P3361" t="s">
        <v>8271</v>
      </c>
      <c r="Q3361" s="7">
        <f t="shared" si="314"/>
        <v>106.25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>
        <f t="shared" si="312"/>
        <v>42697.082673611112</v>
      </c>
      <c r="O3362" s="11">
        <f t="shared" si="313"/>
        <v>42718.665972222225</v>
      </c>
      <c r="P3362" t="s">
        <v>8271</v>
      </c>
      <c r="Q3362" s="7">
        <f t="shared" si="314"/>
        <v>101.37777777777779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>
        <f t="shared" si="312"/>
        <v>41866.025347222225</v>
      </c>
      <c r="O3363" s="11">
        <f t="shared" si="313"/>
        <v>41883.665972222225</v>
      </c>
      <c r="P3363" t="s">
        <v>8271</v>
      </c>
      <c r="Q3363" s="7">
        <f t="shared" si="314"/>
        <v>113.46000000000001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>
        <f t="shared" si="312"/>
        <v>42056.091631944444</v>
      </c>
      <c r="O3364" s="11">
        <f t="shared" si="313"/>
        <v>42070.204861111109</v>
      </c>
      <c r="P3364" t="s">
        <v>8271</v>
      </c>
      <c r="Q3364" s="7">
        <f t="shared" si="314"/>
        <v>218.00000000000003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>
        <f t="shared" si="312"/>
        <v>41851.771354166667</v>
      </c>
      <c r="O3365" s="11">
        <f t="shared" si="313"/>
        <v>41870.666666666664</v>
      </c>
      <c r="P3365" t="s">
        <v>8271</v>
      </c>
      <c r="Q3365" s="7">
        <f t="shared" si="314"/>
        <v>101.41935483870968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>
        <f t="shared" si="312"/>
        <v>42422.977418981478</v>
      </c>
      <c r="O3366" s="11">
        <f t="shared" si="313"/>
        <v>42444.875</v>
      </c>
      <c r="P3366" t="s">
        <v>8271</v>
      </c>
      <c r="Q3366" s="7">
        <f t="shared" si="314"/>
        <v>105.93333333333332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>
        <f t="shared" si="312"/>
        <v>42321.101759259262</v>
      </c>
      <c r="O3367" s="11">
        <f t="shared" si="313"/>
        <v>42351.101759259262</v>
      </c>
      <c r="P3367" t="s">
        <v>8271</v>
      </c>
      <c r="Q3367" s="7">
        <f t="shared" si="314"/>
        <v>104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>
        <f t="shared" si="312"/>
        <v>42107.067557870367</v>
      </c>
      <c r="O3368" s="11">
        <f t="shared" si="313"/>
        <v>42137.067557870367</v>
      </c>
      <c r="P3368" t="s">
        <v>8271</v>
      </c>
      <c r="Q3368" s="7">
        <f t="shared" si="314"/>
        <v>221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>
        <f t="shared" si="312"/>
        <v>42192.933958333335</v>
      </c>
      <c r="O3369" s="11">
        <f t="shared" si="313"/>
        <v>42217.933958333335</v>
      </c>
      <c r="P3369" t="s">
        <v>8271</v>
      </c>
      <c r="Q3369" s="7">
        <f t="shared" si="314"/>
        <v>118.66666666666667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>
        <f t="shared" si="312"/>
        <v>41969.199756944443</v>
      </c>
      <c r="O3370" s="11">
        <f t="shared" si="313"/>
        <v>42005.208333333328</v>
      </c>
      <c r="P3370" t="s">
        <v>8271</v>
      </c>
      <c r="Q3370" s="7">
        <f t="shared" si="314"/>
        <v>104.60000000000001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>
        <f t="shared" si="312"/>
        <v>42690.041435185187</v>
      </c>
      <c r="O3371" s="11">
        <f t="shared" si="313"/>
        <v>42750.041435185187</v>
      </c>
      <c r="P3371" t="s">
        <v>8271</v>
      </c>
      <c r="Q3371" s="7">
        <f t="shared" si="314"/>
        <v>103.89999999999999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>
        <f t="shared" si="312"/>
        <v>42690.334317129629</v>
      </c>
      <c r="O3372" s="11">
        <f t="shared" si="313"/>
        <v>42721.333333333328</v>
      </c>
      <c r="P3372" t="s">
        <v>8271</v>
      </c>
      <c r="Q3372" s="7">
        <f t="shared" si="314"/>
        <v>117.73333333333333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>
        <f t="shared" si="312"/>
        <v>42312.874594907407</v>
      </c>
      <c r="O3373" s="11">
        <f t="shared" si="313"/>
        <v>42340.874594907407</v>
      </c>
      <c r="P3373" t="s">
        <v>8271</v>
      </c>
      <c r="Q3373" s="7">
        <f t="shared" si="314"/>
        <v>138.5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>
        <f t="shared" si="312"/>
        <v>41855.548101851848</v>
      </c>
      <c r="O3374" s="11">
        <f t="shared" si="313"/>
        <v>41876.207638888889</v>
      </c>
      <c r="P3374" t="s">
        <v>8271</v>
      </c>
      <c r="Q3374" s="7">
        <f t="shared" si="314"/>
        <v>103.49999999999999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>
        <f t="shared" si="312"/>
        <v>42179.854629629626</v>
      </c>
      <c r="O3375" s="11">
        <f t="shared" si="313"/>
        <v>42203.666666666672</v>
      </c>
      <c r="P3375" t="s">
        <v>8271</v>
      </c>
      <c r="Q3375" s="7">
        <f t="shared" si="314"/>
        <v>100.25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>
        <f t="shared" si="312"/>
        <v>42275.731666666667</v>
      </c>
      <c r="O3376" s="11">
        <f t="shared" si="313"/>
        <v>42305.731666666667</v>
      </c>
      <c r="P3376" t="s">
        <v>8271</v>
      </c>
      <c r="Q3376" s="7">
        <f t="shared" si="314"/>
        <v>106.57142857142856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>
        <f t="shared" si="312"/>
        <v>41765.610798611109</v>
      </c>
      <c r="O3377" s="11">
        <f t="shared" si="313"/>
        <v>41777.610798611109</v>
      </c>
      <c r="P3377" t="s">
        <v>8271</v>
      </c>
      <c r="Q3377" s="7">
        <f t="shared" si="314"/>
        <v>100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>
        <f t="shared" si="312"/>
        <v>42059.701319444444</v>
      </c>
      <c r="O3378" s="11">
        <f t="shared" si="313"/>
        <v>42119.659652777773</v>
      </c>
      <c r="P3378" t="s">
        <v>8271</v>
      </c>
      <c r="Q3378" s="7">
        <f t="shared" si="314"/>
        <v>100.01249999999999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>
        <f t="shared" si="312"/>
        <v>42053.732627314821</v>
      </c>
      <c r="O3379" s="11">
        <f t="shared" si="313"/>
        <v>42083.705555555556</v>
      </c>
      <c r="P3379" t="s">
        <v>8271</v>
      </c>
      <c r="Q3379" s="7">
        <f t="shared" si="314"/>
        <v>101.05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>
        <f t="shared" si="312"/>
        <v>41858.355393518519</v>
      </c>
      <c r="O3380" s="11">
        <f t="shared" si="313"/>
        <v>41882.547222222223</v>
      </c>
      <c r="P3380" t="s">
        <v>8271</v>
      </c>
      <c r="Q3380" s="7">
        <f t="shared" si="314"/>
        <v>107.63636363636364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>
        <f t="shared" si="312"/>
        <v>42225.513888888891</v>
      </c>
      <c r="O3381" s="11">
        <f t="shared" si="313"/>
        <v>42242.958333333328</v>
      </c>
      <c r="P3381" t="s">
        <v>8271</v>
      </c>
      <c r="Q3381" s="7">
        <f t="shared" si="314"/>
        <v>103.64999999999999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>
        <f t="shared" si="312"/>
        <v>41937.95344907407</v>
      </c>
      <c r="O3382" s="11">
        <f t="shared" si="313"/>
        <v>41972.995115740734</v>
      </c>
      <c r="P3382" t="s">
        <v>8271</v>
      </c>
      <c r="Q3382" s="7">
        <f t="shared" si="314"/>
        <v>104.43333333333334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>
        <f t="shared" si="312"/>
        <v>42044.184988425928</v>
      </c>
      <c r="O3383" s="11">
        <f t="shared" si="313"/>
        <v>42074.143321759257</v>
      </c>
      <c r="P3383" t="s">
        <v>8271</v>
      </c>
      <c r="Q3383" s="7">
        <f t="shared" si="314"/>
        <v>102.25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>
        <f t="shared" si="312"/>
        <v>42559.431203703702</v>
      </c>
      <c r="O3384" s="11">
        <f t="shared" si="313"/>
        <v>42583.957638888889</v>
      </c>
      <c r="P3384" t="s">
        <v>8271</v>
      </c>
      <c r="Q3384" s="7">
        <f t="shared" si="314"/>
        <v>100.74285714285713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>
        <f t="shared" si="312"/>
        <v>42524.782638888893</v>
      </c>
      <c r="O3385" s="11">
        <f t="shared" si="313"/>
        <v>42544.782638888893</v>
      </c>
      <c r="P3385" t="s">
        <v>8271</v>
      </c>
      <c r="Q3385" s="7">
        <f t="shared" si="314"/>
        <v>111.71428571428572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>
        <f t="shared" si="312"/>
        <v>42292.087592592594</v>
      </c>
      <c r="O3386" s="11">
        <f t="shared" si="313"/>
        <v>42329.125</v>
      </c>
      <c r="P3386" t="s">
        <v>8271</v>
      </c>
      <c r="Q3386" s="7">
        <f t="shared" si="314"/>
        <v>100.01100000000001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>
        <f t="shared" si="312"/>
        <v>41953.8675</v>
      </c>
      <c r="O3387" s="11">
        <f t="shared" si="313"/>
        <v>41983.8675</v>
      </c>
      <c r="P3387" t="s">
        <v>8271</v>
      </c>
      <c r="Q3387" s="7">
        <f t="shared" si="314"/>
        <v>100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>
        <f t="shared" si="312"/>
        <v>41946.644745370373</v>
      </c>
      <c r="O3388" s="11">
        <f t="shared" si="313"/>
        <v>41976.644745370373</v>
      </c>
      <c r="P3388" t="s">
        <v>8271</v>
      </c>
      <c r="Q3388" s="7">
        <f t="shared" si="314"/>
        <v>105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>
        <f t="shared" si="312"/>
        <v>41947.762592592589</v>
      </c>
      <c r="O3389" s="11">
        <f t="shared" si="313"/>
        <v>41987.762592592597</v>
      </c>
      <c r="P3389" t="s">
        <v>8271</v>
      </c>
      <c r="Q3389" s="7">
        <f t="shared" si="314"/>
        <v>116.86666666666667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>
        <f t="shared" si="312"/>
        <v>42143.461122685185</v>
      </c>
      <c r="O3390" s="11">
        <f t="shared" si="313"/>
        <v>42173.461122685185</v>
      </c>
      <c r="P3390" t="s">
        <v>8271</v>
      </c>
      <c r="Q3390" s="7">
        <f t="shared" si="314"/>
        <v>103.8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>
        <f t="shared" si="312"/>
        <v>42494.563449074078</v>
      </c>
      <c r="O3391" s="11">
        <f t="shared" si="313"/>
        <v>42524.563449074078</v>
      </c>
      <c r="P3391" t="s">
        <v>8271</v>
      </c>
      <c r="Q3391" s="7">
        <f t="shared" si="314"/>
        <v>114.5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>
        <f t="shared" si="312"/>
        <v>41815.774826388886</v>
      </c>
      <c r="O3392" s="11">
        <f t="shared" si="313"/>
        <v>41830.774826388886</v>
      </c>
      <c r="P3392" t="s">
        <v>8271</v>
      </c>
      <c r="Q3392" s="7">
        <f t="shared" si="314"/>
        <v>102.4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>
        <f t="shared" si="312"/>
        <v>41830.545694444445</v>
      </c>
      <c r="O3393" s="11">
        <f t="shared" si="313"/>
        <v>41859.936111111114</v>
      </c>
      <c r="P3393" t="s">
        <v>8271</v>
      </c>
      <c r="Q3393" s="7">
        <f t="shared" si="314"/>
        <v>223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>
        <f t="shared" ref="N3394:N3457" si="318">(((J3394/60)/60)/24)+DATE(1970,1,1)</f>
        <v>42446.845543981486</v>
      </c>
      <c r="O3394" s="11">
        <f t="shared" ref="O3394:O3457" si="319">(((I3394/60)/60)/24)+DATE(1970,1,1)</f>
        <v>42496.845543981486</v>
      </c>
      <c r="P3394" t="s">
        <v>8271</v>
      </c>
      <c r="Q3394" s="7">
        <f t="shared" ref="Q3394:Q3457" si="320">(E3394/D3394)*100</f>
        <v>100</v>
      </c>
      <c r="R3394" s="6">
        <f t="shared" ref="R3394:R3457" si="321">E3394/L3394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>
        <f t="shared" si="318"/>
        <v>41923.921643518523</v>
      </c>
      <c r="O3395" s="11">
        <f t="shared" si="319"/>
        <v>41949.031944444447</v>
      </c>
      <c r="P3395" t="s">
        <v>8271</v>
      </c>
      <c r="Q3395" s="7">
        <f t="shared" si="320"/>
        <v>105.80000000000001</v>
      </c>
      <c r="R3395" s="6">
        <f t="shared" si="321"/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>
        <f t="shared" si="318"/>
        <v>41817.59542824074</v>
      </c>
      <c r="O3396" s="11">
        <f t="shared" si="319"/>
        <v>41847.59542824074</v>
      </c>
      <c r="P3396" t="s">
        <v>8271</v>
      </c>
      <c r="Q3396" s="7">
        <f t="shared" si="320"/>
        <v>142.36363636363635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>
        <f t="shared" si="318"/>
        <v>42140.712314814817</v>
      </c>
      <c r="O3397" s="11">
        <f t="shared" si="319"/>
        <v>42154.756944444445</v>
      </c>
      <c r="P3397" t="s">
        <v>8271</v>
      </c>
      <c r="Q3397" s="7">
        <f t="shared" si="320"/>
        <v>184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>
        <f t="shared" si="318"/>
        <v>41764.44663194444</v>
      </c>
      <c r="O3398" s="11">
        <f t="shared" si="319"/>
        <v>41791.165972222225</v>
      </c>
      <c r="P3398" t="s">
        <v>8271</v>
      </c>
      <c r="Q3398" s="7">
        <f t="shared" si="320"/>
        <v>104.33333333333333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>
        <f t="shared" si="318"/>
        <v>42378.478344907402</v>
      </c>
      <c r="O3399" s="11">
        <f t="shared" si="319"/>
        <v>42418.916666666672</v>
      </c>
      <c r="P3399" t="s">
        <v>8271</v>
      </c>
      <c r="Q3399" s="7">
        <f t="shared" si="320"/>
        <v>112.00000000000001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>
        <f t="shared" si="318"/>
        <v>41941.75203703704</v>
      </c>
      <c r="O3400" s="11">
        <f t="shared" si="319"/>
        <v>41964.708333333328</v>
      </c>
      <c r="P3400" t="s">
        <v>8271</v>
      </c>
      <c r="Q3400" s="7">
        <f t="shared" si="320"/>
        <v>111.07499999999999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>
        <f t="shared" si="318"/>
        <v>42026.920428240745</v>
      </c>
      <c r="O3401" s="11">
        <f t="shared" si="319"/>
        <v>42056.920428240745</v>
      </c>
      <c r="P3401" t="s">
        <v>8271</v>
      </c>
      <c r="Q3401" s="7">
        <f t="shared" si="320"/>
        <v>103.75000000000001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>
        <f t="shared" si="318"/>
        <v>41834.953865740739</v>
      </c>
      <c r="O3402" s="11">
        <f t="shared" si="319"/>
        <v>41879.953865740739</v>
      </c>
      <c r="P3402" t="s">
        <v>8271</v>
      </c>
      <c r="Q3402" s="7">
        <f t="shared" si="320"/>
        <v>100.41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>
        <f t="shared" si="318"/>
        <v>42193.723912037036</v>
      </c>
      <c r="O3403" s="11">
        <f t="shared" si="319"/>
        <v>42223.723912037036</v>
      </c>
      <c r="P3403" t="s">
        <v>8271</v>
      </c>
      <c r="Q3403" s="7">
        <f t="shared" si="320"/>
        <v>101.86206896551724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>
        <f t="shared" si="318"/>
        <v>42290.61855324074</v>
      </c>
      <c r="O3404" s="11">
        <f t="shared" si="319"/>
        <v>42320.104861111111</v>
      </c>
      <c r="P3404" t="s">
        <v>8271</v>
      </c>
      <c r="Q3404" s="7">
        <f t="shared" si="320"/>
        <v>109.76666666666665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>
        <f t="shared" si="318"/>
        <v>42150.462083333332</v>
      </c>
      <c r="O3405" s="11">
        <f t="shared" si="319"/>
        <v>42180.462083333332</v>
      </c>
      <c r="P3405" t="s">
        <v>8271</v>
      </c>
      <c r="Q3405" s="7">
        <f t="shared" si="320"/>
        <v>100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>
        <f t="shared" si="318"/>
        <v>42152.503495370373</v>
      </c>
      <c r="O3406" s="11">
        <f t="shared" si="319"/>
        <v>42172.503495370373</v>
      </c>
      <c r="P3406" t="s">
        <v>8271</v>
      </c>
      <c r="Q3406" s="7">
        <f t="shared" si="320"/>
        <v>122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>
        <f t="shared" si="318"/>
        <v>42410.017199074078</v>
      </c>
      <c r="O3407" s="11">
        <f t="shared" si="319"/>
        <v>42430.999305555553</v>
      </c>
      <c r="P3407" t="s">
        <v>8271</v>
      </c>
      <c r="Q3407" s="7">
        <f t="shared" si="320"/>
        <v>137.57142857142856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>
        <f t="shared" si="318"/>
        <v>41791.492777777778</v>
      </c>
      <c r="O3408" s="11">
        <f t="shared" si="319"/>
        <v>41836.492777777778</v>
      </c>
      <c r="P3408" t="s">
        <v>8271</v>
      </c>
      <c r="Q3408" s="7">
        <f t="shared" si="320"/>
        <v>100.31000000000002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>
        <f t="shared" si="318"/>
        <v>41796.422326388885</v>
      </c>
      <c r="O3409" s="11">
        <f t="shared" si="319"/>
        <v>41826.422326388885</v>
      </c>
      <c r="P3409" t="s">
        <v>8271</v>
      </c>
      <c r="Q3409" s="7">
        <f t="shared" si="320"/>
        <v>107.1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>
        <f t="shared" si="318"/>
        <v>41808.991944444446</v>
      </c>
      <c r="O3410" s="11">
        <f t="shared" si="319"/>
        <v>41838.991944444446</v>
      </c>
      <c r="P3410" t="s">
        <v>8271</v>
      </c>
      <c r="Q3410" s="7">
        <f t="shared" si="320"/>
        <v>211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>
        <f t="shared" si="318"/>
        <v>42544.814328703709</v>
      </c>
      <c r="O3411" s="11">
        <f t="shared" si="319"/>
        <v>42582.873611111107</v>
      </c>
      <c r="P3411" t="s">
        <v>8271</v>
      </c>
      <c r="Q3411" s="7">
        <f t="shared" si="320"/>
        <v>123.6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>
        <f t="shared" si="318"/>
        <v>42500.041550925926</v>
      </c>
      <c r="O3412" s="11">
        <f t="shared" si="319"/>
        <v>42527.291666666672</v>
      </c>
      <c r="P3412" t="s">
        <v>8271</v>
      </c>
      <c r="Q3412" s="7">
        <f t="shared" si="320"/>
        <v>108.5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>
        <f t="shared" si="318"/>
        <v>42265.022824074069</v>
      </c>
      <c r="O3413" s="11">
        <f t="shared" si="319"/>
        <v>42285.022824074069</v>
      </c>
      <c r="P3413" t="s">
        <v>8271</v>
      </c>
      <c r="Q3413" s="7">
        <f t="shared" si="320"/>
        <v>103.56666666666668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>
        <f t="shared" si="318"/>
        <v>41879.959050925929</v>
      </c>
      <c r="O3414" s="11">
        <f t="shared" si="319"/>
        <v>41909.959050925929</v>
      </c>
      <c r="P3414" t="s">
        <v>8271</v>
      </c>
      <c r="Q3414" s="7">
        <f t="shared" si="320"/>
        <v>100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>
        <f t="shared" si="318"/>
        <v>42053.733078703706</v>
      </c>
      <c r="O3415" s="11">
        <f t="shared" si="319"/>
        <v>42063.207638888889</v>
      </c>
      <c r="P3415" t="s">
        <v>8271</v>
      </c>
      <c r="Q3415" s="7">
        <f t="shared" si="320"/>
        <v>130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>
        <f t="shared" si="318"/>
        <v>42675.832465277781</v>
      </c>
      <c r="O3416" s="11">
        <f t="shared" si="319"/>
        <v>42705.332638888889</v>
      </c>
      <c r="P3416" t="s">
        <v>8271</v>
      </c>
      <c r="Q3416" s="7">
        <f t="shared" si="320"/>
        <v>103.49999999999999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>
        <f t="shared" si="318"/>
        <v>42467.144166666665</v>
      </c>
      <c r="O3417" s="11">
        <f t="shared" si="319"/>
        <v>42477.979166666672</v>
      </c>
      <c r="P3417" t="s">
        <v>8271</v>
      </c>
      <c r="Q3417" s="7">
        <f t="shared" si="320"/>
        <v>100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>
        <f t="shared" si="318"/>
        <v>42089.412557870368</v>
      </c>
      <c r="O3418" s="11">
        <f t="shared" si="319"/>
        <v>42117.770833333328</v>
      </c>
      <c r="P3418" t="s">
        <v>8271</v>
      </c>
      <c r="Q3418" s="7">
        <f t="shared" si="320"/>
        <v>119.6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>
        <f t="shared" si="318"/>
        <v>41894.91375</v>
      </c>
      <c r="O3419" s="11">
        <f t="shared" si="319"/>
        <v>41938.029861111114</v>
      </c>
      <c r="P3419" t="s">
        <v>8271</v>
      </c>
      <c r="Q3419" s="7">
        <f t="shared" si="320"/>
        <v>100.00058823529412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>
        <f t="shared" si="318"/>
        <v>41752.83457175926</v>
      </c>
      <c r="O3420" s="11">
        <f t="shared" si="319"/>
        <v>41782.83457175926</v>
      </c>
      <c r="P3420" t="s">
        <v>8271</v>
      </c>
      <c r="Q3420" s="7">
        <f t="shared" si="320"/>
        <v>100.875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>
        <f t="shared" si="318"/>
        <v>42448.821585648147</v>
      </c>
      <c r="O3421" s="11">
        <f t="shared" si="319"/>
        <v>42466.895833333328</v>
      </c>
      <c r="P3421" t="s">
        <v>8271</v>
      </c>
      <c r="Q3421" s="7">
        <f t="shared" si="320"/>
        <v>106.54545454545455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>
        <f t="shared" si="318"/>
        <v>42405.090300925927</v>
      </c>
      <c r="O3422" s="11">
        <f t="shared" si="319"/>
        <v>42414</v>
      </c>
      <c r="P3422" t="s">
        <v>8271</v>
      </c>
      <c r="Q3422" s="7">
        <f t="shared" si="320"/>
        <v>138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>
        <f t="shared" si="318"/>
        <v>42037.791238425925</v>
      </c>
      <c r="O3423" s="11">
        <f t="shared" si="319"/>
        <v>42067.791238425925</v>
      </c>
      <c r="P3423" t="s">
        <v>8271</v>
      </c>
      <c r="Q3423" s="7">
        <f t="shared" si="320"/>
        <v>101.15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>
        <f t="shared" si="318"/>
        <v>42323.562222222223</v>
      </c>
      <c r="O3424" s="11">
        <f t="shared" si="319"/>
        <v>42352</v>
      </c>
      <c r="P3424" t="s">
        <v>8271</v>
      </c>
      <c r="Q3424" s="7">
        <f t="shared" si="320"/>
        <v>109.1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>
        <f t="shared" si="318"/>
        <v>42088.911354166667</v>
      </c>
      <c r="O3425" s="11">
        <f t="shared" si="319"/>
        <v>42118.911354166667</v>
      </c>
      <c r="P3425" t="s">
        <v>8271</v>
      </c>
      <c r="Q3425" s="7">
        <f t="shared" si="320"/>
        <v>140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>
        <f t="shared" si="318"/>
        <v>42018.676898148144</v>
      </c>
      <c r="O3426" s="11">
        <f t="shared" si="319"/>
        <v>42040.290972222225</v>
      </c>
      <c r="P3426" t="s">
        <v>8271</v>
      </c>
      <c r="Q3426" s="7">
        <f t="shared" si="320"/>
        <v>103.58333333333334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>
        <f t="shared" si="318"/>
        <v>41884.617314814815</v>
      </c>
      <c r="O3427" s="11">
        <f t="shared" si="319"/>
        <v>41916.617314814815</v>
      </c>
      <c r="P3427" t="s">
        <v>8271</v>
      </c>
      <c r="Q3427" s="7">
        <f t="shared" si="320"/>
        <v>102.97033333333331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>
        <f t="shared" si="318"/>
        <v>41884.056747685187</v>
      </c>
      <c r="O3428" s="11">
        <f t="shared" si="319"/>
        <v>41903.083333333336</v>
      </c>
      <c r="P3428" t="s">
        <v>8271</v>
      </c>
      <c r="Q3428" s="7">
        <f t="shared" si="320"/>
        <v>108.13333333333333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>
        <f t="shared" si="318"/>
        <v>41792.645277777774</v>
      </c>
      <c r="O3429" s="11">
        <f t="shared" si="319"/>
        <v>41822.645277777774</v>
      </c>
      <c r="P3429" t="s">
        <v>8271</v>
      </c>
      <c r="Q3429" s="7">
        <f t="shared" si="320"/>
        <v>100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>
        <f t="shared" si="318"/>
        <v>42038.720451388886</v>
      </c>
      <c r="O3430" s="11">
        <f t="shared" si="319"/>
        <v>42063.708333333328</v>
      </c>
      <c r="P3430" t="s">
        <v>8271</v>
      </c>
      <c r="Q3430" s="7">
        <f t="shared" si="320"/>
        <v>102.75000000000001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>
        <f t="shared" si="318"/>
        <v>42662.021539351852</v>
      </c>
      <c r="O3431" s="11">
        <f t="shared" si="319"/>
        <v>42676.021539351852</v>
      </c>
      <c r="P3431" t="s">
        <v>8271</v>
      </c>
      <c r="Q3431" s="7">
        <f t="shared" si="320"/>
        <v>130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>
        <f t="shared" si="318"/>
        <v>41820.945613425924</v>
      </c>
      <c r="O3432" s="11">
        <f t="shared" si="319"/>
        <v>41850.945613425924</v>
      </c>
      <c r="P3432" t="s">
        <v>8271</v>
      </c>
      <c r="Q3432" s="7">
        <f t="shared" si="320"/>
        <v>108.54949999999999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>
        <f t="shared" si="318"/>
        <v>41839.730937500004</v>
      </c>
      <c r="O3433" s="11">
        <f t="shared" si="319"/>
        <v>41869.730937500004</v>
      </c>
      <c r="P3433" t="s">
        <v>8271</v>
      </c>
      <c r="Q3433" s="7">
        <f t="shared" si="320"/>
        <v>100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>
        <f t="shared" si="318"/>
        <v>42380.581180555557</v>
      </c>
      <c r="O3434" s="11">
        <f t="shared" si="319"/>
        <v>42405.916666666672</v>
      </c>
      <c r="P3434" t="s">
        <v>8271</v>
      </c>
      <c r="Q3434" s="7">
        <f t="shared" si="320"/>
        <v>109.65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>
        <f t="shared" si="318"/>
        <v>41776.063136574077</v>
      </c>
      <c r="O3435" s="11">
        <f t="shared" si="319"/>
        <v>41807.125</v>
      </c>
      <c r="P3435" t="s">
        <v>8271</v>
      </c>
      <c r="Q3435" s="7">
        <f t="shared" si="320"/>
        <v>100.26315789473684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>
        <f t="shared" si="318"/>
        <v>41800.380428240744</v>
      </c>
      <c r="O3436" s="11">
        <f t="shared" si="319"/>
        <v>41830.380428240744</v>
      </c>
      <c r="P3436" t="s">
        <v>8271</v>
      </c>
      <c r="Q3436" s="7">
        <f t="shared" si="320"/>
        <v>105.55000000000001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>
        <f t="shared" si="318"/>
        <v>42572.61681712963</v>
      </c>
      <c r="O3437" s="11">
        <f t="shared" si="319"/>
        <v>42589.125</v>
      </c>
      <c r="P3437" t="s">
        <v>8271</v>
      </c>
      <c r="Q3437" s="7">
        <f t="shared" si="320"/>
        <v>112.00000000000001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>
        <f t="shared" si="318"/>
        <v>41851.541585648149</v>
      </c>
      <c r="O3438" s="11">
        <f t="shared" si="319"/>
        <v>41872.686111111114</v>
      </c>
      <c r="P3438" t="s">
        <v>8271</v>
      </c>
      <c r="Q3438" s="7">
        <f t="shared" si="320"/>
        <v>105.89999999999999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>
        <f t="shared" si="318"/>
        <v>42205.710879629631</v>
      </c>
      <c r="O3439" s="11">
        <f t="shared" si="319"/>
        <v>42235.710879629631</v>
      </c>
      <c r="P3439" t="s">
        <v>8271</v>
      </c>
      <c r="Q3439" s="7">
        <f t="shared" si="320"/>
        <v>101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>
        <f t="shared" si="318"/>
        <v>42100.927858796291</v>
      </c>
      <c r="O3440" s="11">
        <f t="shared" si="319"/>
        <v>42126.875</v>
      </c>
      <c r="P3440" t="s">
        <v>8271</v>
      </c>
      <c r="Q3440" s="7">
        <f t="shared" si="320"/>
        <v>104.2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>
        <f t="shared" si="318"/>
        <v>42374.911226851851</v>
      </c>
      <c r="O3441" s="11">
        <f t="shared" si="319"/>
        <v>42388.207638888889</v>
      </c>
      <c r="P3441" t="s">
        <v>8271</v>
      </c>
      <c r="Q3441" s="7">
        <f t="shared" si="320"/>
        <v>134.67833333333334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>
        <f t="shared" si="318"/>
        <v>41809.12300925926</v>
      </c>
      <c r="O3442" s="11">
        <f t="shared" si="319"/>
        <v>41831.677083333336</v>
      </c>
      <c r="P3442" t="s">
        <v>8271</v>
      </c>
      <c r="Q3442" s="7">
        <f t="shared" si="320"/>
        <v>105.2184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>
        <f t="shared" si="318"/>
        <v>42294.429641203707</v>
      </c>
      <c r="O3443" s="11">
        <f t="shared" si="319"/>
        <v>42321.845138888893</v>
      </c>
      <c r="P3443" t="s">
        <v>8271</v>
      </c>
      <c r="Q3443" s="7">
        <f t="shared" si="320"/>
        <v>102.60000000000001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>
        <f t="shared" si="318"/>
        <v>42124.841111111105</v>
      </c>
      <c r="O3444" s="11">
        <f t="shared" si="319"/>
        <v>42154.841111111105</v>
      </c>
      <c r="P3444" t="s">
        <v>8271</v>
      </c>
      <c r="Q3444" s="7">
        <f t="shared" si="320"/>
        <v>100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>
        <f t="shared" si="318"/>
        <v>41861.524837962963</v>
      </c>
      <c r="O3445" s="11">
        <f t="shared" si="319"/>
        <v>41891.524837962963</v>
      </c>
      <c r="P3445" t="s">
        <v>8271</v>
      </c>
      <c r="Q3445" s="7">
        <f t="shared" si="320"/>
        <v>185.5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>
        <f t="shared" si="318"/>
        <v>42521.291504629626</v>
      </c>
      <c r="O3446" s="11">
        <f t="shared" si="319"/>
        <v>42529.582638888889</v>
      </c>
      <c r="P3446" t="s">
        <v>8271</v>
      </c>
      <c r="Q3446" s="7">
        <f t="shared" si="320"/>
        <v>289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>
        <f t="shared" si="318"/>
        <v>42272.530509259261</v>
      </c>
      <c r="O3447" s="11">
        <f t="shared" si="319"/>
        <v>42300.530509259261</v>
      </c>
      <c r="P3447" t="s">
        <v>8271</v>
      </c>
      <c r="Q3447" s="7">
        <f t="shared" si="320"/>
        <v>100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>
        <f t="shared" si="318"/>
        <v>42016.832465277781</v>
      </c>
      <c r="O3448" s="11">
        <f t="shared" si="319"/>
        <v>42040.513888888891</v>
      </c>
      <c r="P3448" t="s">
        <v>8271</v>
      </c>
      <c r="Q3448" s="7">
        <f t="shared" si="320"/>
        <v>108.2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>
        <f t="shared" si="318"/>
        <v>42402.889027777783</v>
      </c>
      <c r="O3449" s="11">
        <f t="shared" si="319"/>
        <v>42447.847361111111</v>
      </c>
      <c r="P3449" t="s">
        <v>8271</v>
      </c>
      <c r="Q3449" s="7">
        <f t="shared" si="320"/>
        <v>107.80000000000001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>
        <f t="shared" si="318"/>
        <v>41960.119085648148</v>
      </c>
      <c r="O3450" s="11">
        <f t="shared" si="319"/>
        <v>41990.119085648148</v>
      </c>
      <c r="P3450" t="s">
        <v>8271</v>
      </c>
      <c r="Q3450" s="7">
        <f t="shared" si="320"/>
        <v>109.76190476190477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>
        <f t="shared" si="318"/>
        <v>42532.052523148144</v>
      </c>
      <c r="O3451" s="11">
        <f t="shared" si="319"/>
        <v>42560.166666666672</v>
      </c>
      <c r="P3451" t="s">
        <v>8271</v>
      </c>
      <c r="Q3451" s="7">
        <f t="shared" si="320"/>
        <v>170.625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>
        <f t="shared" si="318"/>
        <v>42036.704525462963</v>
      </c>
      <c r="O3452" s="11">
        <f t="shared" si="319"/>
        <v>42096.662858796291</v>
      </c>
      <c r="P3452" t="s">
        <v>8271</v>
      </c>
      <c r="Q3452" s="7">
        <f t="shared" si="320"/>
        <v>152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>
        <f t="shared" si="318"/>
        <v>42088.723692129628</v>
      </c>
      <c r="O3453" s="11">
        <f t="shared" si="319"/>
        <v>42115.723692129628</v>
      </c>
      <c r="P3453" t="s">
        <v>8271</v>
      </c>
      <c r="Q3453" s="7">
        <f t="shared" si="320"/>
        <v>101.23076923076924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>
        <f t="shared" si="318"/>
        <v>41820.639189814814</v>
      </c>
      <c r="O3454" s="11">
        <f t="shared" si="319"/>
        <v>41843.165972222225</v>
      </c>
      <c r="P3454" t="s">
        <v>8271</v>
      </c>
      <c r="Q3454" s="7">
        <f t="shared" si="320"/>
        <v>153.19999999999999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>
        <f t="shared" si="318"/>
        <v>42535.97865740741</v>
      </c>
      <c r="O3455" s="11">
        <f t="shared" si="319"/>
        <v>42595.97865740741</v>
      </c>
      <c r="P3455" t="s">
        <v>8271</v>
      </c>
      <c r="Q3455" s="7">
        <f t="shared" si="320"/>
        <v>128.33333333333334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>
        <f t="shared" si="318"/>
        <v>41821.698599537034</v>
      </c>
      <c r="O3456" s="11">
        <f t="shared" si="319"/>
        <v>41851.698599537034</v>
      </c>
      <c r="P3456" t="s">
        <v>8271</v>
      </c>
      <c r="Q3456" s="7">
        <f t="shared" si="320"/>
        <v>100.71428571428571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>
        <f t="shared" si="318"/>
        <v>42626.7503125</v>
      </c>
      <c r="O3457" s="11">
        <f t="shared" si="319"/>
        <v>42656.7503125</v>
      </c>
      <c r="P3457" t="s">
        <v>8271</v>
      </c>
      <c r="Q3457" s="7">
        <f t="shared" si="320"/>
        <v>100.64999999999999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>
        <f t="shared" ref="N3458:N3521" si="324">(((J3458/60)/60)/24)+DATE(1970,1,1)</f>
        <v>41821.205636574072</v>
      </c>
      <c r="O3458" s="11">
        <f t="shared" ref="O3458:O3521" si="325">(((I3458/60)/60)/24)+DATE(1970,1,1)</f>
        <v>41852.290972222225</v>
      </c>
      <c r="P3458" t="s">
        <v>8271</v>
      </c>
      <c r="Q3458" s="7">
        <f t="shared" ref="Q3458:Q3521" si="326">(E3458/D3458)*100</f>
        <v>191.3</v>
      </c>
      <c r="R3458" s="6">
        <f t="shared" ref="R3458:R3521" si="327">E3458/L3458</f>
        <v>358.6875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>
        <f t="shared" si="324"/>
        <v>42016.706678240742</v>
      </c>
      <c r="O3459" s="11">
        <f t="shared" si="325"/>
        <v>42047.249305555553</v>
      </c>
      <c r="P3459" t="s">
        <v>8271</v>
      </c>
      <c r="Q3459" s="7">
        <f t="shared" si="326"/>
        <v>140.19999999999999</v>
      </c>
      <c r="R3459" s="6">
        <f t="shared" si="327"/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>
        <f t="shared" si="324"/>
        <v>42011.202581018515</v>
      </c>
      <c r="O3460" s="11">
        <f t="shared" si="325"/>
        <v>42038.185416666667</v>
      </c>
      <c r="P3460" t="s">
        <v>8271</v>
      </c>
      <c r="Q3460" s="7">
        <f t="shared" si="326"/>
        <v>124.33537832310839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>
        <f t="shared" si="324"/>
        <v>42480.479861111111</v>
      </c>
      <c r="O3461" s="11">
        <f t="shared" si="325"/>
        <v>42510.479861111111</v>
      </c>
      <c r="P3461" t="s">
        <v>8271</v>
      </c>
      <c r="Q3461" s="7">
        <f t="shared" si="326"/>
        <v>126.2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>
        <f t="shared" si="324"/>
        <v>41852.527222222219</v>
      </c>
      <c r="O3462" s="11">
        <f t="shared" si="325"/>
        <v>41866.527222222219</v>
      </c>
      <c r="P3462" t="s">
        <v>8271</v>
      </c>
      <c r="Q3462" s="7">
        <f t="shared" si="326"/>
        <v>190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>
        <f t="shared" si="324"/>
        <v>42643.632858796293</v>
      </c>
      <c r="O3463" s="11">
        <f t="shared" si="325"/>
        <v>42672.125</v>
      </c>
      <c r="P3463" t="s">
        <v>8271</v>
      </c>
      <c r="Q3463" s="7">
        <f t="shared" si="326"/>
        <v>139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>
        <f t="shared" si="324"/>
        <v>42179.898472222223</v>
      </c>
      <c r="O3464" s="11">
        <f t="shared" si="325"/>
        <v>42195.75</v>
      </c>
      <c r="P3464" t="s">
        <v>8271</v>
      </c>
      <c r="Q3464" s="7">
        <f t="shared" si="326"/>
        <v>202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>
        <f t="shared" si="324"/>
        <v>42612.918807870374</v>
      </c>
      <c r="O3465" s="11">
        <f t="shared" si="325"/>
        <v>42654.165972222225</v>
      </c>
      <c r="P3465" t="s">
        <v>8271</v>
      </c>
      <c r="Q3465" s="7">
        <f t="shared" si="326"/>
        <v>103.38000000000001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>
        <f t="shared" si="324"/>
        <v>42575.130057870367</v>
      </c>
      <c r="O3466" s="11">
        <f t="shared" si="325"/>
        <v>42605.130057870367</v>
      </c>
      <c r="P3466" t="s">
        <v>8271</v>
      </c>
      <c r="Q3466" s="7">
        <f t="shared" si="326"/>
        <v>102.3236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>
        <f t="shared" si="324"/>
        <v>42200.625833333332</v>
      </c>
      <c r="O3467" s="11">
        <f t="shared" si="325"/>
        <v>42225.666666666672</v>
      </c>
      <c r="P3467" t="s">
        <v>8271</v>
      </c>
      <c r="Q3467" s="7">
        <f t="shared" si="326"/>
        <v>103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>
        <f t="shared" si="324"/>
        <v>42420.019097222219</v>
      </c>
      <c r="O3468" s="11">
        <f t="shared" si="325"/>
        <v>42479.977430555555</v>
      </c>
      <c r="P3468" t="s">
        <v>8271</v>
      </c>
      <c r="Q3468" s="7">
        <f t="shared" si="326"/>
        <v>127.14285714285714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>
        <f t="shared" si="324"/>
        <v>42053.671666666662</v>
      </c>
      <c r="O3469" s="11">
        <f t="shared" si="325"/>
        <v>42083.630000000005</v>
      </c>
      <c r="P3469" t="s">
        <v>8271</v>
      </c>
      <c r="Q3469" s="7">
        <f t="shared" si="326"/>
        <v>101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>
        <f t="shared" si="324"/>
        <v>42605.765381944439</v>
      </c>
      <c r="O3470" s="11">
        <f t="shared" si="325"/>
        <v>42634.125</v>
      </c>
      <c r="P3470" t="s">
        <v>8271</v>
      </c>
      <c r="Q3470" s="7">
        <f t="shared" si="326"/>
        <v>121.78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>
        <f t="shared" si="324"/>
        <v>42458.641724537039</v>
      </c>
      <c r="O3471" s="11">
        <f t="shared" si="325"/>
        <v>42488.641724537039</v>
      </c>
      <c r="P3471" t="s">
        <v>8271</v>
      </c>
      <c r="Q3471" s="7">
        <f t="shared" si="326"/>
        <v>113.39285714285714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>
        <f t="shared" si="324"/>
        <v>42529.022013888884</v>
      </c>
      <c r="O3472" s="11">
        <f t="shared" si="325"/>
        <v>42566.901388888888</v>
      </c>
      <c r="P3472" t="s">
        <v>8271</v>
      </c>
      <c r="Q3472" s="7">
        <f t="shared" si="326"/>
        <v>150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>
        <f t="shared" si="324"/>
        <v>41841.820486111108</v>
      </c>
      <c r="O3473" s="11">
        <f t="shared" si="325"/>
        <v>41882.833333333336</v>
      </c>
      <c r="P3473" t="s">
        <v>8271</v>
      </c>
      <c r="Q3473" s="7">
        <f t="shared" si="326"/>
        <v>214.6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>
        <f t="shared" si="324"/>
        <v>41928.170497685183</v>
      </c>
      <c r="O3474" s="11">
        <f t="shared" si="325"/>
        <v>41949.249305555553</v>
      </c>
      <c r="P3474" t="s">
        <v>8271</v>
      </c>
      <c r="Q3474" s="7">
        <f t="shared" si="326"/>
        <v>102.05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>
        <f t="shared" si="324"/>
        <v>42062.834444444445</v>
      </c>
      <c r="O3475" s="11">
        <f t="shared" si="325"/>
        <v>42083.852083333331</v>
      </c>
      <c r="P3475" t="s">
        <v>8271</v>
      </c>
      <c r="Q3475" s="7">
        <f t="shared" si="326"/>
        <v>100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>
        <f t="shared" si="324"/>
        <v>42541.501516203702</v>
      </c>
      <c r="O3476" s="11">
        <f t="shared" si="325"/>
        <v>42571.501516203702</v>
      </c>
      <c r="P3476" t="s">
        <v>8271</v>
      </c>
      <c r="Q3476" s="7">
        <f t="shared" si="326"/>
        <v>101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>
        <f t="shared" si="324"/>
        <v>41918.880833333329</v>
      </c>
      <c r="O3477" s="11">
        <f t="shared" si="325"/>
        <v>41946</v>
      </c>
      <c r="P3477" t="s">
        <v>8271</v>
      </c>
      <c r="Q3477" s="7">
        <f t="shared" si="326"/>
        <v>113.33333333333333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>
        <f t="shared" si="324"/>
        <v>41921.279976851853</v>
      </c>
      <c r="O3478" s="11">
        <f t="shared" si="325"/>
        <v>41939.125</v>
      </c>
      <c r="P3478" t="s">
        <v>8271</v>
      </c>
      <c r="Q3478" s="7">
        <f t="shared" si="326"/>
        <v>104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>
        <f t="shared" si="324"/>
        <v>42128.736608796295</v>
      </c>
      <c r="O3479" s="11">
        <f t="shared" si="325"/>
        <v>42141.125</v>
      </c>
      <c r="P3479" t="s">
        <v>8271</v>
      </c>
      <c r="Q3479" s="7">
        <f t="shared" si="326"/>
        <v>115.33333333333333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>
        <f t="shared" si="324"/>
        <v>42053.916921296302</v>
      </c>
      <c r="O3480" s="11">
        <f t="shared" si="325"/>
        <v>42079.875</v>
      </c>
      <c r="P3480" t="s">
        <v>8271</v>
      </c>
      <c r="Q3480" s="7">
        <f t="shared" si="326"/>
        <v>112.85000000000001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>
        <f t="shared" si="324"/>
        <v>41781.855092592588</v>
      </c>
      <c r="O3481" s="11">
        <f t="shared" si="325"/>
        <v>41811.855092592588</v>
      </c>
      <c r="P3481" t="s">
        <v>8271</v>
      </c>
      <c r="Q3481" s="7">
        <f t="shared" si="326"/>
        <v>127.86666666666666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>
        <f t="shared" si="324"/>
        <v>42171.317442129628</v>
      </c>
      <c r="O3482" s="11">
        <f t="shared" si="325"/>
        <v>42195.875</v>
      </c>
      <c r="P3482" t="s">
        <v>8271</v>
      </c>
      <c r="Q3482" s="7">
        <f t="shared" si="326"/>
        <v>142.66666666666669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>
        <f t="shared" si="324"/>
        <v>41989.24754629629</v>
      </c>
      <c r="O3483" s="11">
        <f t="shared" si="325"/>
        <v>42006.24754629629</v>
      </c>
      <c r="P3483" t="s">
        <v>8271</v>
      </c>
      <c r="Q3483" s="7">
        <f t="shared" si="326"/>
        <v>118.8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>
        <f t="shared" si="324"/>
        <v>41796.771597222221</v>
      </c>
      <c r="O3484" s="11">
        <f t="shared" si="325"/>
        <v>41826.771597222221</v>
      </c>
      <c r="P3484" t="s">
        <v>8271</v>
      </c>
      <c r="Q3484" s="7">
        <f t="shared" si="326"/>
        <v>138.33333333333334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>
        <f t="shared" si="324"/>
        <v>41793.668761574074</v>
      </c>
      <c r="O3485" s="11">
        <f t="shared" si="325"/>
        <v>41823.668761574074</v>
      </c>
      <c r="P3485" t="s">
        <v>8271</v>
      </c>
      <c r="Q3485" s="7">
        <f t="shared" si="326"/>
        <v>159.9402985074627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>
        <f t="shared" si="324"/>
        <v>42506.760405092587</v>
      </c>
      <c r="O3486" s="11">
        <f t="shared" si="325"/>
        <v>42536.760405092587</v>
      </c>
      <c r="P3486" t="s">
        <v>8271</v>
      </c>
      <c r="Q3486" s="7">
        <f t="shared" si="326"/>
        <v>114.24000000000001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>
        <f t="shared" si="324"/>
        <v>42372.693055555559</v>
      </c>
      <c r="O3487" s="11">
        <f t="shared" si="325"/>
        <v>42402.693055555559</v>
      </c>
      <c r="P3487" t="s">
        <v>8271</v>
      </c>
      <c r="Q3487" s="7">
        <f t="shared" si="326"/>
        <v>100.60606060606061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>
        <f t="shared" si="324"/>
        <v>42126.87501157407</v>
      </c>
      <c r="O3488" s="11">
        <f t="shared" si="325"/>
        <v>42158.290972222225</v>
      </c>
      <c r="P3488" t="s">
        <v>8271</v>
      </c>
      <c r="Q3488" s="7">
        <f t="shared" si="326"/>
        <v>155.20000000000002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>
        <f t="shared" si="324"/>
        <v>42149.940416666665</v>
      </c>
      <c r="O3489" s="11">
        <f t="shared" si="325"/>
        <v>42179.940416666665</v>
      </c>
      <c r="P3489" t="s">
        <v>8271</v>
      </c>
      <c r="Q3489" s="7">
        <f t="shared" si="326"/>
        <v>127.75000000000001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>
        <f t="shared" si="324"/>
        <v>42087.768055555556</v>
      </c>
      <c r="O3490" s="11">
        <f t="shared" si="325"/>
        <v>42111.666666666672</v>
      </c>
      <c r="P3490" t="s">
        <v>8271</v>
      </c>
      <c r="Q3490" s="7">
        <f t="shared" si="326"/>
        <v>121.2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>
        <f t="shared" si="324"/>
        <v>41753.635775462964</v>
      </c>
      <c r="O3491" s="11">
        <f t="shared" si="325"/>
        <v>41783.875</v>
      </c>
      <c r="P3491" t="s">
        <v>8271</v>
      </c>
      <c r="Q3491" s="7">
        <f t="shared" si="326"/>
        <v>112.7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>
        <f t="shared" si="324"/>
        <v>42443.802361111113</v>
      </c>
      <c r="O3492" s="11">
        <f t="shared" si="325"/>
        <v>42473.802361111113</v>
      </c>
      <c r="P3492" t="s">
        <v>8271</v>
      </c>
      <c r="Q3492" s="7">
        <f t="shared" si="326"/>
        <v>127.49999999999999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>
        <f t="shared" si="324"/>
        <v>42121.249814814815</v>
      </c>
      <c r="O3493" s="11">
        <f t="shared" si="325"/>
        <v>42142.249814814815</v>
      </c>
      <c r="P3493" t="s">
        <v>8271</v>
      </c>
      <c r="Q3493" s="7">
        <f t="shared" si="326"/>
        <v>158.20000000000002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>
        <f t="shared" si="324"/>
        <v>42268.009224537032</v>
      </c>
      <c r="O3494" s="11">
        <f t="shared" si="325"/>
        <v>42303.009224537032</v>
      </c>
      <c r="P3494" t="s">
        <v>8271</v>
      </c>
      <c r="Q3494" s="7">
        <f t="shared" si="326"/>
        <v>105.26894736842105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>
        <f t="shared" si="324"/>
        <v>41848.866157407407</v>
      </c>
      <c r="O3495" s="11">
        <f t="shared" si="325"/>
        <v>41868.21597222222</v>
      </c>
      <c r="P3495" t="s">
        <v>8271</v>
      </c>
      <c r="Q3495" s="7">
        <f t="shared" si="326"/>
        <v>100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>
        <f t="shared" si="324"/>
        <v>42689.214988425927</v>
      </c>
      <c r="O3496" s="11">
        <f t="shared" si="325"/>
        <v>42700.25</v>
      </c>
      <c r="P3496" t="s">
        <v>8271</v>
      </c>
      <c r="Q3496" s="7">
        <f t="shared" si="326"/>
        <v>100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>
        <f t="shared" si="324"/>
        <v>41915.762835648151</v>
      </c>
      <c r="O3497" s="11">
        <f t="shared" si="325"/>
        <v>41944.720833333333</v>
      </c>
      <c r="P3497" t="s">
        <v>8271</v>
      </c>
      <c r="Q3497" s="7">
        <f t="shared" si="326"/>
        <v>106.86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>
        <f t="shared" si="324"/>
        <v>42584.846828703703</v>
      </c>
      <c r="O3498" s="11">
        <f t="shared" si="325"/>
        <v>42624.846828703703</v>
      </c>
      <c r="P3498" t="s">
        <v>8271</v>
      </c>
      <c r="Q3498" s="7">
        <f t="shared" si="326"/>
        <v>124.4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>
        <f t="shared" si="324"/>
        <v>42511.741944444439</v>
      </c>
      <c r="O3499" s="11">
        <f t="shared" si="325"/>
        <v>42523.916666666672</v>
      </c>
      <c r="P3499" t="s">
        <v>8271</v>
      </c>
      <c r="Q3499" s="7">
        <f t="shared" si="326"/>
        <v>108.70406189555126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>
        <f t="shared" si="324"/>
        <v>42459.15861111111</v>
      </c>
      <c r="O3500" s="11">
        <f t="shared" si="325"/>
        <v>42518.905555555553</v>
      </c>
      <c r="P3500" t="s">
        <v>8271</v>
      </c>
      <c r="Q3500" s="7">
        <f t="shared" si="326"/>
        <v>102.42424242424242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>
        <f t="shared" si="324"/>
        <v>42132.036168981482</v>
      </c>
      <c r="O3501" s="11">
        <f t="shared" si="325"/>
        <v>42186.290972222225</v>
      </c>
      <c r="P3501" t="s">
        <v>8271</v>
      </c>
      <c r="Q3501" s="7">
        <f t="shared" si="326"/>
        <v>105.5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>
        <f t="shared" si="324"/>
        <v>42419.91942129629</v>
      </c>
      <c r="O3502" s="11">
        <f t="shared" si="325"/>
        <v>42436.207638888889</v>
      </c>
      <c r="P3502" t="s">
        <v>8271</v>
      </c>
      <c r="Q3502" s="7">
        <f t="shared" si="326"/>
        <v>106.3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>
        <f t="shared" si="324"/>
        <v>42233.763831018514</v>
      </c>
      <c r="O3503" s="11">
        <f t="shared" si="325"/>
        <v>42258.763831018514</v>
      </c>
      <c r="P3503" t="s">
        <v>8271</v>
      </c>
      <c r="Q3503" s="7">
        <f t="shared" si="326"/>
        <v>100.66666666666666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>
        <f t="shared" si="324"/>
        <v>42430.839398148149</v>
      </c>
      <c r="O3504" s="11">
        <f t="shared" si="325"/>
        <v>42445.165972222225</v>
      </c>
      <c r="P3504" t="s">
        <v>8271</v>
      </c>
      <c r="Q3504" s="7">
        <f t="shared" si="326"/>
        <v>105.4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>
        <f t="shared" si="324"/>
        <v>42545.478333333333</v>
      </c>
      <c r="O3505" s="11">
        <f t="shared" si="325"/>
        <v>42575.478333333333</v>
      </c>
      <c r="P3505" t="s">
        <v>8271</v>
      </c>
      <c r="Q3505" s="7">
        <f t="shared" si="326"/>
        <v>107.55999999999999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>
        <f t="shared" si="324"/>
        <v>42297.748738425929</v>
      </c>
      <c r="O3506" s="11">
        <f t="shared" si="325"/>
        <v>42327.790405092594</v>
      </c>
      <c r="P3506" t="s">
        <v>8271</v>
      </c>
      <c r="Q3506" s="7">
        <f t="shared" si="326"/>
        <v>100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>
        <f t="shared" si="324"/>
        <v>41760.935706018521</v>
      </c>
      <c r="O3507" s="11">
        <f t="shared" si="325"/>
        <v>41772.166666666664</v>
      </c>
      <c r="P3507" t="s">
        <v>8271</v>
      </c>
      <c r="Q3507" s="7">
        <f t="shared" si="326"/>
        <v>103.76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>
        <f t="shared" si="324"/>
        <v>41829.734259259261</v>
      </c>
      <c r="O3508" s="11">
        <f t="shared" si="325"/>
        <v>41874.734259259261</v>
      </c>
      <c r="P3508" t="s">
        <v>8271</v>
      </c>
      <c r="Q3508" s="7">
        <f t="shared" si="326"/>
        <v>101.49999999999999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>
        <f t="shared" si="324"/>
        <v>42491.92288194444</v>
      </c>
      <c r="O3509" s="11">
        <f t="shared" si="325"/>
        <v>42521.92288194444</v>
      </c>
      <c r="P3509" t="s">
        <v>8271</v>
      </c>
      <c r="Q3509" s="7">
        <f t="shared" si="326"/>
        <v>104.4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>
        <f t="shared" si="324"/>
        <v>42477.729780092588</v>
      </c>
      <c r="O3510" s="11">
        <f t="shared" si="325"/>
        <v>42500.875</v>
      </c>
      <c r="P3510" t="s">
        <v>8271</v>
      </c>
      <c r="Q3510" s="7">
        <f t="shared" si="326"/>
        <v>180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>
        <f t="shared" si="324"/>
        <v>41950.859560185185</v>
      </c>
      <c r="O3511" s="11">
        <f t="shared" si="325"/>
        <v>41964.204861111109</v>
      </c>
      <c r="P3511" t="s">
        <v>8271</v>
      </c>
      <c r="Q3511" s="7">
        <f t="shared" si="326"/>
        <v>106.33333333333333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>
        <f t="shared" si="324"/>
        <v>41802.62090277778</v>
      </c>
      <c r="O3512" s="11">
        <f t="shared" si="325"/>
        <v>41822.62090277778</v>
      </c>
      <c r="P3512" t="s">
        <v>8271</v>
      </c>
      <c r="Q3512" s="7">
        <f t="shared" si="326"/>
        <v>100.55555555555556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>
        <f t="shared" si="324"/>
        <v>41927.873784722222</v>
      </c>
      <c r="O3513" s="11">
        <f t="shared" si="325"/>
        <v>41950.770833333336</v>
      </c>
      <c r="P3513" t="s">
        <v>8271</v>
      </c>
      <c r="Q3513" s="7">
        <f t="shared" si="326"/>
        <v>101.2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>
        <f t="shared" si="324"/>
        <v>42057.536944444444</v>
      </c>
      <c r="O3514" s="11">
        <f t="shared" si="325"/>
        <v>42117.49527777778</v>
      </c>
      <c r="P3514" t="s">
        <v>8271</v>
      </c>
      <c r="Q3514" s="7">
        <f t="shared" si="326"/>
        <v>100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>
        <f t="shared" si="324"/>
        <v>41781.096203703702</v>
      </c>
      <c r="O3515" s="11">
        <f t="shared" si="325"/>
        <v>41794.207638888889</v>
      </c>
      <c r="P3515" t="s">
        <v>8271</v>
      </c>
      <c r="Q3515" s="7">
        <f t="shared" si="326"/>
        <v>118.39285714285714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>
        <f t="shared" si="324"/>
        <v>42020.846666666665</v>
      </c>
      <c r="O3516" s="11">
        <f t="shared" si="325"/>
        <v>42037.207638888889</v>
      </c>
      <c r="P3516" t="s">
        <v>8271</v>
      </c>
      <c r="Q3516" s="7">
        <f t="shared" si="326"/>
        <v>110.00000000000001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>
        <f t="shared" si="324"/>
        <v>42125.772812499999</v>
      </c>
      <c r="O3517" s="11">
        <f t="shared" si="325"/>
        <v>42155.772812499999</v>
      </c>
      <c r="P3517" t="s">
        <v>8271</v>
      </c>
      <c r="Q3517" s="7">
        <f t="shared" si="326"/>
        <v>102.66666666666666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>
        <f t="shared" si="324"/>
        <v>41856.010069444441</v>
      </c>
      <c r="O3518" s="11">
        <f t="shared" si="325"/>
        <v>41890.125</v>
      </c>
      <c r="P3518" t="s">
        <v>8271</v>
      </c>
      <c r="Q3518" s="7">
        <f t="shared" si="326"/>
        <v>100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>
        <f t="shared" si="324"/>
        <v>41794.817523148151</v>
      </c>
      <c r="O3519" s="11">
        <f t="shared" si="325"/>
        <v>41824.458333333336</v>
      </c>
      <c r="P3519" t="s">
        <v>8271</v>
      </c>
      <c r="Q3519" s="7">
        <f t="shared" si="326"/>
        <v>100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>
        <f t="shared" si="324"/>
        <v>41893.783553240741</v>
      </c>
      <c r="O3520" s="11">
        <f t="shared" si="325"/>
        <v>41914.597916666666</v>
      </c>
      <c r="P3520" t="s">
        <v>8271</v>
      </c>
      <c r="Q3520" s="7">
        <f t="shared" si="326"/>
        <v>110.04599999999999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>
        <f t="shared" si="324"/>
        <v>42037.598958333328</v>
      </c>
      <c r="O3521" s="11">
        <f t="shared" si="325"/>
        <v>42067.598958333328</v>
      </c>
      <c r="P3521" t="s">
        <v>8271</v>
      </c>
      <c r="Q3521" s="7">
        <f t="shared" si="326"/>
        <v>101.35000000000001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>
        <f t="shared" ref="N3522:N3585" si="330">(((J3522/60)/60)/24)+DATE(1970,1,1)</f>
        <v>42227.824212962965</v>
      </c>
      <c r="O3522" s="11">
        <f t="shared" ref="O3522:O3585" si="331">(((I3522/60)/60)/24)+DATE(1970,1,1)</f>
        <v>42253.57430555555</v>
      </c>
      <c r="P3522" t="s">
        <v>8271</v>
      </c>
      <c r="Q3522" s="7">
        <f t="shared" ref="Q3522:Q3585" si="332">(E3522/D3522)*100</f>
        <v>100.75</v>
      </c>
      <c r="R3522" s="6">
        <f t="shared" ref="R3522:R3585" si="333">E3522/L3522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>
        <f t="shared" si="330"/>
        <v>41881.361342592594</v>
      </c>
      <c r="O3523" s="11">
        <f t="shared" si="331"/>
        <v>41911.361342592594</v>
      </c>
      <c r="P3523" t="s">
        <v>8271</v>
      </c>
      <c r="Q3523" s="7">
        <f t="shared" si="332"/>
        <v>169.42857142857144</v>
      </c>
      <c r="R3523" s="6">
        <f t="shared" si="333"/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>
        <f t="shared" si="330"/>
        <v>42234.789884259255</v>
      </c>
      <c r="O3524" s="11">
        <f t="shared" si="331"/>
        <v>42262.420833333337</v>
      </c>
      <c r="P3524" t="s">
        <v>8271</v>
      </c>
      <c r="Q3524" s="7">
        <f t="shared" si="332"/>
        <v>100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>
        <f t="shared" si="330"/>
        <v>42581.397546296299</v>
      </c>
      <c r="O3525" s="11">
        <f t="shared" si="331"/>
        <v>42638.958333333328</v>
      </c>
      <c r="P3525" t="s">
        <v>8271</v>
      </c>
      <c r="Q3525" s="7">
        <f t="shared" si="332"/>
        <v>113.65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>
        <f t="shared" si="330"/>
        <v>41880.76357638889</v>
      </c>
      <c r="O3526" s="11">
        <f t="shared" si="331"/>
        <v>41895.166666666664</v>
      </c>
      <c r="P3526" t="s">
        <v>8271</v>
      </c>
      <c r="Q3526" s="7">
        <f t="shared" si="332"/>
        <v>101.56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>
        <f t="shared" si="330"/>
        <v>42214.6956712963</v>
      </c>
      <c r="O3527" s="11">
        <f t="shared" si="331"/>
        <v>42225.666666666672</v>
      </c>
      <c r="P3527" t="s">
        <v>8271</v>
      </c>
      <c r="Q3527" s="7">
        <f t="shared" si="332"/>
        <v>106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>
        <f t="shared" si="330"/>
        <v>42460.335312499999</v>
      </c>
      <c r="O3528" s="11">
        <f t="shared" si="331"/>
        <v>42488.249305555553</v>
      </c>
      <c r="P3528" t="s">
        <v>8271</v>
      </c>
      <c r="Q3528" s="7">
        <f t="shared" si="332"/>
        <v>102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>
        <f t="shared" si="330"/>
        <v>42167.023206018523</v>
      </c>
      <c r="O3529" s="11">
        <f t="shared" si="331"/>
        <v>42196.165972222225</v>
      </c>
      <c r="P3529" t="s">
        <v>8271</v>
      </c>
      <c r="Q3529" s="7">
        <f t="shared" si="332"/>
        <v>116.91666666666667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>
        <f t="shared" si="330"/>
        <v>42733.50136574074</v>
      </c>
      <c r="O3530" s="11">
        <f t="shared" si="331"/>
        <v>42753.50136574074</v>
      </c>
      <c r="P3530" t="s">
        <v>8271</v>
      </c>
      <c r="Q3530" s="7">
        <f t="shared" si="332"/>
        <v>101.15151515151514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>
        <f t="shared" si="330"/>
        <v>42177.761782407411</v>
      </c>
      <c r="O3531" s="11">
        <f t="shared" si="331"/>
        <v>42198.041666666672</v>
      </c>
      <c r="P3531" t="s">
        <v>8271</v>
      </c>
      <c r="Q3531" s="7">
        <f t="shared" si="332"/>
        <v>132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>
        <f t="shared" si="330"/>
        <v>42442.623344907406</v>
      </c>
      <c r="O3532" s="11">
        <f t="shared" si="331"/>
        <v>42470.833333333328</v>
      </c>
      <c r="P3532" t="s">
        <v>8271</v>
      </c>
      <c r="Q3532" s="7">
        <f t="shared" si="332"/>
        <v>100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>
        <f t="shared" si="330"/>
        <v>42521.654328703706</v>
      </c>
      <c r="O3533" s="11">
        <f t="shared" si="331"/>
        <v>42551.654328703706</v>
      </c>
      <c r="P3533" t="s">
        <v>8271</v>
      </c>
      <c r="Q3533" s="7">
        <f t="shared" si="332"/>
        <v>128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>
        <f t="shared" si="330"/>
        <v>41884.599849537037</v>
      </c>
      <c r="O3534" s="11">
        <f t="shared" si="331"/>
        <v>41900.165972222225</v>
      </c>
      <c r="P3534" t="s">
        <v>8271</v>
      </c>
      <c r="Q3534" s="7">
        <f t="shared" si="332"/>
        <v>118.95833333333334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>
        <f t="shared" si="330"/>
        <v>42289.761192129634</v>
      </c>
      <c r="O3535" s="11">
        <f t="shared" si="331"/>
        <v>42319.802858796291</v>
      </c>
      <c r="P3535" t="s">
        <v>8271</v>
      </c>
      <c r="Q3535" s="7">
        <f t="shared" si="332"/>
        <v>126.2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>
        <f t="shared" si="330"/>
        <v>42243.6252662037</v>
      </c>
      <c r="O3536" s="11">
        <f t="shared" si="331"/>
        <v>42278.6252662037</v>
      </c>
      <c r="P3536" t="s">
        <v>8271</v>
      </c>
      <c r="Q3536" s="7">
        <f t="shared" si="332"/>
        <v>156.20000000000002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>
        <f t="shared" si="330"/>
        <v>42248.640162037031</v>
      </c>
      <c r="O3537" s="11">
        <f t="shared" si="331"/>
        <v>42279.75</v>
      </c>
      <c r="P3537" t="s">
        <v>8271</v>
      </c>
      <c r="Q3537" s="7">
        <f t="shared" si="332"/>
        <v>103.15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>
        <f t="shared" si="330"/>
        <v>42328.727141203708</v>
      </c>
      <c r="O3538" s="11">
        <f t="shared" si="331"/>
        <v>42358.499305555553</v>
      </c>
      <c r="P3538" t="s">
        <v>8271</v>
      </c>
      <c r="Q3538" s="7">
        <f t="shared" si="332"/>
        <v>153.33333333333334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>
        <f t="shared" si="330"/>
        <v>41923.354351851849</v>
      </c>
      <c r="O3539" s="11">
        <f t="shared" si="331"/>
        <v>41960.332638888889</v>
      </c>
      <c r="P3539" t="s">
        <v>8271</v>
      </c>
      <c r="Q3539" s="7">
        <f t="shared" si="332"/>
        <v>180.44444444444446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>
        <f t="shared" si="330"/>
        <v>42571.420601851853</v>
      </c>
      <c r="O3540" s="11">
        <f t="shared" si="331"/>
        <v>42599.420601851853</v>
      </c>
      <c r="P3540" t="s">
        <v>8271</v>
      </c>
      <c r="Q3540" s="7">
        <f t="shared" si="332"/>
        <v>128.44999999999999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>
        <f t="shared" si="330"/>
        <v>42600.756041666667</v>
      </c>
      <c r="O3541" s="11">
        <f t="shared" si="331"/>
        <v>42621.756041666667</v>
      </c>
      <c r="P3541" t="s">
        <v>8271</v>
      </c>
      <c r="Q3541" s="7">
        <f t="shared" si="332"/>
        <v>119.66666666666667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>
        <f t="shared" si="330"/>
        <v>42517.003368055557</v>
      </c>
      <c r="O3542" s="11">
        <f t="shared" si="331"/>
        <v>42547.003368055557</v>
      </c>
      <c r="P3542" t="s">
        <v>8271</v>
      </c>
      <c r="Q3542" s="7">
        <f t="shared" si="332"/>
        <v>123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>
        <f t="shared" si="330"/>
        <v>42222.730034722219</v>
      </c>
      <c r="O3543" s="11">
        <f t="shared" si="331"/>
        <v>42247.730034722219</v>
      </c>
      <c r="P3543" t="s">
        <v>8271</v>
      </c>
      <c r="Q3543" s="7">
        <f t="shared" si="332"/>
        <v>105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>
        <f t="shared" si="330"/>
        <v>41829.599791666667</v>
      </c>
      <c r="O3544" s="11">
        <f t="shared" si="331"/>
        <v>41889.599791666667</v>
      </c>
      <c r="P3544" t="s">
        <v>8271</v>
      </c>
      <c r="Q3544" s="7">
        <f t="shared" si="332"/>
        <v>102.23636363636363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>
        <f t="shared" si="330"/>
        <v>42150.755312499998</v>
      </c>
      <c r="O3545" s="11">
        <f t="shared" si="331"/>
        <v>42180.755312499998</v>
      </c>
      <c r="P3545" t="s">
        <v>8271</v>
      </c>
      <c r="Q3545" s="7">
        <f t="shared" si="332"/>
        <v>104.66666666666666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>
        <f t="shared" si="330"/>
        <v>42040.831678240742</v>
      </c>
      <c r="O3546" s="11">
        <f t="shared" si="331"/>
        <v>42070.831678240742</v>
      </c>
      <c r="P3546" t="s">
        <v>8271</v>
      </c>
      <c r="Q3546" s="7">
        <f t="shared" si="332"/>
        <v>100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>
        <f t="shared" si="330"/>
        <v>42075.807395833333</v>
      </c>
      <c r="O3547" s="11">
        <f t="shared" si="331"/>
        <v>42105.807395833333</v>
      </c>
      <c r="P3547" t="s">
        <v>8271</v>
      </c>
      <c r="Q3547" s="7">
        <f t="shared" si="332"/>
        <v>100.4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>
        <f t="shared" si="330"/>
        <v>42073.660694444443</v>
      </c>
      <c r="O3548" s="11">
        <f t="shared" si="331"/>
        <v>42095.165972222225</v>
      </c>
      <c r="P3548" t="s">
        <v>8271</v>
      </c>
      <c r="Q3548" s="7">
        <f t="shared" si="332"/>
        <v>102.27272727272727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>
        <f t="shared" si="330"/>
        <v>42480.078715277778</v>
      </c>
      <c r="O3549" s="11">
        <f t="shared" si="331"/>
        <v>42504.165972222225</v>
      </c>
      <c r="P3549" t="s">
        <v>8271</v>
      </c>
      <c r="Q3549" s="7">
        <f t="shared" si="332"/>
        <v>114.40928571428573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>
        <f t="shared" si="330"/>
        <v>42411.942291666666</v>
      </c>
      <c r="O3550" s="11">
        <f t="shared" si="331"/>
        <v>42434.041666666672</v>
      </c>
      <c r="P3550" t="s">
        <v>8271</v>
      </c>
      <c r="Q3550" s="7">
        <f t="shared" si="332"/>
        <v>101.9047619047619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>
        <f t="shared" si="330"/>
        <v>42223.394363425927</v>
      </c>
      <c r="O3551" s="11">
        <f t="shared" si="331"/>
        <v>42251.394363425927</v>
      </c>
      <c r="P3551" t="s">
        <v>8271</v>
      </c>
      <c r="Q3551" s="7">
        <f t="shared" si="332"/>
        <v>102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>
        <f t="shared" si="330"/>
        <v>42462.893495370372</v>
      </c>
      <c r="O3552" s="11">
        <f t="shared" si="331"/>
        <v>42492.893495370372</v>
      </c>
      <c r="P3552" t="s">
        <v>8271</v>
      </c>
      <c r="Q3552" s="7">
        <f t="shared" si="332"/>
        <v>104.80000000000001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>
        <f t="shared" si="330"/>
        <v>41753.515856481477</v>
      </c>
      <c r="O3553" s="11">
        <f t="shared" si="331"/>
        <v>41781.921527777777</v>
      </c>
      <c r="P3553" t="s">
        <v>8271</v>
      </c>
      <c r="Q3553" s="7">
        <f t="shared" si="332"/>
        <v>101.83333333333333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>
        <f t="shared" si="330"/>
        <v>41788.587083333332</v>
      </c>
      <c r="O3554" s="11">
        <f t="shared" si="331"/>
        <v>41818.587083333332</v>
      </c>
      <c r="P3554" t="s">
        <v>8271</v>
      </c>
      <c r="Q3554" s="7">
        <f t="shared" si="332"/>
        <v>100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>
        <f t="shared" si="330"/>
        <v>42196.028703703705</v>
      </c>
      <c r="O3555" s="11">
        <f t="shared" si="331"/>
        <v>42228</v>
      </c>
      <c r="P3555" t="s">
        <v>8271</v>
      </c>
      <c r="Q3555" s="7">
        <f t="shared" si="332"/>
        <v>106.27272727272728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>
        <f t="shared" si="330"/>
        <v>42016.050451388888</v>
      </c>
      <c r="O3556" s="11">
        <f t="shared" si="331"/>
        <v>42046.708333333328</v>
      </c>
      <c r="P3556" t="s">
        <v>8271</v>
      </c>
      <c r="Q3556" s="7">
        <f t="shared" si="332"/>
        <v>113.42219999999999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>
        <f t="shared" si="330"/>
        <v>42661.442060185189</v>
      </c>
      <c r="O3557" s="11">
        <f t="shared" si="331"/>
        <v>42691.483726851846</v>
      </c>
      <c r="P3557" t="s">
        <v>8271</v>
      </c>
      <c r="Q3557" s="7">
        <f t="shared" si="332"/>
        <v>100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>
        <f t="shared" si="330"/>
        <v>41808.649583333332</v>
      </c>
      <c r="O3558" s="11">
        <f t="shared" si="331"/>
        <v>41868.649583333332</v>
      </c>
      <c r="P3558" t="s">
        <v>8271</v>
      </c>
      <c r="Q3558" s="7">
        <f t="shared" si="332"/>
        <v>100.45454545454547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>
        <f t="shared" si="330"/>
        <v>41730.276747685188</v>
      </c>
      <c r="O3559" s="11">
        <f t="shared" si="331"/>
        <v>41764.276747685188</v>
      </c>
      <c r="P3559" t="s">
        <v>8271</v>
      </c>
      <c r="Q3559" s="7">
        <f t="shared" si="332"/>
        <v>100.03599999999999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>
        <f t="shared" si="330"/>
        <v>42139.816840277781</v>
      </c>
      <c r="O3560" s="11">
        <f t="shared" si="331"/>
        <v>42181.875</v>
      </c>
      <c r="P3560" t="s">
        <v>8271</v>
      </c>
      <c r="Q3560" s="7">
        <f t="shared" si="332"/>
        <v>144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>
        <f t="shared" si="330"/>
        <v>42194.096157407403</v>
      </c>
      <c r="O3561" s="11">
        <f t="shared" si="331"/>
        <v>42216.373611111107</v>
      </c>
      <c r="P3561" t="s">
        <v>8271</v>
      </c>
      <c r="Q3561" s="7">
        <f t="shared" si="332"/>
        <v>103.49999999999999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>
        <f t="shared" si="330"/>
        <v>42115.889652777783</v>
      </c>
      <c r="O3562" s="11">
        <f t="shared" si="331"/>
        <v>42151.114583333328</v>
      </c>
      <c r="P3562" t="s">
        <v>8271</v>
      </c>
      <c r="Q3562" s="7">
        <f t="shared" si="332"/>
        <v>108.43750000000001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>
        <f t="shared" si="330"/>
        <v>42203.680300925931</v>
      </c>
      <c r="O3563" s="11">
        <f t="shared" si="331"/>
        <v>42221.774999999994</v>
      </c>
      <c r="P3563" t="s">
        <v>8271</v>
      </c>
      <c r="Q3563" s="7">
        <f t="shared" si="332"/>
        <v>102.4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>
        <f t="shared" si="330"/>
        <v>42433.761886574073</v>
      </c>
      <c r="O3564" s="11">
        <f t="shared" si="331"/>
        <v>42442.916666666672</v>
      </c>
      <c r="P3564" t="s">
        <v>8271</v>
      </c>
      <c r="Q3564" s="7">
        <f t="shared" si="332"/>
        <v>148.88888888888889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>
        <f t="shared" si="330"/>
        <v>42555.671944444446</v>
      </c>
      <c r="O3565" s="11">
        <f t="shared" si="331"/>
        <v>42583.791666666672</v>
      </c>
      <c r="P3565" t="s">
        <v>8271</v>
      </c>
      <c r="Q3565" s="7">
        <f t="shared" si="332"/>
        <v>105.49000000000002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>
        <f t="shared" si="330"/>
        <v>42236.623252314821</v>
      </c>
      <c r="O3566" s="11">
        <f t="shared" si="331"/>
        <v>42282.666666666672</v>
      </c>
      <c r="P3566" t="s">
        <v>8271</v>
      </c>
      <c r="Q3566" s="7">
        <f t="shared" si="332"/>
        <v>100.49999999999999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>
        <f t="shared" si="330"/>
        <v>41974.743148148147</v>
      </c>
      <c r="O3567" s="11">
        <f t="shared" si="331"/>
        <v>42004.743148148147</v>
      </c>
      <c r="P3567" t="s">
        <v>8271</v>
      </c>
      <c r="Q3567" s="7">
        <f t="shared" si="332"/>
        <v>130.55555555555557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>
        <f t="shared" si="330"/>
        <v>41997.507905092592</v>
      </c>
      <c r="O3568" s="11">
        <f t="shared" si="331"/>
        <v>42027.507905092592</v>
      </c>
      <c r="P3568" t="s">
        <v>8271</v>
      </c>
      <c r="Q3568" s="7">
        <f t="shared" si="332"/>
        <v>104.75000000000001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>
        <f t="shared" si="330"/>
        <v>42135.810694444444</v>
      </c>
      <c r="O3569" s="11">
        <f t="shared" si="331"/>
        <v>42165.810694444444</v>
      </c>
      <c r="P3569" t="s">
        <v>8271</v>
      </c>
      <c r="Q3569" s="7">
        <f t="shared" si="332"/>
        <v>108.80000000000001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>
        <f t="shared" si="330"/>
        <v>41869.740671296298</v>
      </c>
      <c r="O3570" s="11">
        <f t="shared" si="331"/>
        <v>41899.740671296298</v>
      </c>
      <c r="P3570" t="s">
        <v>8271</v>
      </c>
      <c r="Q3570" s="7">
        <f t="shared" si="332"/>
        <v>111.00000000000001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>
        <f t="shared" si="330"/>
        <v>41982.688611111109</v>
      </c>
      <c r="O3571" s="11">
        <f t="shared" si="331"/>
        <v>42012.688611111109</v>
      </c>
      <c r="P3571" t="s">
        <v>8271</v>
      </c>
      <c r="Q3571" s="7">
        <f t="shared" si="332"/>
        <v>100.47999999999999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>
        <f t="shared" si="330"/>
        <v>41976.331979166673</v>
      </c>
      <c r="O3572" s="11">
        <f t="shared" si="331"/>
        <v>42004.291666666672</v>
      </c>
      <c r="P3572" t="s">
        <v>8271</v>
      </c>
      <c r="Q3572" s="7">
        <f t="shared" si="332"/>
        <v>114.35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>
        <f t="shared" si="330"/>
        <v>41912.858946759261</v>
      </c>
      <c r="O3573" s="11">
        <f t="shared" si="331"/>
        <v>41942.858946759261</v>
      </c>
      <c r="P3573" t="s">
        <v>8271</v>
      </c>
      <c r="Q3573" s="7">
        <f t="shared" si="332"/>
        <v>122.06666666666666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>
        <f t="shared" si="330"/>
        <v>42146.570393518516</v>
      </c>
      <c r="O3574" s="11">
        <f t="shared" si="331"/>
        <v>42176.570393518516</v>
      </c>
      <c r="P3574" t="s">
        <v>8271</v>
      </c>
      <c r="Q3574" s="7">
        <f t="shared" si="332"/>
        <v>100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>
        <f t="shared" si="330"/>
        <v>41921.375532407408</v>
      </c>
      <c r="O3575" s="11">
        <f t="shared" si="331"/>
        <v>41951.417199074072</v>
      </c>
      <c r="P3575" t="s">
        <v>8271</v>
      </c>
      <c r="Q3575" s="7">
        <f t="shared" si="332"/>
        <v>102.8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>
        <f t="shared" si="330"/>
        <v>41926.942685185182</v>
      </c>
      <c r="O3576" s="11">
        <f t="shared" si="331"/>
        <v>41956.984351851846</v>
      </c>
      <c r="P3576" t="s">
        <v>8271</v>
      </c>
      <c r="Q3576" s="7">
        <f t="shared" si="332"/>
        <v>106.12068965517241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>
        <f t="shared" si="330"/>
        <v>42561.783877314811</v>
      </c>
      <c r="O3577" s="11">
        <f t="shared" si="331"/>
        <v>42593.165972222225</v>
      </c>
      <c r="P3577" t="s">
        <v>8271</v>
      </c>
      <c r="Q3577" s="7">
        <f t="shared" si="332"/>
        <v>101.33000000000001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>
        <f t="shared" si="330"/>
        <v>42649.54923611111</v>
      </c>
      <c r="O3578" s="11">
        <f t="shared" si="331"/>
        <v>42709.590902777782</v>
      </c>
      <c r="P3578" t="s">
        <v>8271</v>
      </c>
      <c r="Q3578" s="7">
        <f t="shared" si="332"/>
        <v>100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>
        <f t="shared" si="330"/>
        <v>42093.786840277782</v>
      </c>
      <c r="O3579" s="11">
        <f t="shared" si="331"/>
        <v>42120.26944444445</v>
      </c>
      <c r="P3579" t="s">
        <v>8271</v>
      </c>
      <c r="Q3579" s="7">
        <f t="shared" si="332"/>
        <v>130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>
        <f t="shared" si="330"/>
        <v>42460.733530092592</v>
      </c>
      <c r="O3580" s="11">
        <f t="shared" si="331"/>
        <v>42490.733530092592</v>
      </c>
      <c r="P3580" t="s">
        <v>8271</v>
      </c>
      <c r="Q3580" s="7">
        <f t="shared" si="332"/>
        <v>100.01333333333334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>
        <f t="shared" si="330"/>
        <v>42430.762222222227</v>
      </c>
      <c r="O3581" s="11">
        <f t="shared" si="331"/>
        <v>42460.720555555556</v>
      </c>
      <c r="P3581" t="s">
        <v>8271</v>
      </c>
      <c r="Q3581" s="7">
        <f t="shared" si="332"/>
        <v>100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>
        <f t="shared" si="330"/>
        <v>42026.176180555558</v>
      </c>
      <c r="O3582" s="11">
        <f t="shared" si="331"/>
        <v>42064.207638888889</v>
      </c>
      <c r="P3582" t="s">
        <v>8271</v>
      </c>
      <c r="Q3582" s="7">
        <f t="shared" si="332"/>
        <v>113.88888888888889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>
        <f t="shared" si="330"/>
        <v>41836.471180555556</v>
      </c>
      <c r="O3583" s="11">
        <f t="shared" si="331"/>
        <v>41850.471180555556</v>
      </c>
      <c r="P3583" t="s">
        <v>8271</v>
      </c>
      <c r="Q3583" s="7">
        <f t="shared" si="332"/>
        <v>100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>
        <f t="shared" si="330"/>
        <v>42451.095856481479</v>
      </c>
      <c r="O3584" s="11">
        <f t="shared" si="331"/>
        <v>42465.095856481479</v>
      </c>
      <c r="P3584" t="s">
        <v>8271</v>
      </c>
      <c r="Q3584" s="7">
        <f t="shared" si="332"/>
        <v>287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>
        <f t="shared" si="330"/>
        <v>42418.425983796296</v>
      </c>
      <c r="O3585" s="11">
        <f t="shared" si="331"/>
        <v>42478.384317129632</v>
      </c>
      <c r="P3585" t="s">
        <v>8271</v>
      </c>
      <c r="Q3585" s="7">
        <f t="shared" si="332"/>
        <v>108.5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>
        <f t="shared" ref="N3586:N3649" si="336">(((J3586/60)/60)/24)+DATE(1970,1,1)</f>
        <v>42168.316481481481</v>
      </c>
      <c r="O3586" s="11">
        <f t="shared" ref="O3586:O3649" si="337">(((I3586/60)/60)/24)+DATE(1970,1,1)</f>
        <v>42198.316481481481</v>
      </c>
      <c r="P3586" t="s">
        <v>8271</v>
      </c>
      <c r="Q3586" s="7">
        <f t="shared" ref="Q3586:Q3649" si="338">(E3586/D3586)*100</f>
        <v>115.5</v>
      </c>
      <c r="R3586" s="6">
        <f t="shared" ref="R3586:R3649" si="339">E3586/L3586</f>
        <v>30.9375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>
        <f t="shared" si="336"/>
        <v>41964.716319444444</v>
      </c>
      <c r="O3587" s="11">
        <f t="shared" si="337"/>
        <v>41994.716319444444</v>
      </c>
      <c r="P3587" t="s">
        <v>8271</v>
      </c>
      <c r="Q3587" s="7">
        <f t="shared" si="338"/>
        <v>119.11764705882352</v>
      </c>
      <c r="R3587" s="6">
        <f t="shared" si="339"/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>
        <f t="shared" si="336"/>
        <v>42576.697569444441</v>
      </c>
      <c r="O3588" s="11">
        <f t="shared" si="337"/>
        <v>42636.697569444441</v>
      </c>
      <c r="P3588" t="s">
        <v>8271</v>
      </c>
      <c r="Q3588" s="7">
        <f t="shared" si="338"/>
        <v>109.42666666666668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>
        <f t="shared" si="336"/>
        <v>42503.539976851855</v>
      </c>
      <c r="O3589" s="11">
        <f t="shared" si="337"/>
        <v>42548.791666666672</v>
      </c>
      <c r="P3589" t="s">
        <v>8271</v>
      </c>
      <c r="Q3589" s="7">
        <f t="shared" si="338"/>
        <v>126.6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>
        <f t="shared" si="336"/>
        <v>42101.828819444447</v>
      </c>
      <c r="O3590" s="11">
        <f t="shared" si="337"/>
        <v>42123.958333333328</v>
      </c>
      <c r="P3590" t="s">
        <v>8271</v>
      </c>
      <c r="Q3590" s="7">
        <f t="shared" si="338"/>
        <v>100.49999999999999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>
        <f t="shared" si="336"/>
        <v>42125.647534722222</v>
      </c>
      <c r="O3591" s="11">
        <f t="shared" si="337"/>
        <v>42150.647534722222</v>
      </c>
      <c r="P3591" t="s">
        <v>8271</v>
      </c>
      <c r="Q3591" s="7">
        <f t="shared" si="338"/>
        <v>127.49999999999999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>
        <f t="shared" si="336"/>
        <v>41902.333726851852</v>
      </c>
      <c r="O3592" s="11">
        <f t="shared" si="337"/>
        <v>41932.333726851852</v>
      </c>
      <c r="P3592" t="s">
        <v>8271</v>
      </c>
      <c r="Q3592" s="7">
        <f t="shared" si="338"/>
        <v>100.05999999999999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>
        <f t="shared" si="336"/>
        <v>42003.948425925926</v>
      </c>
      <c r="O3593" s="11">
        <f t="shared" si="337"/>
        <v>42028.207638888889</v>
      </c>
      <c r="P3593" t="s">
        <v>8271</v>
      </c>
      <c r="Q3593" s="7">
        <f t="shared" si="338"/>
        <v>175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>
        <f t="shared" si="336"/>
        <v>41988.829942129625</v>
      </c>
      <c r="O3594" s="11">
        <f t="shared" si="337"/>
        <v>42046.207638888889</v>
      </c>
      <c r="P3594" t="s">
        <v>8271</v>
      </c>
      <c r="Q3594" s="7">
        <f t="shared" si="338"/>
        <v>127.25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>
        <f t="shared" si="336"/>
        <v>41974.898599537039</v>
      </c>
      <c r="O3595" s="11">
        <f t="shared" si="337"/>
        <v>42009.851388888885</v>
      </c>
      <c r="P3595" t="s">
        <v>8271</v>
      </c>
      <c r="Q3595" s="7">
        <f t="shared" si="338"/>
        <v>110.63333333333334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>
        <f t="shared" si="336"/>
        <v>42592.066921296297</v>
      </c>
      <c r="O3596" s="11">
        <f t="shared" si="337"/>
        <v>42617.066921296297</v>
      </c>
      <c r="P3596" t="s">
        <v>8271</v>
      </c>
      <c r="Q3596" s="7">
        <f t="shared" si="338"/>
        <v>125.93749999999999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>
        <f t="shared" si="336"/>
        <v>42050.008368055554</v>
      </c>
      <c r="O3597" s="11">
        <f t="shared" si="337"/>
        <v>42076.290972222225</v>
      </c>
      <c r="P3597" t="s">
        <v>8271</v>
      </c>
      <c r="Q3597" s="7">
        <f t="shared" si="338"/>
        <v>118.5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>
        <f t="shared" si="336"/>
        <v>41856.715069444443</v>
      </c>
      <c r="O3598" s="11">
        <f t="shared" si="337"/>
        <v>41877.715069444443</v>
      </c>
      <c r="P3598" t="s">
        <v>8271</v>
      </c>
      <c r="Q3598" s="7">
        <f t="shared" si="338"/>
        <v>107.72727272727273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>
        <f t="shared" si="336"/>
        <v>42417.585532407407</v>
      </c>
      <c r="O3599" s="11">
        <f t="shared" si="337"/>
        <v>42432.249305555553</v>
      </c>
      <c r="P3599" t="s">
        <v>8271</v>
      </c>
      <c r="Q3599" s="7">
        <f t="shared" si="338"/>
        <v>102.60000000000001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>
        <f t="shared" si="336"/>
        <v>41866.79886574074</v>
      </c>
      <c r="O3600" s="11">
        <f t="shared" si="337"/>
        <v>41885.207638888889</v>
      </c>
      <c r="P3600" t="s">
        <v>8271</v>
      </c>
      <c r="Q3600" s="7">
        <f t="shared" si="338"/>
        <v>110.1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>
        <f t="shared" si="336"/>
        <v>42220.79487268519</v>
      </c>
      <c r="O3601" s="11">
        <f t="shared" si="337"/>
        <v>42246</v>
      </c>
      <c r="P3601" t="s">
        <v>8271</v>
      </c>
      <c r="Q3601" s="7">
        <f t="shared" si="338"/>
        <v>202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>
        <f t="shared" si="336"/>
        <v>42628.849120370374</v>
      </c>
      <c r="O3602" s="11">
        <f t="shared" si="337"/>
        <v>42656.849120370374</v>
      </c>
      <c r="P3602" t="s">
        <v>8271</v>
      </c>
      <c r="Q3602" s="7">
        <f t="shared" si="338"/>
        <v>130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>
        <f t="shared" si="336"/>
        <v>41990.99863425926</v>
      </c>
      <c r="O3603" s="11">
        <f t="shared" si="337"/>
        <v>42020.99863425926</v>
      </c>
      <c r="P3603" t="s">
        <v>8271</v>
      </c>
      <c r="Q3603" s="7">
        <f t="shared" si="338"/>
        <v>104.35000000000001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>
        <f t="shared" si="336"/>
        <v>42447.894432870366</v>
      </c>
      <c r="O3604" s="11">
        <f t="shared" si="337"/>
        <v>42507.894432870366</v>
      </c>
      <c r="P3604" t="s">
        <v>8271</v>
      </c>
      <c r="Q3604" s="7">
        <f t="shared" si="338"/>
        <v>100.05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>
        <f t="shared" si="336"/>
        <v>42283.864351851851</v>
      </c>
      <c r="O3605" s="11">
        <f t="shared" si="337"/>
        <v>42313.906018518523</v>
      </c>
      <c r="P3605" t="s">
        <v>8271</v>
      </c>
      <c r="Q3605" s="7">
        <f t="shared" si="338"/>
        <v>170.66666666666669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>
        <f t="shared" si="336"/>
        <v>42483.015694444446</v>
      </c>
      <c r="O3606" s="11">
        <f t="shared" si="337"/>
        <v>42489.290972222225</v>
      </c>
      <c r="P3606" t="s">
        <v>8271</v>
      </c>
      <c r="Q3606" s="7">
        <f t="shared" si="338"/>
        <v>112.83333333333334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>
        <f t="shared" si="336"/>
        <v>42383.793124999997</v>
      </c>
      <c r="O3607" s="11">
        <f t="shared" si="337"/>
        <v>42413.793124999997</v>
      </c>
      <c r="P3607" t="s">
        <v>8271</v>
      </c>
      <c r="Q3607" s="7">
        <f t="shared" si="338"/>
        <v>184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>
        <f t="shared" si="336"/>
        <v>42566.604826388888</v>
      </c>
      <c r="O3608" s="11">
        <f t="shared" si="337"/>
        <v>42596.604826388888</v>
      </c>
      <c r="P3608" t="s">
        <v>8271</v>
      </c>
      <c r="Q3608" s="7">
        <f t="shared" si="338"/>
        <v>130.26666666666665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>
        <f t="shared" si="336"/>
        <v>42338.963912037041</v>
      </c>
      <c r="O3609" s="11">
        <f t="shared" si="337"/>
        <v>42353</v>
      </c>
      <c r="P3609" t="s">
        <v>8271</v>
      </c>
      <c r="Q3609" s="7">
        <f t="shared" si="338"/>
        <v>105.45454545454544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>
        <f t="shared" si="336"/>
        <v>42506.709375000006</v>
      </c>
      <c r="O3610" s="11">
        <f t="shared" si="337"/>
        <v>42538.583333333328</v>
      </c>
      <c r="P3610" t="s">
        <v>8271</v>
      </c>
      <c r="Q3610" s="7">
        <f t="shared" si="338"/>
        <v>100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>
        <f t="shared" si="336"/>
        <v>42429.991724537031</v>
      </c>
      <c r="O3611" s="11">
        <f t="shared" si="337"/>
        <v>42459.950057870374</v>
      </c>
      <c r="P3611" t="s">
        <v>8271</v>
      </c>
      <c r="Q3611" s="7">
        <f t="shared" si="338"/>
        <v>153.31632653061226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>
        <f t="shared" si="336"/>
        <v>42203.432129629626</v>
      </c>
      <c r="O3612" s="11">
        <f t="shared" si="337"/>
        <v>42233.432129629626</v>
      </c>
      <c r="P3612" t="s">
        <v>8271</v>
      </c>
      <c r="Q3612" s="7">
        <f t="shared" si="338"/>
        <v>162.30000000000001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>
        <f t="shared" si="336"/>
        <v>42072.370381944449</v>
      </c>
      <c r="O3613" s="11">
        <f t="shared" si="337"/>
        <v>42102.370381944449</v>
      </c>
      <c r="P3613" t="s">
        <v>8271</v>
      </c>
      <c r="Q3613" s="7">
        <f t="shared" si="338"/>
        <v>136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>
        <f t="shared" si="336"/>
        <v>41789.726979166669</v>
      </c>
      <c r="O3614" s="11">
        <f t="shared" si="337"/>
        <v>41799.726979166669</v>
      </c>
      <c r="P3614" t="s">
        <v>8271</v>
      </c>
      <c r="Q3614" s="7">
        <f t="shared" si="338"/>
        <v>144.4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>
        <f t="shared" si="336"/>
        <v>41788.58997685185</v>
      </c>
      <c r="O3615" s="11">
        <f t="shared" si="337"/>
        <v>41818.58997685185</v>
      </c>
      <c r="P3615" t="s">
        <v>8271</v>
      </c>
      <c r="Q3615" s="7">
        <f t="shared" si="338"/>
        <v>100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>
        <f t="shared" si="336"/>
        <v>42144.041851851856</v>
      </c>
      <c r="O3616" s="11">
        <f t="shared" si="337"/>
        <v>42174.041851851856</v>
      </c>
      <c r="P3616" t="s">
        <v>8271</v>
      </c>
      <c r="Q3616" s="7">
        <f t="shared" si="338"/>
        <v>100.8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>
        <f t="shared" si="336"/>
        <v>42318.593703703707</v>
      </c>
      <c r="O3617" s="11">
        <f t="shared" si="337"/>
        <v>42348.593703703707</v>
      </c>
      <c r="P3617" t="s">
        <v>8271</v>
      </c>
      <c r="Q3617" s="7">
        <f t="shared" si="338"/>
        <v>106.80000000000001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>
        <f t="shared" si="336"/>
        <v>42052.949814814812</v>
      </c>
      <c r="O3618" s="11">
        <f t="shared" si="337"/>
        <v>42082.908148148148</v>
      </c>
      <c r="P3618" t="s">
        <v>8271</v>
      </c>
      <c r="Q3618" s="7">
        <f t="shared" si="338"/>
        <v>124.8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>
        <f t="shared" si="336"/>
        <v>42779.610289351855</v>
      </c>
      <c r="O3619" s="11">
        <f t="shared" si="337"/>
        <v>42794</v>
      </c>
      <c r="P3619" t="s">
        <v>8271</v>
      </c>
      <c r="Q3619" s="7">
        <f t="shared" si="338"/>
        <v>118.91891891891892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>
        <f t="shared" si="336"/>
        <v>42128.627893518518</v>
      </c>
      <c r="O3620" s="11">
        <f t="shared" si="337"/>
        <v>42158.627893518518</v>
      </c>
      <c r="P3620" t="s">
        <v>8271</v>
      </c>
      <c r="Q3620" s="7">
        <f t="shared" si="338"/>
        <v>101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>
        <f t="shared" si="336"/>
        <v>42661.132245370376</v>
      </c>
      <c r="O3621" s="11">
        <f t="shared" si="337"/>
        <v>42693.916666666672</v>
      </c>
      <c r="P3621" t="s">
        <v>8271</v>
      </c>
      <c r="Q3621" s="7">
        <f t="shared" si="338"/>
        <v>112.99999999999999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>
        <f t="shared" si="336"/>
        <v>42037.938206018516</v>
      </c>
      <c r="O3622" s="11">
        <f t="shared" si="337"/>
        <v>42068.166666666672</v>
      </c>
      <c r="P3622" t="s">
        <v>8271</v>
      </c>
      <c r="Q3622" s="7">
        <f t="shared" si="338"/>
        <v>105.19047619047619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>
        <f t="shared" si="336"/>
        <v>42619.935694444444</v>
      </c>
      <c r="O3623" s="11">
        <f t="shared" si="337"/>
        <v>42643.875</v>
      </c>
      <c r="P3623" t="s">
        <v>8271</v>
      </c>
      <c r="Q3623" s="7">
        <f t="shared" si="338"/>
        <v>109.73333333333332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>
        <f t="shared" si="336"/>
        <v>41877.221886574072</v>
      </c>
      <c r="O3624" s="11">
        <f t="shared" si="337"/>
        <v>41910.140972222223</v>
      </c>
      <c r="P3624" t="s">
        <v>8271</v>
      </c>
      <c r="Q3624" s="7">
        <f t="shared" si="338"/>
        <v>100.099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>
        <f t="shared" si="336"/>
        <v>41828.736921296295</v>
      </c>
      <c r="O3625" s="11">
        <f t="shared" si="337"/>
        <v>41846.291666666664</v>
      </c>
      <c r="P3625" t="s">
        <v>8271</v>
      </c>
      <c r="Q3625" s="7">
        <f t="shared" si="338"/>
        <v>120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>
        <f t="shared" si="336"/>
        <v>42545.774189814809</v>
      </c>
      <c r="O3626" s="11">
        <f t="shared" si="337"/>
        <v>42605.774189814809</v>
      </c>
      <c r="P3626" t="s">
        <v>8271</v>
      </c>
      <c r="Q3626" s="7">
        <f t="shared" si="338"/>
        <v>104.93333333333332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>
        <f t="shared" si="336"/>
        <v>42157.652511574073</v>
      </c>
      <c r="O3627" s="11">
        <f t="shared" si="337"/>
        <v>42187.652511574073</v>
      </c>
      <c r="P3627" t="s">
        <v>8271</v>
      </c>
      <c r="Q3627" s="7">
        <f t="shared" si="338"/>
        <v>102.66666666666666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>
        <f t="shared" si="336"/>
        <v>41846.667326388888</v>
      </c>
      <c r="O3628" s="11">
        <f t="shared" si="337"/>
        <v>41867.667326388888</v>
      </c>
      <c r="P3628" t="s">
        <v>8271</v>
      </c>
      <c r="Q3628" s="7">
        <f t="shared" si="338"/>
        <v>101.82500000000002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>
        <f t="shared" si="336"/>
        <v>42460.741747685184</v>
      </c>
      <c r="O3629" s="11">
        <f t="shared" si="337"/>
        <v>42511.165972222225</v>
      </c>
      <c r="P3629" t="s">
        <v>8271</v>
      </c>
      <c r="Q3629" s="7">
        <f t="shared" si="338"/>
        <v>100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>
        <f t="shared" si="336"/>
        <v>42291.833287037036</v>
      </c>
      <c r="O3630" s="11">
        <f t="shared" si="337"/>
        <v>42351.874953703707</v>
      </c>
      <c r="P3630" t="s">
        <v>8305</v>
      </c>
      <c r="Q3630" s="7">
        <f t="shared" si="338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>
        <f t="shared" si="336"/>
        <v>42437.094490740739</v>
      </c>
      <c r="O3631" s="11">
        <f t="shared" si="337"/>
        <v>42495.708333333328</v>
      </c>
      <c r="P3631" t="s">
        <v>8305</v>
      </c>
      <c r="Q3631" s="7">
        <f t="shared" si="338"/>
        <v>1.9999999999999998E-4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>
        <f t="shared" si="336"/>
        <v>41942.84710648148</v>
      </c>
      <c r="O3632" s="11">
        <f t="shared" si="337"/>
        <v>41972.888773148152</v>
      </c>
      <c r="P3632" t="s">
        <v>8305</v>
      </c>
      <c r="Q3632" s="7">
        <f t="shared" si="338"/>
        <v>3.3333333333333333E-2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>
        <f t="shared" si="336"/>
        <v>41880.753437499996</v>
      </c>
      <c r="O3633" s="11">
        <f t="shared" si="337"/>
        <v>41905.165972222225</v>
      </c>
      <c r="P3633" t="s">
        <v>8305</v>
      </c>
      <c r="Q3633" s="7">
        <f t="shared" si="338"/>
        <v>51.023391812865491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>
        <f t="shared" si="336"/>
        <v>41946.936909722222</v>
      </c>
      <c r="O3634" s="11">
        <f t="shared" si="337"/>
        <v>41966.936909722222</v>
      </c>
      <c r="P3634" t="s">
        <v>8305</v>
      </c>
      <c r="Q3634" s="7">
        <f t="shared" si="338"/>
        <v>20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>
        <f t="shared" si="336"/>
        <v>42649.623460648145</v>
      </c>
      <c r="O3635" s="11">
        <f t="shared" si="337"/>
        <v>42693.041666666672</v>
      </c>
      <c r="P3635" t="s">
        <v>8305</v>
      </c>
      <c r="Q3635" s="7">
        <f t="shared" si="338"/>
        <v>35.24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>
        <f t="shared" si="336"/>
        <v>42701.166365740741</v>
      </c>
      <c r="O3636" s="11">
        <f t="shared" si="337"/>
        <v>42749.165972222225</v>
      </c>
      <c r="P3636" t="s">
        <v>8305</v>
      </c>
      <c r="Q3636" s="7">
        <f t="shared" si="338"/>
        <v>4.246666666666667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>
        <f t="shared" si="336"/>
        <v>42450.88282407407</v>
      </c>
      <c r="O3637" s="11">
        <f t="shared" si="337"/>
        <v>42480.88282407407</v>
      </c>
      <c r="P3637" t="s">
        <v>8305</v>
      </c>
      <c r="Q3637" s="7">
        <f t="shared" si="338"/>
        <v>36.457142857142856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>
        <f t="shared" si="336"/>
        <v>42226.694780092599</v>
      </c>
      <c r="O3638" s="11">
        <f t="shared" si="337"/>
        <v>42261.694780092599</v>
      </c>
      <c r="P3638" t="s">
        <v>8305</v>
      </c>
      <c r="Q3638" s="7">
        <f t="shared" si="338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>
        <f t="shared" si="336"/>
        <v>41975.700636574074</v>
      </c>
      <c r="O3639" s="11">
        <f t="shared" si="337"/>
        <v>42005.700636574074</v>
      </c>
      <c r="P3639" t="s">
        <v>8305</v>
      </c>
      <c r="Q3639" s="7">
        <f t="shared" si="338"/>
        <v>30.866666666666664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>
        <f t="shared" si="336"/>
        <v>42053.672824074078</v>
      </c>
      <c r="O3640" s="11">
        <f t="shared" si="337"/>
        <v>42113.631157407406</v>
      </c>
      <c r="P3640" t="s">
        <v>8305</v>
      </c>
      <c r="Q3640" s="7">
        <f t="shared" si="338"/>
        <v>6.5454545454545459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>
        <f t="shared" si="336"/>
        <v>42590.677152777775</v>
      </c>
      <c r="O3641" s="11">
        <f t="shared" si="337"/>
        <v>42650.632638888885</v>
      </c>
      <c r="P3641" t="s">
        <v>8305</v>
      </c>
      <c r="Q3641" s="7">
        <f t="shared" si="338"/>
        <v>4.0000000000000001E-3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>
        <f t="shared" si="336"/>
        <v>42104.781597222223</v>
      </c>
      <c r="O3642" s="11">
        <f t="shared" si="337"/>
        <v>42134.781597222223</v>
      </c>
      <c r="P3642" t="s">
        <v>8305</v>
      </c>
      <c r="Q3642" s="7">
        <f t="shared" si="338"/>
        <v>5.5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>
        <f t="shared" si="336"/>
        <v>41899.627071759263</v>
      </c>
      <c r="O3643" s="11">
        <f t="shared" si="337"/>
        <v>41917.208333333336</v>
      </c>
      <c r="P3643" t="s">
        <v>8305</v>
      </c>
      <c r="Q3643" s="7">
        <f t="shared" si="338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>
        <f t="shared" si="336"/>
        <v>42297.816284722227</v>
      </c>
      <c r="O3644" s="11">
        <f t="shared" si="337"/>
        <v>42338.708333333328</v>
      </c>
      <c r="P3644" t="s">
        <v>8305</v>
      </c>
      <c r="Q3644" s="7">
        <f t="shared" si="338"/>
        <v>2.1428571428571428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>
        <f t="shared" si="336"/>
        <v>42285.143969907411</v>
      </c>
      <c r="O3645" s="11">
        <f t="shared" si="337"/>
        <v>42325.185636574075</v>
      </c>
      <c r="P3645" t="s">
        <v>8305</v>
      </c>
      <c r="Q3645" s="7">
        <f t="shared" si="338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>
        <f t="shared" si="336"/>
        <v>42409.241747685184</v>
      </c>
      <c r="O3646" s="11">
        <f t="shared" si="337"/>
        <v>42437.207638888889</v>
      </c>
      <c r="P3646" t="s">
        <v>8305</v>
      </c>
      <c r="Q3646" s="7">
        <f t="shared" si="338"/>
        <v>16.420000000000002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>
        <f t="shared" si="336"/>
        <v>42665.970347222217</v>
      </c>
      <c r="O3647" s="11">
        <f t="shared" si="337"/>
        <v>42696.012013888889</v>
      </c>
      <c r="P3647" t="s">
        <v>8305</v>
      </c>
      <c r="Q3647" s="7">
        <f t="shared" si="338"/>
        <v>0.1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>
        <f t="shared" si="336"/>
        <v>42140.421319444446</v>
      </c>
      <c r="O3648" s="11">
        <f t="shared" si="337"/>
        <v>42171.979166666672</v>
      </c>
      <c r="P3648" t="s">
        <v>8305</v>
      </c>
      <c r="Q3648" s="7">
        <f t="shared" si="338"/>
        <v>4.8099999999999996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>
        <f t="shared" si="336"/>
        <v>42598.749155092592</v>
      </c>
      <c r="O3649" s="11">
        <f t="shared" si="337"/>
        <v>42643.749155092592</v>
      </c>
      <c r="P3649" t="s">
        <v>8305</v>
      </c>
      <c r="Q3649" s="7">
        <f t="shared" si="338"/>
        <v>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>
        <f t="shared" ref="N3650:N3713" si="342">(((J3650/60)/60)/24)+DATE(1970,1,1)</f>
        <v>41887.292187500003</v>
      </c>
      <c r="O3650" s="11">
        <f t="shared" ref="O3650:O3713" si="343">(((I3650/60)/60)/24)+DATE(1970,1,1)</f>
        <v>41917.292187500003</v>
      </c>
      <c r="P3650" t="s">
        <v>8271</v>
      </c>
      <c r="Q3650" s="7">
        <f t="shared" ref="Q3650:Q3713" si="344">(E3650/D3650)*100</f>
        <v>100.38249999999999</v>
      </c>
      <c r="R3650" s="6">
        <f t="shared" ref="R3650:R3713" si="345">E3650/L3650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>
        <f t="shared" si="342"/>
        <v>41780.712893518517</v>
      </c>
      <c r="O3651" s="11">
        <f t="shared" si="343"/>
        <v>41806.712893518517</v>
      </c>
      <c r="P3651" t="s">
        <v>8271</v>
      </c>
      <c r="Q3651" s="7">
        <f t="shared" si="344"/>
        <v>104</v>
      </c>
      <c r="R3651" s="6">
        <f t="shared" si="345"/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>
        <f t="shared" si="342"/>
        <v>42381.478981481487</v>
      </c>
      <c r="O3652" s="11">
        <f t="shared" si="343"/>
        <v>42402.478981481487</v>
      </c>
      <c r="P3652" t="s">
        <v>8271</v>
      </c>
      <c r="Q3652" s="7">
        <f t="shared" si="344"/>
        <v>100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>
        <f t="shared" si="342"/>
        <v>41828.646319444444</v>
      </c>
      <c r="O3653" s="11">
        <f t="shared" si="343"/>
        <v>41861.665972222225</v>
      </c>
      <c r="P3653" t="s">
        <v>8271</v>
      </c>
      <c r="Q3653" s="7">
        <f t="shared" si="344"/>
        <v>104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>
        <f t="shared" si="342"/>
        <v>42596.644699074073</v>
      </c>
      <c r="O3654" s="11">
        <f t="shared" si="343"/>
        <v>42607.165972222225</v>
      </c>
      <c r="P3654" t="s">
        <v>8271</v>
      </c>
      <c r="Q3654" s="7">
        <f t="shared" si="344"/>
        <v>250.66666666666669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>
        <f t="shared" si="342"/>
        <v>42191.363506944443</v>
      </c>
      <c r="O3655" s="11">
        <f t="shared" si="343"/>
        <v>42221.363506944443</v>
      </c>
      <c r="P3655" t="s">
        <v>8271</v>
      </c>
      <c r="Q3655" s="7">
        <f t="shared" si="344"/>
        <v>100.49999999999999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>
        <f t="shared" si="342"/>
        <v>42440.416504629626</v>
      </c>
      <c r="O3656" s="11">
        <f t="shared" si="343"/>
        <v>42463.708333333328</v>
      </c>
      <c r="P3656" t="s">
        <v>8271</v>
      </c>
      <c r="Q3656" s="7">
        <f t="shared" si="344"/>
        <v>174.4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>
        <f t="shared" si="342"/>
        <v>42173.803217592591</v>
      </c>
      <c r="O3657" s="11">
        <f t="shared" si="343"/>
        <v>42203.290972222225</v>
      </c>
      <c r="P3657" t="s">
        <v>8271</v>
      </c>
      <c r="Q3657" s="7">
        <f t="shared" si="344"/>
        <v>116.26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>
        <f t="shared" si="342"/>
        <v>42737.910138888896</v>
      </c>
      <c r="O3658" s="11">
        <f t="shared" si="343"/>
        <v>42767.957638888889</v>
      </c>
      <c r="P3658" t="s">
        <v>8271</v>
      </c>
      <c r="Q3658" s="7">
        <f t="shared" si="344"/>
        <v>105.82000000000001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>
        <f t="shared" si="342"/>
        <v>42499.629849537043</v>
      </c>
      <c r="O3659" s="11">
        <f t="shared" si="343"/>
        <v>42522.904166666667</v>
      </c>
      <c r="P3659" t="s">
        <v>8271</v>
      </c>
      <c r="Q3659" s="7">
        <f t="shared" si="344"/>
        <v>110.75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>
        <f t="shared" si="342"/>
        <v>41775.858564814815</v>
      </c>
      <c r="O3660" s="11">
        <f t="shared" si="343"/>
        <v>41822.165972222225</v>
      </c>
      <c r="P3660" t="s">
        <v>8271</v>
      </c>
      <c r="Q3660" s="7">
        <f t="shared" si="344"/>
        <v>100.66666666666666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>
        <f t="shared" si="342"/>
        <v>42055.277199074073</v>
      </c>
      <c r="O3661" s="11">
        <f t="shared" si="343"/>
        <v>42082.610416666663</v>
      </c>
      <c r="P3661" t="s">
        <v>8271</v>
      </c>
      <c r="Q3661" s="7">
        <f t="shared" si="344"/>
        <v>102.03333333333333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>
        <f t="shared" si="342"/>
        <v>41971.881076388891</v>
      </c>
      <c r="O3662" s="11">
        <f t="shared" si="343"/>
        <v>41996.881076388891</v>
      </c>
      <c r="P3662" t="s">
        <v>8271</v>
      </c>
      <c r="Q3662" s="7">
        <f t="shared" si="344"/>
        <v>100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>
        <f t="shared" si="342"/>
        <v>42447.896666666667</v>
      </c>
      <c r="O3663" s="11">
        <f t="shared" si="343"/>
        <v>42470.166666666672</v>
      </c>
      <c r="P3663" t="s">
        <v>8271</v>
      </c>
      <c r="Q3663" s="7">
        <f t="shared" si="344"/>
        <v>111.00000000000001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>
        <f t="shared" si="342"/>
        <v>42064.220069444447</v>
      </c>
      <c r="O3664" s="11">
        <f t="shared" si="343"/>
        <v>42094.178402777776</v>
      </c>
      <c r="P3664" t="s">
        <v>8271</v>
      </c>
      <c r="Q3664" s="7">
        <f t="shared" si="344"/>
        <v>101.42500000000001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>
        <f t="shared" si="342"/>
        <v>42665.451736111107</v>
      </c>
      <c r="O3665" s="11">
        <f t="shared" si="343"/>
        <v>42725.493402777778</v>
      </c>
      <c r="P3665" t="s">
        <v>8271</v>
      </c>
      <c r="Q3665" s="7">
        <f t="shared" si="344"/>
        <v>104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>
        <f t="shared" si="342"/>
        <v>42523.248715277776</v>
      </c>
      <c r="O3666" s="11">
        <f t="shared" si="343"/>
        <v>42537.248715277776</v>
      </c>
      <c r="P3666" t="s">
        <v>8271</v>
      </c>
      <c r="Q3666" s="7">
        <f t="shared" si="344"/>
        <v>109.375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>
        <f t="shared" si="342"/>
        <v>42294.808124999996</v>
      </c>
      <c r="O3667" s="11">
        <f t="shared" si="343"/>
        <v>42305.829166666663</v>
      </c>
      <c r="P3667" t="s">
        <v>8271</v>
      </c>
      <c r="Q3667" s="7">
        <f t="shared" si="344"/>
        <v>115.16129032258064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>
        <f t="shared" si="342"/>
        <v>41822.90488425926</v>
      </c>
      <c r="O3668" s="11">
        <f t="shared" si="343"/>
        <v>41844.291666666664</v>
      </c>
      <c r="P3668" t="s">
        <v>8271</v>
      </c>
      <c r="Q3668" s="7">
        <f t="shared" si="344"/>
        <v>100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>
        <f t="shared" si="342"/>
        <v>42173.970127314817</v>
      </c>
      <c r="O3669" s="11">
        <f t="shared" si="343"/>
        <v>42203.970127314817</v>
      </c>
      <c r="P3669" t="s">
        <v>8271</v>
      </c>
      <c r="Q3669" s="7">
        <f t="shared" si="344"/>
        <v>103.17033333333335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>
        <f t="shared" si="342"/>
        <v>42185.556157407409</v>
      </c>
      <c r="O3670" s="11">
        <f t="shared" si="343"/>
        <v>42208.772916666669</v>
      </c>
      <c r="P3670" t="s">
        <v>8271</v>
      </c>
      <c r="Q3670" s="7">
        <f t="shared" si="344"/>
        <v>103.49999999999999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>
        <f t="shared" si="342"/>
        <v>42136.675196759257</v>
      </c>
      <c r="O3671" s="11">
        <f t="shared" si="343"/>
        <v>42166.675196759257</v>
      </c>
      <c r="P3671" t="s">
        <v>8271</v>
      </c>
      <c r="Q3671" s="7">
        <f t="shared" si="344"/>
        <v>138.19999999999999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>
        <f t="shared" si="342"/>
        <v>42142.514016203699</v>
      </c>
      <c r="O3672" s="11">
        <f t="shared" si="343"/>
        <v>42155.958333333328</v>
      </c>
      <c r="P3672" t="s">
        <v>8271</v>
      </c>
      <c r="Q3672" s="7">
        <f t="shared" si="344"/>
        <v>109.54545454545455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>
        <f t="shared" si="342"/>
        <v>41820.62809027778</v>
      </c>
      <c r="O3673" s="11">
        <f t="shared" si="343"/>
        <v>41841.165972222225</v>
      </c>
      <c r="P3673" t="s">
        <v>8271</v>
      </c>
      <c r="Q3673" s="7">
        <f t="shared" si="344"/>
        <v>100.85714285714286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>
        <f t="shared" si="342"/>
        <v>41878.946574074071</v>
      </c>
      <c r="O3674" s="11">
        <f t="shared" si="343"/>
        <v>41908.946574074071</v>
      </c>
      <c r="P3674" t="s">
        <v>8271</v>
      </c>
      <c r="Q3674" s="7">
        <f t="shared" si="344"/>
        <v>101.53333333333335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>
        <f t="shared" si="342"/>
        <v>41914.295104166667</v>
      </c>
      <c r="O3675" s="11">
        <f t="shared" si="343"/>
        <v>41948.536111111112</v>
      </c>
      <c r="P3675" t="s">
        <v>8271</v>
      </c>
      <c r="Q3675" s="7">
        <f t="shared" si="344"/>
        <v>113.625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>
        <f t="shared" si="342"/>
        <v>42556.873020833329</v>
      </c>
      <c r="O3676" s="11">
        <f t="shared" si="343"/>
        <v>42616.873020833329</v>
      </c>
      <c r="P3676" t="s">
        <v>8271</v>
      </c>
      <c r="Q3676" s="7">
        <f t="shared" si="344"/>
        <v>100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>
        <f t="shared" si="342"/>
        <v>42493.597013888888</v>
      </c>
      <c r="O3677" s="11">
        <f t="shared" si="343"/>
        <v>42505.958333333328</v>
      </c>
      <c r="P3677" t="s">
        <v>8271</v>
      </c>
      <c r="Q3677" s="7">
        <f t="shared" si="344"/>
        <v>140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>
        <f t="shared" si="342"/>
        <v>41876.815787037034</v>
      </c>
      <c r="O3678" s="11">
        <f t="shared" si="343"/>
        <v>41894.815787037034</v>
      </c>
      <c r="P3678" t="s">
        <v>8271</v>
      </c>
      <c r="Q3678" s="7">
        <f t="shared" si="344"/>
        <v>128.75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>
        <f t="shared" si="342"/>
        <v>41802.574282407404</v>
      </c>
      <c r="O3679" s="11">
        <f t="shared" si="343"/>
        <v>41823.165972222225</v>
      </c>
      <c r="P3679" t="s">
        <v>8271</v>
      </c>
      <c r="Q3679" s="7">
        <f t="shared" si="344"/>
        <v>102.90416666666667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>
        <f t="shared" si="342"/>
        <v>42120.531226851846</v>
      </c>
      <c r="O3680" s="11">
        <f t="shared" si="343"/>
        <v>42155.531226851846</v>
      </c>
      <c r="P3680" t="s">
        <v>8271</v>
      </c>
      <c r="Q3680" s="7">
        <f t="shared" si="344"/>
        <v>102.49999999999999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>
        <f t="shared" si="342"/>
        <v>41786.761354166665</v>
      </c>
      <c r="O3681" s="11">
        <f t="shared" si="343"/>
        <v>41821.207638888889</v>
      </c>
      <c r="P3681" t="s">
        <v>8271</v>
      </c>
      <c r="Q3681" s="7">
        <f t="shared" si="344"/>
        <v>110.1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>
        <f t="shared" si="342"/>
        <v>42627.454097222217</v>
      </c>
      <c r="O3682" s="11">
        <f t="shared" si="343"/>
        <v>42648.454097222217</v>
      </c>
      <c r="P3682" t="s">
        <v>8271</v>
      </c>
      <c r="Q3682" s="7">
        <f t="shared" si="344"/>
        <v>112.76666666666667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>
        <f t="shared" si="342"/>
        <v>42374.651504629626</v>
      </c>
      <c r="O3683" s="11">
        <f t="shared" si="343"/>
        <v>42384.651504629626</v>
      </c>
      <c r="P3683" t="s">
        <v>8271</v>
      </c>
      <c r="Q3683" s="7">
        <f t="shared" si="344"/>
        <v>111.9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>
        <f t="shared" si="342"/>
        <v>41772.685393518521</v>
      </c>
      <c r="O3684" s="11">
        <f t="shared" si="343"/>
        <v>41806.290972222225</v>
      </c>
      <c r="P3684" t="s">
        <v>8271</v>
      </c>
      <c r="Q3684" s="7">
        <f t="shared" si="344"/>
        <v>139.19999999999999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>
        <f t="shared" si="342"/>
        <v>42633.116851851853</v>
      </c>
      <c r="O3685" s="11">
        <f t="shared" si="343"/>
        <v>42663.116851851853</v>
      </c>
      <c r="P3685" t="s">
        <v>8271</v>
      </c>
      <c r="Q3685" s="7">
        <f t="shared" si="344"/>
        <v>110.85714285714286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>
        <f t="shared" si="342"/>
        <v>42219.180393518516</v>
      </c>
      <c r="O3686" s="11">
        <f t="shared" si="343"/>
        <v>42249.180393518516</v>
      </c>
      <c r="P3686" t="s">
        <v>8271</v>
      </c>
      <c r="Q3686" s="7">
        <f t="shared" si="344"/>
        <v>139.06666666666666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>
        <f t="shared" si="342"/>
        <v>41753.593275462961</v>
      </c>
      <c r="O3687" s="11">
        <f t="shared" si="343"/>
        <v>41778.875</v>
      </c>
      <c r="P3687" t="s">
        <v>8271</v>
      </c>
      <c r="Q3687" s="7">
        <f t="shared" si="344"/>
        <v>105.69999999999999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>
        <f t="shared" si="342"/>
        <v>42230.662731481483</v>
      </c>
      <c r="O3688" s="11">
        <f t="shared" si="343"/>
        <v>42245.165972222225</v>
      </c>
      <c r="P3688" t="s">
        <v>8271</v>
      </c>
      <c r="Q3688" s="7">
        <f t="shared" si="344"/>
        <v>101.42857142857142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>
        <f t="shared" si="342"/>
        <v>41787.218229166669</v>
      </c>
      <c r="O3689" s="11">
        <f t="shared" si="343"/>
        <v>41817.218229166669</v>
      </c>
      <c r="P3689" t="s">
        <v>8271</v>
      </c>
      <c r="Q3689" s="7">
        <f t="shared" si="344"/>
        <v>100.245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>
        <f t="shared" si="342"/>
        <v>41829.787083333329</v>
      </c>
      <c r="O3690" s="11">
        <f t="shared" si="343"/>
        <v>41859.787083333329</v>
      </c>
      <c r="P3690" t="s">
        <v>8271</v>
      </c>
      <c r="Q3690" s="7">
        <f t="shared" si="344"/>
        <v>109.16666666666666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>
        <f t="shared" si="342"/>
        <v>42147.826840277776</v>
      </c>
      <c r="O3691" s="11">
        <f t="shared" si="343"/>
        <v>42176.934027777781</v>
      </c>
      <c r="P3691" t="s">
        <v>8271</v>
      </c>
      <c r="Q3691" s="7">
        <f t="shared" si="344"/>
        <v>118.33333333333333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>
        <f t="shared" si="342"/>
        <v>41940.598182870373</v>
      </c>
      <c r="O3692" s="11">
        <f t="shared" si="343"/>
        <v>41970.639849537038</v>
      </c>
      <c r="P3692" t="s">
        <v>8271</v>
      </c>
      <c r="Q3692" s="7">
        <f t="shared" si="344"/>
        <v>120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>
        <f t="shared" si="342"/>
        <v>42020.700567129628</v>
      </c>
      <c r="O3693" s="11">
        <f t="shared" si="343"/>
        <v>42065.207638888889</v>
      </c>
      <c r="P3693" t="s">
        <v>8271</v>
      </c>
      <c r="Q3693" s="7">
        <f t="shared" si="344"/>
        <v>127.96000000000001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>
        <f t="shared" si="342"/>
        <v>41891.96503472222</v>
      </c>
      <c r="O3694" s="11">
        <f t="shared" si="343"/>
        <v>41901</v>
      </c>
      <c r="P3694" t="s">
        <v>8271</v>
      </c>
      <c r="Q3694" s="7">
        <f t="shared" si="344"/>
        <v>126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>
        <f t="shared" si="342"/>
        <v>42309.191307870366</v>
      </c>
      <c r="O3695" s="11">
        <f t="shared" si="343"/>
        <v>42338.9375</v>
      </c>
      <c r="P3695" t="s">
        <v>8271</v>
      </c>
      <c r="Q3695" s="7">
        <f t="shared" si="344"/>
        <v>129.12912912912913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>
        <f t="shared" si="342"/>
        <v>42490.133877314816</v>
      </c>
      <c r="O3696" s="11">
        <f t="shared" si="343"/>
        <v>42527.083333333328</v>
      </c>
      <c r="P3696" t="s">
        <v>8271</v>
      </c>
      <c r="Q3696" s="7">
        <f t="shared" si="344"/>
        <v>107.42857142857143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>
        <f t="shared" si="342"/>
        <v>41995.870486111111</v>
      </c>
      <c r="O3697" s="11">
        <f t="shared" si="343"/>
        <v>42015.870486111111</v>
      </c>
      <c r="P3697" t="s">
        <v>8271</v>
      </c>
      <c r="Q3697" s="7">
        <f t="shared" si="344"/>
        <v>100.125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>
        <f t="shared" si="342"/>
        <v>41988.617083333331</v>
      </c>
      <c r="O3698" s="11">
        <f t="shared" si="343"/>
        <v>42048.617083333331</v>
      </c>
      <c r="P3698" t="s">
        <v>8271</v>
      </c>
      <c r="Q3698" s="7">
        <f t="shared" si="344"/>
        <v>155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>
        <f t="shared" si="342"/>
        <v>42479.465833333335</v>
      </c>
      <c r="O3699" s="11">
        <f t="shared" si="343"/>
        <v>42500.465833333335</v>
      </c>
      <c r="P3699" t="s">
        <v>8271</v>
      </c>
      <c r="Q3699" s="7">
        <f t="shared" si="344"/>
        <v>108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>
        <f t="shared" si="342"/>
        <v>42401.806562500002</v>
      </c>
      <c r="O3700" s="11">
        <f t="shared" si="343"/>
        <v>42431.806562500002</v>
      </c>
      <c r="P3700" t="s">
        <v>8271</v>
      </c>
      <c r="Q3700" s="7">
        <f t="shared" si="344"/>
        <v>110.52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>
        <f t="shared" si="342"/>
        <v>41897.602037037039</v>
      </c>
      <c r="O3701" s="11">
        <f t="shared" si="343"/>
        <v>41927.602037037039</v>
      </c>
      <c r="P3701" t="s">
        <v>8271</v>
      </c>
      <c r="Q3701" s="7">
        <f t="shared" si="344"/>
        <v>100.8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>
        <f t="shared" si="342"/>
        <v>41882.585648148146</v>
      </c>
      <c r="O3702" s="11">
        <f t="shared" si="343"/>
        <v>41912.666666666664</v>
      </c>
      <c r="P3702" t="s">
        <v>8271</v>
      </c>
      <c r="Q3702" s="7">
        <f t="shared" si="344"/>
        <v>121.2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>
        <f t="shared" si="342"/>
        <v>42129.541585648149</v>
      </c>
      <c r="O3703" s="11">
        <f t="shared" si="343"/>
        <v>42159.541585648149</v>
      </c>
      <c r="P3703" t="s">
        <v>8271</v>
      </c>
      <c r="Q3703" s="7">
        <f t="shared" si="344"/>
        <v>100.33333333333334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>
        <f t="shared" si="342"/>
        <v>42524.53800925926</v>
      </c>
      <c r="O3704" s="11">
        <f t="shared" si="343"/>
        <v>42561.957638888889</v>
      </c>
      <c r="P3704" t="s">
        <v>8271</v>
      </c>
      <c r="Q3704" s="7">
        <f t="shared" si="344"/>
        <v>109.16666666666666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>
        <f t="shared" si="342"/>
        <v>42556.504490740743</v>
      </c>
      <c r="O3705" s="11">
        <f t="shared" si="343"/>
        <v>42595.290972222225</v>
      </c>
      <c r="P3705" t="s">
        <v>8271</v>
      </c>
      <c r="Q3705" s="7">
        <f t="shared" si="344"/>
        <v>123.42857142857142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>
        <f t="shared" si="342"/>
        <v>42461.689745370371</v>
      </c>
      <c r="O3706" s="11">
        <f t="shared" si="343"/>
        <v>42521.689745370371</v>
      </c>
      <c r="P3706" t="s">
        <v>8271</v>
      </c>
      <c r="Q3706" s="7">
        <f t="shared" si="344"/>
        <v>136.33666666666667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>
        <f t="shared" si="342"/>
        <v>41792.542986111112</v>
      </c>
      <c r="O3707" s="11">
        <f t="shared" si="343"/>
        <v>41813.75</v>
      </c>
      <c r="P3707" t="s">
        <v>8271</v>
      </c>
      <c r="Q3707" s="7">
        <f t="shared" si="344"/>
        <v>103.46657233816768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>
        <f t="shared" si="342"/>
        <v>41879.913761574076</v>
      </c>
      <c r="O3708" s="11">
        <f t="shared" si="343"/>
        <v>41894.913761574076</v>
      </c>
      <c r="P3708" t="s">
        <v>8271</v>
      </c>
      <c r="Q3708" s="7">
        <f t="shared" si="344"/>
        <v>121.33333333333334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>
        <f t="shared" si="342"/>
        <v>42552.048356481479</v>
      </c>
      <c r="O3709" s="11">
        <f t="shared" si="343"/>
        <v>42573.226388888885</v>
      </c>
      <c r="P3709" t="s">
        <v>8271</v>
      </c>
      <c r="Q3709" s="7">
        <f t="shared" si="344"/>
        <v>186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>
        <f t="shared" si="342"/>
        <v>41810.142199074071</v>
      </c>
      <c r="O3710" s="11">
        <f t="shared" si="343"/>
        <v>41824.142199074071</v>
      </c>
      <c r="P3710" t="s">
        <v>8271</v>
      </c>
      <c r="Q3710" s="7">
        <f t="shared" si="344"/>
        <v>300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>
        <f t="shared" si="342"/>
        <v>41785.707708333335</v>
      </c>
      <c r="O3711" s="11">
        <f t="shared" si="343"/>
        <v>41815.707708333335</v>
      </c>
      <c r="P3711" t="s">
        <v>8271</v>
      </c>
      <c r="Q3711" s="7">
        <f t="shared" si="344"/>
        <v>108.25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>
        <f t="shared" si="342"/>
        <v>42072.576249999998</v>
      </c>
      <c r="O3712" s="11">
        <f t="shared" si="343"/>
        <v>42097.576249999998</v>
      </c>
      <c r="P3712" t="s">
        <v>8271</v>
      </c>
      <c r="Q3712" s="7">
        <f t="shared" si="344"/>
        <v>141.15384615384616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>
        <f t="shared" si="342"/>
        <v>41779.724224537036</v>
      </c>
      <c r="O3713" s="11">
        <f t="shared" si="343"/>
        <v>41805.666666666664</v>
      </c>
      <c r="P3713" t="s">
        <v>8271</v>
      </c>
      <c r="Q3713" s="7">
        <f t="shared" si="344"/>
        <v>113.99999999999999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>
        <f t="shared" ref="N3714:N3777" si="348">(((J3714/60)/60)/24)+DATE(1970,1,1)</f>
        <v>42134.172071759262</v>
      </c>
      <c r="O3714" s="11">
        <f t="shared" ref="O3714:O3777" si="349">(((I3714/60)/60)/24)+DATE(1970,1,1)</f>
        <v>42155.290972222225</v>
      </c>
      <c r="P3714" t="s">
        <v>8271</v>
      </c>
      <c r="Q3714" s="7">
        <f t="shared" ref="Q3714:Q3777" si="350">(E3714/D3714)*100</f>
        <v>153.73333333333335</v>
      </c>
      <c r="R3714" s="6">
        <f t="shared" ref="R3714:R3777" si="351">E3714/L3714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>
        <f t="shared" si="348"/>
        <v>42505.738032407404</v>
      </c>
      <c r="O3715" s="11">
        <f t="shared" si="349"/>
        <v>42525.738032407404</v>
      </c>
      <c r="P3715" t="s">
        <v>8271</v>
      </c>
      <c r="Q3715" s="7">
        <f t="shared" si="350"/>
        <v>101.49999999999999</v>
      </c>
      <c r="R3715" s="6">
        <f t="shared" si="351"/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>
        <f t="shared" si="348"/>
        <v>42118.556331018524</v>
      </c>
      <c r="O3716" s="11">
        <f t="shared" si="349"/>
        <v>42150.165972222225</v>
      </c>
      <c r="P3716" t="s">
        <v>8271</v>
      </c>
      <c r="Q3716" s="7">
        <f t="shared" si="350"/>
        <v>102.35000000000001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>
        <f t="shared" si="348"/>
        <v>42036.995590277773</v>
      </c>
      <c r="O3717" s="11">
        <f t="shared" si="349"/>
        <v>42094.536111111112</v>
      </c>
      <c r="P3717" t="s">
        <v>8271</v>
      </c>
      <c r="Q3717" s="7">
        <f t="shared" si="350"/>
        <v>102.57142857142858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>
        <f t="shared" si="348"/>
        <v>42360.887835648144</v>
      </c>
      <c r="O3718" s="11">
        <f t="shared" si="349"/>
        <v>42390.887835648144</v>
      </c>
      <c r="P3718" t="s">
        <v>8271</v>
      </c>
      <c r="Q3718" s="7">
        <f t="shared" si="350"/>
        <v>155.75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>
        <f t="shared" si="348"/>
        <v>42102.866307870368</v>
      </c>
      <c r="O3719" s="11">
        <f t="shared" si="349"/>
        <v>42133.866307870368</v>
      </c>
      <c r="P3719" t="s">
        <v>8271</v>
      </c>
      <c r="Q3719" s="7">
        <f t="shared" si="350"/>
        <v>100.75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>
        <f t="shared" si="348"/>
        <v>42032.716145833328</v>
      </c>
      <c r="O3720" s="11">
        <f t="shared" si="349"/>
        <v>42062.716145833328</v>
      </c>
      <c r="P3720" t="s">
        <v>8271</v>
      </c>
      <c r="Q3720" s="7">
        <f t="shared" si="350"/>
        <v>239.4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>
        <f t="shared" si="348"/>
        <v>42147.729930555557</v>
      </c>
      <c r="O3721" s="11">
        <f t="shared" si="349"/>
        <v>42177.729930555557</v>
      </c>
      <c r="P3721" t="s">
        <v>8271</v>
      </c>
      <c r="Q3721" s="7">
        <f t="shared" si="350"/>
        <v>210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>
        <f t="shared" si="348"/>
        <v>42165.993125000001</v>
      </c>
      <c r="O3722" s="11">
        <f t="shared" si="349"/>
        <v>42187.993125000001</v>
      </c>
      <c r="P3722" t="s">
        <v>8271</v>
      </c>
      <c r="Q3722" s="7">
        <f t="shared" si="350"/>
        <v>104.51515151515152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>
        <f t="shared" si="348"/>
        <v>41927.936157407406</v>
      </c>
      <c r="O3723" s="11">
        <f t="shared" si="349"/>
        <v>41948.977824074071</v>
      </c>
      <c r="P3723" t="s">
        <v>8271</v>
      </c>
      <c r="Q3723" s="7">
        <f t="shared" si="350"/>
        <v>100.8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>
        <f t="shared" si="348"/>
        <v>42381.671840277777</v>
      </c>
      <c r="O3724" s="11">
        <f t="shared" si="349"/>
        <v>42411.957638888889</v>
      </c>
      <c r="P3724" t="s">
        <v>8271</v>
      </c>
      <c r="Q3724" s="7">
        <f t="shared" si="350"/>
        <v>111.20000000000002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>
        <f t="shared" si="348"/>
        <v>41943.753032407411</v>
      </c>
      <c r="O3725" s="11">
        <f t="shared" si="349"/>
        <v>41973.794699074075</v>
      </c>
      <c r="P3725" t="s">
        <v>8271</v>
      </c>
      <c r="Q3725" s="7">
        <f t="shared" si="350"/>
        <v>102.04444444444445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>
        <f t="shared" si="348"/>
        <v>42465.491435185191</v>
      </c>
      <c r="O3726" s="11">
        <f t="shared" si="349"/>
        <v>42494.958333333328</v>
      </c>
      <c r="P3726" t="s">
        <v>8271</v>
      </c>
      <c r="Q3726" s="7">
        <f t="shared" si="350"/>
        <v>102.54767441860466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>
        <f t="shared" si="348"/>
        <v>42401.945219907408</v>
      </c>
      <c r="O3727" s="11">
        <f t="shared" si="349"/>
        <v>42418.895833333328</v>
      </c>
      <c r="P3727" t="s">
        <v>8271</v>
      </c>
      <c r="Q3727" s="7">
        <f t="shared" si="350"/>
        <v>127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>
        <f t="shared" si="348"/>
        <v>42462.140868055561</v>
      </c>
      <c r="O3728" s="11">
        <f t="shared" si="349"/>
        <v>42489.875</v>
      </c>
      <c r="P3728" t="s">
        <v>8271</v>
      </c>
      <c r="Q3728" s="7">
        <f t="shared" si="350"/>
        <v>338.70588235294122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>
        <f t="shared" si="348"/>
        <v>42632.348310185189</v>
      </c>
      <c r="O3729" s="11">
        <f t="shared" si="349"/>
        <v>42663.204861111109</v>
      </c>
      <c r="P3729" t="s">
        <v>8271</v>
      </c>
      <c r="Q3729" s="7">
        <f t="shared" si="350"/>
        <v>100.75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>
        <f t="shared" si="348"/>
        <v>42205.171018518522</v>
      </c>
      <c r="O3730" s="11">
        <f t="shared" si="349"/>
        <v>42235.171018518522</v>
      </c>
      <c r="P3730" t="s">
        <v>8271</v>
      </c>
      <c r="Q3730" s="7">
        <f t="shared" si="350"/>
        <v>9.31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>
        <f t="shared" si="348"/>
        <v>42041.205000000002</v>
      </c>
      <c r="O3731" s="11">
        <f t="shared" si="349"/>
        <v>42086.16333333333</v>
      </c>
      <c r="P3731" t="s">
        <v>8271</v>
      </c>
      <c r="Q3731" s="7">
        <f t="shared" si="350"/>
        <v>7.24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>
        <f t="shared" si="348"/>
        <v>42203.677766203706</v>
      </c>
      <c r="O3732" s="11">
        <f t="shared" si="349"/>
        <v>42233.677766203706</v>
      </c>
      <c r="P3732" t="s">
        <v>8271</v>
      </c>
      <c r="Q3732" s="7">
        <f t="shared" si="350"/>
        <v>10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>
        <f t="shared" si="348"/>
        <v>41983.752847222218</v>
      </c>
      <c r="O3733" s="11">
        <f t="shared" si="349"/>
        <v>42014.140972222223</v>
      </c>
      <c r="P3733" t="s">
        <v>8271</v>
      </c>
      <c r="Q3733" s="7">
        <f t="shared" si="350"/>
        <v>11.272727272727273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>
        <f t="shared" si="348"/>
        <v>41968.677465277782</v>
      </c>
      <c r="O3734" s="11">
        <f t="shared" si="349"/>
        <v>42028.5</v>
      </c>
      <c r="P3734" t="s">
        <v>8271</v>
      </c>
      <c r="Q3734" s="7">
        <f t="shared" si="350"/>
        <v>15.411764705882353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>
        <f t="shared" si="348"/>
        <v>42103.024398148147</v>
      </c>
      <c r="O3735" s="11">
        <f t="shared" si="349"/>
        <v>42112.9375</v>
      </c>
      <c r="P3735" t="s">
        <v>8271</v>
      </c>
      <c r="Q3735" s="7">
        <f t="shared" si="350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>
        <f t="shared" si="348"/>
        <v>42089.901574074072</v>
      </c>
      <c r="O3736" s="11">
        <f t="shared" si="349"/>
        <v>42149.901574074072</v>
      </c>
      <c r="P3736" t="s">
        <v>8271</v>
      </c>
      <c r="Q3736" s="7">
        <f t="shared" si="350"/>
        <v>28.466666666666669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>
        <f t="shared" si="348"/>
        <v>42122.693159722221</v>
      </c>
      <c r="O3737" s="11">
        <f t="shared" si="349"/>
        <v>42152.693159722221</v>
      </c>
      <c r="P3737" t="s">
        <v>8271</v>
      </c>
      <c r="Q3737" s="7">
        <f t="shared" si="350"/>
        <v>13.333333333333334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>
        <f t="shared" si="348"/>
        <v>42048.711724537032</v>
      </c>
      <c r="O3738" s="11">
        <f t="shared" si="349"/>
        <v>42086.75</v>
      </c>
      <c r="P3738" t="s">
        <v>8271</v>
      </c>
      <c r="Q3738" s="7">
        <f t="shared" si="350"/>
        <v>0.66666666666666674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>
        <f t="shared" si="348"/>
        <v>42297.691006944442</v>
      </c>
      <c r="O3739" s="11">
        <f t="shared" si="349"/>
        <v>42320.290972222225</v>
      </c>
      <c r="P3739" t="s">
        <v>8271</v>
      </c>
      <c r="Q3739" s="7">
        <f t="shared" si="350"/>
        <v>21.428571428571427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>
        <f t="shared" si="348"/>
        <v>41813.938715277778</v>
      </c>
      <c r="O3740" s="11">
        <f t="shared" si="349"/>
        <v>41835.916666666664</v>
      </c>
      <c r="P3740" t="s">
        <v>8271</v>
      </c>
      <c r="Q3740" s="7">
        <f t="shared" si="350"/>
        <v>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>
        <f t="shared" si="348"/>
        <v>42548.449861111112</v>
      </c>
      <c r="O3741" s="11">
        <f t="shared" si="349"/>
        <v>42568.449861111112</v>
      </c>
      <c r="P3741" t="s">
        <v>8271</v>
      </c>
      <c r="Q3741" s="7">
        <f t="shared" si="350"/>
        <v>20.125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>
        <f t="shared" si="348"/>
        <v>41833.089756944442</v>
      </c>
      <c r="O3742" s="11">
        <f t="shared" si="349"/>
        <v>41863.079143518517</v>
      </c>
      <c r="P3742" t="s">
        <v>8271</v>
      </c>
      <c r="Q3742" s="7">
        <f t="shared" si="350"/>
        <v>17.899999999999999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>
        <f t="shared" si="348"/>
        <v>42325.920717592591</v>
      </c>
      <c r="O3743" s="11">
        <f t="shared" si="349"/>
        <v>42355.920717592591</v>
      </c>
      <c r="P3743" t="s">
        <v>8271</v>
      </c>
      <c r="Q3743" s="7">
        <f t="shared" si="350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>
        <f t="shared" si="348"/>
        <v>41858.214629629627</v>
      </c>
      <c r="O3744" s="11">
        <f t="shared" si="349"/>
        <v>41888.214629629627</v>
      </c>
      <c r="P3744" t="s">
        <v>8271</v>
      </c>
      <c r="Q3744" s="7">
        <f t="shared" si="350"/>
        <v>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>
        <f t="shared" si="348"/>
        <v>41793.710231481484</v>
      </c>
      <c r="O3745" s="11">
        <f t="shared" si="349"/>
        <v>41823.710231481484</v>
      </c>
      <c r="P3745" t="s">
        <v>8271</v>
      </c>
      <c r="Q3745" s="7">
        <f t="shared" si="350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>
        <f t="shared" si="348"/>
        <v>41793.814259259263</v>
      </c>
      <c r="O3746" s="11">
        <f t="shared" si="349"/>
        <v>41825.165972222225</v>
      </c>
      <c r="P3746" t="s">
        <v>8271</v>
      </c>
      <c r="Q3746" s="7">
        <f t="shared" si="350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>
        <f t="shared" si="348"/>
        <v>41831.697939814818</v>
      </c>
      <c r="O3747" s="11">
        <f t="shared" si="349"/>
        <v>41861.697939814818</v>
      </c>
      <c r="P3747" t="s">
        <v>8271</v>
      </c>
      <c r="Q3747" s="7">
        <f t="shared" si="350"/>
        <v>10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>
        <f t="shared" si="348"/>
        <v>42621.389340277776</v>
      </c>
      <c r="O3748" s="11">
        <f t="shared" si="349"/>
        <v>42651.389340277776</v>
      </c>
      <c r="P3748" t="s">
        <v>8271</v>
      </c>
      <c r="Q3748" s="7">
        <f t="shared" si="350"/>
        <v>2.3764705882352941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>
        <f t="shared" si="348"/>
        <v>42164.299722222218</v>
      </c>
      <c r="O3749" s="11">
        <f t="shared" si="349"/>
        <v>42190.957638888889</v>
      </c>
      <c r="P3749" t="s">
        <v>8271</v>
      </c>
      <c r="Q3749" s="7">
        <f t="shared" si="350"/>
        <v>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>
        <f t="shared" si="348"/>
        <v>42395.706435185188</v>
      </c>
      <c r="O3750" s="11">
        <f t="shared" si="349"/>
        <v>42416.249305555553</v>
      </c>
      <c r="P3750" t="s">
        <v>8305</v>
      </c>
      <c r="Q3750" s="7">
        <f t="shared" si="350"/>
        <v>103.52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>
        <f t="shared" si="348"/>
        <v>42458.127175925925</v>
      </c>
      <c r="O3751" s="11">
        <f t="shared" si="349"/>
        <v>42489.165972222225</v>
      </c>
      <c r="P3751" t="s">
        <v>8305</v>
      </c>
      <c r="Q3751" s="7">
        <f t="shared" si="350"/>
        <v>105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>
        <f t="shared" si="348"/>
        <v>42016.981574074074</v>
      </c>
      <c r="O3752" s="11">
        <f t="shared" si="349"/>
        <v>42045.332638888889</v>
      </c>
      <c r="P3752" t="s">
        <v>8305</v>
      </c>
      <c r="Q3752" s="7">
        <f t="shared" si="350"/>
        <v>100.44999999999999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>
        <f t="shared" si="348"/>
        <v>42403.035567129627</v>
      </c>
      <c r="O3753" s="11">
        <f t="shared" si="349"/>
        <v>42462.993900462956</v>
      </c>
      <c r="P3753" t="s">
        <v>8305</v>
      </c>
      <c r="Q3753" s="7">
        <f t="shared" si="350"/>
        <v>132.6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>
        <f t="shared" si="348"/>
        <v>42619.802488425921</v>
      </c>
      <c r="O3754" s="11">
        <f t="shared" si="349"/>
        <v>42659.875</v>
      </c>
      <c r="P3754" t="s">
        <v>8305</v>
      </c>
      <c r="Q3754" s="7">
        <f t="shared" si="350"/>
        <v>112.99999999999999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>
        <f t="shared" si="348"/>
        <v>42128.824074074073</v>
      </c>
      <c r="O3755" s="11">
        <f t="shared" si="349"/>
        <v>42158</v>
      </c>
      <c r="P3755" t="s">
        <v>8305</v>
      </c>
      <c r="Q3755" s="7">
        <f t="shared" si="350"/>
        <v>103.34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>
        <f t="shared" si="348"/>
        <v>41808.881215277775</v>
      </c>
      <c r="O3756" s="11">
        <f t="shared" si="349"/>
        <v>41846.207638888889</v>
      </c>
      <c r="P3756" t="s">
        <v>8305</v>
      </c>
      <c r="Q3756" s="7">
        <f t="shared" si="350"/>
        <v>120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>
        <f t="shared" si="348"/>
        <v>42445.866979166662</v>
      </c>
      <c r="O3757" s="11">
        <f t="shared" si="349"/>
        <v>42475.866979166662</v>
      </c>
      <c r="P3757" t="s">
        <v>8305</v>
      </c>
      <c r="Q3757" s="7">
        <f t="shared" si="350"/>
        <v>129.63636363636363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>
        <f t="shared" si="348"/>
        <v>41771.814791666664</v>
      </c>
      <c r="O3758" s="11">
        <f t="shared" si="349"/>
        <v>41801.814791666664</v>
      </c>
      <c r="P3758" t="s">
        <v>8305</v>
      </c>
      <c r="Q3758" s="7">
        <f t="shared" si="350"/>
        <v>101.11111111111111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>
        <f t="shared" si="348"/>
        <v>41954.850868055553</v>
      </c>
      <c r="O3759" s="11">
        <f t="shared" si="349"/>
        <v>41974.850868055553</v>
      </c>
      <c r="P3759" t="s">
        <v>8305</v>
      </c>
      <c r="Q3759" s="7">
        <f t="shared" si="350"/>
        <v>108.51428571428572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>
        <f t="shared" si="348"/>
        <v>41747.471504629626</v>
      </c>
      <c r="O3760" s="11">
        <f t="shared" si="349"/>
        <v>41778.208333333336</v>
      </c>
      <c r="P3760" t="s">
        <v>8305</v>
      </c>
      <c r="Q3760" s="7">
        <f t="shared" si="350"/>
        <v>102.33333333333334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>
        <f t="shared" si="348"/>
        <v>42182.108252314814</v>
      </c>
      <c r="O3761" s="11">
        <f t="shared" si="349"/>
        <v>42242.108252314814</v>
      </c>
      <c r="P3761" t="s">
        <v>8305</v>
      </c>
      <c r="Q3761" s="7">
        <f t="shared" si="350"/>
        <v>110.24425000000002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>
        <f t="shared" si="348"/>
        <v>41739.525300925925</v>
      </c>
      <c r="O3762" s="11">
        <f t="shared" si="349"/>
        <v>41764.525300925925</v>
      </c>
      <c r="P3762" t="s">
        <v>8305</v>
      </c>
      <c r="Q3762" s="7">
        <f t="shared" si="350"/>
        <v>101.0154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>
        <f t="shared" si="348"/>
        <v>42173.466863425929</v>
      </c>
      <c r="O3763" s="11">
        <f t="shared" si="349"/>
        <v>42226.958333333328</v>
      </c>
      <c r="P3763" t="s">
        <v>8305</v>
      </c>
      <c r="Q3763" s="7">
        <f t="shared" si="350"/>
        <v>100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>
        <f t="shared" si="348"/>
        <v>42193.813530092593</v>
      </c>
      <c r="O3764" s="11">
        <f t="shared" si="349"/>
        <v>42218.813530092593</v>
      </c>
      <c r="P3764" t="s">
        <v>8305</v>
      </c>
      <c r="Q3764" s="7">
        <f t="shared" si="350"/>
        <v>106.24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>
        <f t="shared" si="348"/>
        <v>42065.750300925924</v>
      </c>
      <c r="O3765" s="11">
        <f t="shared" si="349"/>
        <v>42095.708634259259</v>
      </c>
      <c r="P3765" t="s">
        <v>8305</v>
      </c>
      <c r="Q3765" s="7">
        <f t="shared" si="350"/>
        <v>100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>
        <f t="shared" si="348"/>
        <v>42499.842962962968</v>
      </c>
      <c r="O3766" s="11">
        <f t="shared" si="349"/>
        <v>42519.024999999994</v>
      </c>
      <c r="P3766" t="s">
        <v>8305</v>
      </c>
      <c r="Q3766" s="7">
        <f t="shared" si="350"/>
        <v>100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>
        <f t="shared" si="348"/>
        <v>41820.776412037041</v>
      </c>
      <c r="O3767" s="11">
        <f t="shared" si="349"/>
        <v>41850.776412037041</v>
      </c>
      <c r="P3767" t="s">
        <v>8305</v>
      </c>
      <c r="Q3767" s="7">
        <f t="shared" si="350"/>
        <v>113.45714285714286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>
        <f t="shared" si="348"/>
        <v>41788.167187500003</v>
      </c>
      <c r="O3768" s="11">
        <f t="shared" si="349"/>
        <v>41823.167187500003</v>
      </c>
      <c r="P3768" t="s">
        <v>8305</v>
      </c>
      <c r="Q3768" s="7">
        <f t="shared" si="350"/>
        <v>102.65010000000001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>
        <f t="shared" si="348"/>
        <v>42050.019641203704</v>
      </c>
      <c r="O3769" s="11">
        <f t="shared" si="349"/>
        <v>42064.207638888889</v>
      </c>
      <c r="P3769" t="s">
        <v>8305</v>
      </c>
      <c r="Q3769" s="7">
        <f t="shared" si="350"/>
        <v>116.75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>
        <f t="shared" si="348"/>
        <v>41772.727893518517</v>
      </c>
      <c r="O3770" s="11">
        <f t="shared" si="349"/>
        <v>41802.727893518517</v>
      </c>
      <c r="P3770" t="s">
        <v>8305</v>
      </c>
      <c r="Q3770" s="7">
        <f t="shared" si="350"/>
        <v>107.65274999999998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>
        <f t="shared" si="348"/>
        <v>42445.598136574074</v>
      </c>
      <c r="O3771" s="11">
        <f t="shared" si="349"/>
        <v>42475.598136574074</v>
      </c>
      <c r="P3771" t="s">
        <v>8305</v>
      </c>
      <c r="Q3771" s="7">
        <f t="shared" si="350"/>
        <v>100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>
        <f t="shared" si="348"/>
        <v>42138.930671296301</v>
      </c>
      <c r="O3772" s="11">
        <f t="shared" si="349"/>
        <v>42168.930671296301</v>
      </c>
      <c r="P3772" t="s">
        <v>8305</v>
      </c>
      <c r="Q3772" s="7">
        <f t="shared" si="350"/>
        <v>100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>
        <f t="shared" si="348"/>
        <v>42493.857083333336</v>
      </c>
      <c r="O3773" s="11">
        <f t="shared" si="349"/>
        <v>42508</v>
      </c>
      <c r="P3773" t="s">
        <v>8305</v>
      </c>
      <c r="Q3773" s="7">
        <f t="shared" si="350"/>
        <v>146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>
        <f t="shared" si="348"/>
        <v>42682.616967592592</v>
      </c>
      <c r="O3774" s="11">
        <f t="shared" si="349"/>
        <v>42703.25</v>
      </c>
      <c r="P3774" t="s">
        <v>8305</v>
      </c>
      <c r="Q3774" s="7">
        <f t="shared" si="350"/>
        <v>110.2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>
        <f t="shared" si="348"/>
        <v>42656.005173611105</v>
      </c>
      <c r="O3775" s="11">
        <f t="shared" si="349"/>
        <v>42689.088888888888</v>
      </c>
      <c r="P3775" t="s">
        <v>8305</v>
      </c>
      <c r="Q3775" s="7">
        <f t="shared" si="350"/>
        <v>108.2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>
        <f t="shared" si="348"/>
        <v>42087.792303240742</v>
      </c>
      <c r="O3776" s="11">
        <f t="shared" si="349"/>
        <v>42103.792303240742</v>
      </c>
      <c r="P3776" t="s">
        <v>8305</v>
      </c>
      <c r="Q3776" s="7">
        <f t="shared" si="350"/>
        <v>100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>
        <f t="shared" si="348"/>
        <v>42075.942627314813</v>
      </c>
      <c r="O3777" s="11">
        <f t="shared" si="349"/>
        <v>42103.166666666672</v>
      </c>
      <c r="P3777" t="s">
        <v>8305</v>
      </c>
      <c r="Q3777" s="7">
        <f t="shared" si="350"/>
        <v>100.25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>
        <f t="shared" ref="N3778:N3841" si="354">(((J3778/60)/60)/24)+DATE(1970,1,1)</f>
        <v>41814.367800925924</v>
      </c>
      <c r="O3778" s="11">
        <f t="shared" ref="O3778:O3841" si="355">(((I3778/60)/60)/24)+DATE(1970,1,1)</f>
        <v>41852.041666666664</v>
      </c>
      <c r="P3778" t="s">
        <v>8305</v>
      </c>
      <c r="Q3778" s="7">
        <f t="shared" ref="Q3778:Q3841" si="356">(E3778/D3778)*100</f>
        <v>106.71250000000001</v>
      </c>
      <c r="R3778" s="6">
        <f t="shared" ref="R3778:R3841" si="357">E3778/L3778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>
        <f t="shared" si="354"/>
        <v>41887.111354166671</v>
      </c>
      <c r="O3779" s="11">
        <f t="shared" si="355"/>
        <v>41909.166666666664</v>
      </c>
      <c r="P3779" t="s">
        <v>8305</v>
      </c>
      <c r="Q3779" s="7">
        <f t="shared" si="356"/>
        <v>143.19999999999999</v>
      </c>
      <c r="R3779" s="6">
        <f t="shared" si="357"/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>
        <f t="shared" si="354"/>
        <v>41989.819212962961</v>
      </c>
      <c r="O3780" s="11">
        <f t="shared" si="355"/>
        <v>42049.819212962961</v>
      </c>
      <c r="P3780" t="s">
        <v>8305</v>
      </c>
      <c r="Q3780" s="7">
        <f t="shared" si="356"/>
        <v>105.04166666666667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>
        <f t="shared" si="354"/>
        <v>42425.735416666663</v>
      </c>
      <c r="O3781" s="11">
        <f t="shared" si="355"/>
        <v>42455.693750000006</v>
      </c>
      <c r="P3781" t="s">
        <v>8305</v>
      </c>
      <c r="Q3781" s="7">
        <f t="shared" si="356"/>
        <v>103.98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>
        <f t="shared" si="354"/>
        <v>42166.219733796301</v>
      </c>
      <c r="O3782" s="11">
        <f t="shared" si="355"/>
        <v>42198.837499999994</v>
      </c>
      <c r="P3782" t="s">
        <v>8305</v>
      </c>
      <c r="Q3782" s="7">
        <f t="shared" si="356"/>
        <v>120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>
        <f t="shared" si="354"/>
        <v>41865.882928240739</v>
      </c>
      <c r="O3783" s="11">
        <f t="shared" si="355"/>
        <v>41890.882928240739</v>
      </c>
      <c r="P3783" t="s">
        <v>8305</v>
      </c>
      <c r="Q3783" s="7">
        <f t="shared" si="356"/>
        <v>109.66666666666667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>
        <f t="shared" si="354"/>
        <v>42546.862233796302</v>
      </c>
      <c r="O3784" s="11">
        <f t="shared" si="355"/>
        <v>42575.958333333328</v>
      </c>
      <c r="P3784" t="s">
        <v>8305</v>
      </c>
      <c r="Q3784" s="7">
        <f t="shared" si="356"/>
        <v>101.75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>
        <f t="shared" si="354"/>
        <v>42420.140277777777</v>
      </c>
      <c r="O3785" s="11">
        <f t="shared" si="355"/>
        <v>42444.666666666672</v>
      </c>
      <c r="P3785" t="s">
        <v>8305</v>
      </c>
      <c r="Q3785" s="7">
        <f t="shared" si="356"/>
        <v>128.91666666666666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>
        <f t="shared" si="354"/>
        <v>42531.980694444443</v>
      </c>
      <c r="O3786" s="11">
        <f t="shared" si="355"/>
        <v>42561.980694444443</v>
      </c>
      <c r="P3786" t="s">
        <v>8305</v>
      </c>
      <c r="Q3786" s="7">
        <f t="shared" si="356"/>
        <v>114.99999999999999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>
        <f t="shared" si="354"/>
        <v>42548.63853009259</v>
      </c>
      <c r="O3787" s="11">
        <f t="shared" si="355"/>
        <v>42584.418749999997</v>
      </c>
      <c r="P3787" t="s">
        <v>8305</v>
      </c>
      <c r="Q3787" s="7">
        <f t="shared" si="356"/>
        <v>150.75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>
        <f t="shared" si="354"/>
        <v>42487.037905092591</v>
      </c>
      <c r="O3788" s="11">
        <f t="shared" si="355"/>
        <v>42517.037905092591</v>
      </c>
      <c r="P3788" t="s">
        <v>8305</v>
      </c>
      <c r="Q3788" s="7">
        <f t="shared" si="356"/>
        <v>110.96666666666665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>
        <f t="shared" si="354"/>
        <v>42167.534791666665</v>
      </c>
      <c r="O3789" s="11">
        <f t="shared" si="355"/>
        <v>42196.165972222225</v>
      </c>
      <c r="P3789" t="s">
        <v>8305</v>
      </c>
      <c r="Q3789" s="7">
        <f t="shared" si="356"/>
        <v>100.28571428571429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>
        <f t="shared" si="354"/>
        <v>42333.695821759262</v>
      </c>
      <c r="O3790" s="11">
        <f t="shared" si="355"/>
        <v>42361.679166666669</v>
      </c>
      <c r="P3790" t="s">
        <v>8305</v>
      </c>
      <c r="Q3790" s="7">
        <f t="shared" si="356"/>
        <v>0.66666666666666674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>
        <f t="shared" si="354"/>
        <v>42138.798819444448</v>
      </c>
      <c r="O3791" s="11">
        <f t="shared" si="355"/>
        <v>42170.798819444448</v>
      </c>
      <c r="P3791" t="s">
        <v>8305</v>
      </c>
      <c r="Q3791" s="7">
        <f t="shared" si="356"/>
        <v>3.267605633802817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>
        <f t="shared" si="354"/>
        <v>42666.666932870372</v>
      </c>
      <c r="O3792" s="11">
        <f t="shared" si="355"/>
        <v>42696.708599537036</v>
      </c>
      <c r="P3792" t="s">
        <v>8305</v>
      </c>
      <c r="Q3792" s="7">
        <f t="shared" si="356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>
        <f t="shared" si="354"/>
        <v>41766.692037037035</v>
      </c>
      <c r="O3793" s="11">
        <f t="shared" si="355"/>
        <v>41826.692037037035</v>
      </c>
      <c r="P3793" t="s">
        <v>8305</v>
      </c>
      <c r="Q3793" s="7">
        <f t="shared" si="356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>
        <f t="shared" si="354"/>
        <v>42170.447013888886</v>
      </c>
      <c r="O3794" s="11">
        <f t="shared" si="355"/>
        <v>42200.447013888886</v>
      </c>
      <c r="P3794" t="s">
        <v>8305</v>
      </c>
      <c r="Q3794" s="7">
        <f t="shared" si="356"/>
        <v>0.27999999999999997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>
        <f t="shared" si="354"/>
        <v>41968.938993055555</v>
      </c>
      <c r="O3795" s="11">
        <f t="shared" si="355"/>
        <v>41989.938993055555</v>
      </c>
      <c r="P3795" t="s">
        <v>8305</v>
      </c>
      <c r="Q3795" s="7">
        <f t="shared" si="356"/>
        <v>59.657142857142851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>
        <f t="shared" si="354"/>
        <v>42132.58048611111</v>
      </c>
      <c r="O3796" s="11">
        <f t="shared" si="355"/>
        <v>42162.58048611111</v>
      </c>
      <c r="P3796" t="s">
        <v>8305</v>
      </c>
      <c r="Q3796" s="7">
        <f t="shared" si="356"/>
        <v>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>
        <f t="shared" si="354"/>
        <v>42201.436226851853</v>
      </c>
      <c r="O3797" s="11">
        <f t="shared" si="355"/>
        <v>42244.9375</v>
      </c>
      <c r="P3797" t="s">
        <v>8305</v>
      </c>
      <c r="Q3797" s="7">
        <f t="shared" si="356"/>
        <v>1.6666666666666667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>
        <f t="shared" si="354"/>
        <v>42689.029583333337</v>
      </c>
      <c r="O3798" s="11">
        <f t="shared" si="355"/>
        <v>42749.029583333337</v>
      </c>
      <c r="P3798" t="s">
        <v>8305</v>
      </c>
      <c r="Q3798" s="7">
        <f t="shared" si="356"/>
        <v>4.4444444444444444E-3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>
        <f t="shared" si="354"/>
        <v>42084.881539351853</v>
      </c>
      <c r="O3799" s="11">
        <f t="shared" si="355"/>
        <v>42114.881539351853</v>
      </c>
      <c r="P3799" t="s">
        <v>8305</v>
      </c>
      <c r="Q3799" s="7">
        <f t="shared" si="356"/>
        <v>89.666666666666657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>
        <f t="shared" si="354"/>
        <v>41831.722777777781</v>
      </c>
      <c r="O3800" s="11">
        <f t="shared" si="355"/>
        <v>41861.722777777781</v>
      </c>
      <c r="P3800" t="s">
        <v>8305</v>
      </c>
      <c r="Q3800" s="7">
        <f t="shared" si="356"/>
        <v>1.4642857142857144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>
        <f t="shared" si="354"/>
        <v>42410.93105324074</v>
      </c>
      <c r="O3801" s="11">
        <f t="shared" si="355"/>
        <v>42440.93105324074</v>
      </c>
      <c r="P3801" t="s">
        <v>8305</v>
      </c>
      <c r="Q3801" s="7">
        <f t="shared" si="356"/>
        <v>4.0199999999999996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>
        <f t="shared" si="354"/>
        <v>41982.737071759257</v>
      </c>
      <c r="O3802" s="11">
        <f t="shared" si="355"/>
        <v>42015.207638888889</v>
      </c>
      <c r="P3802" t="s">
        <v>8305</v>
      </c>
      <c r="Q3802" s="7">
        <f t="shared" si="356"/>
        <v>4.004545454545454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>
        <f t="shared" si="354"/>
        <v>41975.676111111112</v>
      </c>
      <c r="O3803" s="11">
        <f t="shared" si="355"/>
        <v>42006.676111111112</v>
      </c>
      <c r="P3803" t="s">
        <v>8305</v>
      </c>
      <c r="Q3803" s="7">
        <f t="shared" si="356"/>
        <v>8.52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>
        <f t="shared" si="354"/>
        <v>42269.126226851848</v>
      </c>
      <c r="O3804" s="11">
        <f t="shared" si="355"/>
        <v>42299.126226851848</v>
      </c>
      <c r="P3804" t="s">
        <v>8305</v>
      </c>
      <c r="Q3804" s="7">
        <f t="shared" si="356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>
        <f t="shared" si="354"/>
        <v>42403.971851851849</v>
      </c>
      <c r="O3805" s="11">
        <f t="shared" si="355"/>
        <v>42433.971851851849</v>
      </c>
      <c r="P3805" t="s">
        <v>8305</v>
      </c>
      <c r="Q3805" s="7">
        <f t="shared" si="356"/>
        <v>19.650000000000002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>
        <f t="shared" si="354"/>
        <v>42527.00953703704</v>
      </c>
      <c r="O3806" s="11">
        <f t="shared" si="355"/>
        <v>42582.291666666672</v>
      </c>
      <c r="P3806" t="s">
        <v>8305</v>
      </c>
      <c r="Q3806" s="7">
        <f t="shared" si="356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>
        <f t="shared" si="354"/>
        <v>41849.887037037035</v>
      </c>
      <c r="O3807" s="11">
        <f t="shared" si="355"/>
        <v>41909.887037037035</v>
      </c>
      <c r="P3807" t="s">
        <v>8305</v>
      </c>
      <c r="Q3807" s="7">
        <f t="shared" si="356"/>
        <v>2E-3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>
        <f t="shared" si="354"/>
        <v>41799.259039351848</v>
      </c>
      <c r="O3808" s="11">
        <f t="shared" si="355"/>
        <v>41819.259039351848</v>
      </c>
      <c r="P3808" t="s">
        <v>8305</v>
      </c>
      <c r="Q3808" s="7">
        <f t="shared" si="356"/>
        <v>6.6666666666666666E-2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>
        <f t="shared" si="354"/>
        <v>42090.909016203703</v>
      </c>
      <c r="O3809" s="11">
        <f t="shared" si="355"/>
        <v>42097.909016203703</v>
      </c>
      <c r="P3809" t="s">
        <v>8305</v>
      </c>
      <c r="Q3809" s="7">
        <f t="shared" si="356"/>
        <v>30.333333333333336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>
        <f t="shared" si="354"/>
        <v>42059.453923611116</v>
      </c>
      <c r="O3810" s="11">
        <f t="shared" si="355"/>
        <v>42119.412256944444</v>
      </c>
      <c r="P3810" t="s">
        <v>8271</v>
      </c>
      <c r="Q3810" s="7">
        <f t="shared" si="356"/>
        <v>100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>
        <f t="shared" si="354"/>
        <v>41800.526701388888</v>
      </c>
      <c r="O3811" s="11">
        <f t="shared" si="355"/>
        <v>41850.958333333336</v>
      </c>
      <c r="P3811" t="s">
        <v>8271</v>
      </c>
      <c r="Q3811" s="7">
        <f t="shared" si="356"/>
        <v>101.25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>
        <f t="shared" si="354"/>
        <v>42054.849050925928</v>
      </c>
      <c r="O3812" s="11">
        <f t="shared" si="355"/>
        <v>42084.807384259257</v>
      </c>
      <c r="P3812" t="s">
        <v>8271</v>
      </c>
      <c r="Q3812" s="7">
        <f t="shared" si="356"/>
        <v>121.73333333333333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>
        <f t="shared" si="354"/>
        <v>42487.62700231481</v>
      </c>
      <c r="O3813" s="11">
        <f t="shared" si="355"/>
        <v>42521.458333333328</v>
      </c>
      <c r="P3813" t="s">
        <v>8271</v>
      </c>
      <c r="Q3813" s="7">
        <f t="shared" si="356"/>
        <v>330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>
        <f t="shared" si="354"/>
        <v>42109.751250000001</v>
      </c>
      <c r="O3814" s="11">
        <f t="shared" si="355"/>
        <v>42156.165972222225</v>
      </c>
      <c r="P3814" t="s">
        <v>8271</v>
      </c>
      <c r="Q3814" s="7">
        <f t="shared" si="356"/>
        <v>109.55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>
        <f t="shared" si="354"/>
        <v>42497.275706018518</v>
      </c>
      <c r="O3815" s="11">
        <f t="shared" si="355"/>
        <v>42535.904861111107</v>
      </c>
      <c r="P3815" t="s">
        <v>8271</v>
      </c>
      <c r="Q3815" s="7">
        <f t="shared" si="356"/>
        <v>100.95190476190474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>
        <f t="shared" si="354"/>
        <v>42058.904074074075</v>
      </c>
      <c r="O3816" s="11">
        <f t="shared" si="355"/>
        <v>42095.165972222225</v>
      </c>
      <c r="P3816" t="s">
        <v>8271</v>
      </c>
      <c r="Q3816" s="7">
        <f t="shared" si="356"/>
        <v>140.13333333333333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>
        <f t="shared" si="354"/>
        <v>42207.259918981479</v>
      </c>
      <c r="O3817" s="11">
        <f t="shared" si="355"/>
        <v>42236.958333333328</v>
      </c>
      <c r="P3817" t="s">
        <v>8271</v>
      </c>
      <c r="Q3817" s="7">
        <f t="shared" si="356"/>
        <v>100.001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>
        <f t="shared" si="354"/>
        <v>41807.690081018518</v>
      </c>
      <c r="O3818" s="11">
        <f t="shared" si="355"/>
        <v>41837.690081018518</v>
      </c>
      <c r="P3818" t="s">
        <v>8271</v>
      </c>
      <c r="Q3818" s="7">
        <f t="shared" si="356"/>
        <v>119.238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>
        <f t="shared" si="354"/>
        <v>42284.69694444444</v>
      </c>
      <c r="O3819" s="11">
        <f t="shared" si="355"/>
        <v>42301.165972222225</v>
      </c>
      <c r="P3819" t="s">
        <v>8271</v>
      </c>
      <c r="Q3819" s="7">
        <f t="shared" si="356"/>
        <v>107.25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>
        <f t="shared" si="354"/>
        <v>42045.84238425926</v>
      </c>
      <c r="O3820" s="11">
        <f t="shared" si="355"/>
        <v>42075.800717592589</v>
      </c>
      <c r="P3820" t="s">
        <v>8271</v>
      </c>
      <c r="Q3820" s="7">
        <f t="shared" si="356"/>
        <v>227.99999999999997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>
        <f t="shared" si="354"/>
        <v>42184.209537037037</v>
      </c>
      <c r="O3821" s="11">
        <f t="shared" si="355"/>
        <v>42202.876388888893</v>
      </c>
      <c r="P3821" t="s">
        <v>8271</v>
      </c>
      <c r="Q3821" s="7">
        <f t="shared" si="356"/>
        <v>106.4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>
        <f t="shared" si="354"/>
        <v>42160.651817129634</v>
      </c>
      <c r="O3822" s="11">
        <f t="shared" si="355"/>
        <v>42190.651817129634</v>
      </c>
      <c r="P3822" t="s">
        <v>8271</v>
      </c>
      <c r="Q3822" s="7">
        <f t="shared" si="356"/>
        <v>143.33333333333334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>
        <f t="shared" si="354"/>
        <v>42341.180636574078</v>
      </c>
      <c r="O3823" s="11">
        <f t="shared" si="355"/>
        <v>42373.180636574078</v>
      </c>
      <c r="P3823" t="s">
        <v>8271</v>
      </c>
      <c r="Q3823" s="7">
        <f t="shared" si="356"/>
        <v>104.54285714285714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>
        <f t="shared" si="354"/>
        <v>42329.838159722218</v>
      </c>
      <c r="O3824" s="11">
        <f t="shared" si="355"/>
        <v>42388.957638888889</v>
      </c>
      <c r="P3824" t="s">
        <v>8271</v>
      </c>
      <c r="Q3824" s="7">
        <f t="shared" si="356"/>
        <v>110.02000000000001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>
        <f t="shared" si="354"/>
        <v>42170.910231481481</v>
      </c>
      <c r="O3825" s="11">
        <f t="shared" si="355"/>
        <v>42205.165972222225</v>
      </c>
      <c r="P3825" t="s">
        <v>8271</v>
      </c>
      <c r="Q3825" s="7">
        <f t="shared" si="356"/>
        <v>106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>
        <f t="shared" si="354"/>
        <v>42571.626192129625</v>
      </c>
      <c r="O3826" s="11">
        <f t="shared" si="355"/>
        <v>42583.570138888885</v>
      </c>
      <c r="P3826" t="s">
        <v>8271</v>
      </c>
      <c r="Q3826" s="7">
        <f t="shared" si="356"/>
        <v>108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>
        <f t="shared" si="354"/>
        <v>42151.069606481484</v>
      </c>
      <c r="O3827" s="11">
        <f t="shared" si="355"/>
        <v>42172.069606481484</v>
      </c>
      <c r="P3827" t="s">
        <v>8271</v>
      </c>
      <c r="Q3827" s="7">
        <f t="shared" si="356"/>
        <v>105.42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>
        <f t="shared" si="354"/>
        <v>42101.423541666663</v>
      </c>
      <c r="O3828" s="11">
        <f t="shared" si="355"/>
        <v>42131.423541666663</v>
      </c>
      <c r="P3828" t="s">
        <v>8271</v>
      </c>
      <c r="Q3828" s="7">
        <f t="shared" si="356"/>
        <v>119.16666666666667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>
        <f t="shared" si="354"/>
        <v>42034.928252314814</v>
      </c>
      <c r="O3829" s="11">
        <f t="shared" si="355"/>
        <v>42090</v>
      </c>
      <c r="P3829" t="s">
        <v>8271</v>
      </c>
      <c r="Q3829" s="7">
        <f t="shared" si="356"/>
        <v>152.66666666666666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>
        <f t="shared" si="354"/>
        <v>41944.527627314819</v>
      </c>
      <c r="O3830" s="11">
        <f t="shared" si="355"/>
        <v>42004.569293981483</v>
      </c>
      <c r="P3830" t="s">
        <v>8271</v>
      </c>
      <c r="Q3830" s="7">
        <f t="shared" si="356"/>
        <v>100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>
        <f t="shared" si="354"/>
        <v>42593.865405092598</v>
      </c>
      <c r="O3831" s="11">
        <f t="shared" si="355"/>
        <v>42613.865405092598</v>
      </c>
      <c r="P3831" t="s">
        <v>8271</v>
      </c>
      <c r="Q3831" s="7">
        <f t="shared" si="356"/>
        <v>100.2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>
        <f t="shared" si="354"/>
        <v>42503.740868055553</v>
      </c>
      <c r="O3832" s="11">
        <f t="shared" si="355"/>
        <v>42517.740868055553</v>
      </c>
      <c r="P3832" t="s">
        <v>8271</v>
      </c>
      <c r="Q3832" s="7">
        <f t="shared" si="356"/>
        <v>225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>
        <f t="shared" si="354"/>
        <v>41927.848900462966</v>
      </c>
      <c r="O3833" s="11">
        <f t="shared" si="355"/>
        <v>41948.890567129631</v>
      </c>
      <c r="P3833" t="s">
        <v>8271</v>
      </c>
      <c r="Q3833" s="7">
        <f t="shared" si="356"/>
        <v>106.02199999999999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>
        <f t="shared" si="354"/>
        <v>42375.114988425921</v>
      </c>
      <c r="O3834" s="11">
        <f t="shared" si="355"/>
        <v>42420.114988425921</v>
      </c>
      <c r="P3834" t="s">
        <v>8271</v>
      </c>
      <c r="Q3834" s="7">
        <f t="shared" si="356"/>
        <v>104.66666666666666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>
        <f t="shared" si="354"/>
        <v>41963.872361111105</v>
      </c>
      <c r="O3835" s="11">
        <f t="shared" si="355"/>
        <v>41974.797916666663</v>
      </c>
      <c r="P3835" t="s">
        <v>8271</v>
      </c>
      <c r="Q3835" s="7">
        <f t="shared" si="356"/>
        <v>116.66666666666667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>
        <f t="shared" si="354"/>
        <v>42143.445219907408</v>
      </c>
      <c r="O3836" s="11">
        <f t="shared" si="355"/>
        <v>42173.445219907408</v>
      </c>
      <c r="P3836" t="s">
        <v>8271</v>
      </c>
      <c r="Q3836" s="7">
        <f t="shared" si="356"/>
        <v>109.03333333333333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>
        <f t="shared" si="354"/>
        <v>42460.94222222222</v>
      </c>
      <c r="O3837" s="11">
        <f t="shared" si="355"/>
        <v>42481.94222222222</v>
      </c>
      <c r="P3837" t="s">
        <v>8271</v>
      </c>
      <c r="Q3837" s="7">
        <f t="shared" si="356"/>
        <v>160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>
        <f t="shared" si="354"/>
        <v>42553.926527777774</v>
      </c>
      <c r="O3838" s="11">
        <f t="shared" si="355"/>
        <v>42585.172916666663</v>
      </c>
      <c r="P3838" t="s">
        <v>8271</v>
      </c>
      <c r="Q3838" s="7">
        <f t="shared" si="356"/>
        <v>112.5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>
        <f t="shared" si="354"/>
        <v>42152.765717592592</v>
      </c>
      <c r="O3839" s="11">
        <f t="shared" si="355"/>
        <v>42188.765717592592</v>
      </c>
      <c r="P3839" t="s">
        <v>8271</v>
      </c>
      <c r="Q3839" s="7">
        <f t="shared" si="356"/>
        <v>102.1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>
        <f t="shared" si="354"/>
        <v>42116.710752314815</v>
      </c>
      <c r="O3840" s="11">
        <f t="shared" si="355"/>
        <v>42146.710752314815</v>
      </c>
      <c r="P3840" t="s">
        <v>8271</v>
      </c>
      <c r="Q3840" s="7">
        <f t="shared" si="356"/>
        <v>100.824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>
        <f t="shared" si="354"/>
        <v>42155.142638888887</v>
      </c>
      <c r="O3841" s="11">
        <f t="shared" si="355"/>
        <v>42215.142638888887</v>
      </c>
      <c r="P3841" t="s">
        <v>8271</v>
      </c>
      <c r="Q3841" s="7">
        <f t="shared" si="356"/>
        <v>101.25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>
        <f t="shared" ref="N3842:N3905" si="360">(((J3842/60)/60)/24)+DATE(1970,1,1)</f>
        <v>42432.701724537037</v>
      </c>
      <c r="O3842" s="11">
        <f t="shared" ref="O3842:O3905" si="361">(((I3842/60)/60)/24)+DATE(1970,1,1)</f>
        <v>42457.660057870366</v>
      </c>
      <c r="P3842" t="s">
        <v>8271</v>
      </c>
      <c r="Q3842" s="7">
        <f t="shared" ref="Q3842:Q3905" si="362">(E3842/D3842)*100</f>
        <v>6500</v>
      </c>
      <c r="R3842" s="6">
        <f t="shared" ref="R3842:R3905" si="363">E3842/L3842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>
        <f t="shared" si="360"/>
        <v>41780.785729166666</v>
      </c>
      <c r="O3843" s="11">
        <f t="shared" si="361"/>
        <v>41840.785729166666</v>
      </c>
      <c r="P3843" t="s">
        <v>8271</v>
      </c>
      <c r="Q3843" s="7">
        <f t="shared" si="362"/>
        <v>8.7200000000000006</v>
      </c>
      <c r="R3843" s="6">
        <f t="shared" si="363"/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>
        <f t="shared" si="360"/>
        <v>41740.493657407409</v>
      </c>
      <c r="O3844" s="11">
        <f t="shared" si="361"/>
        <v>41770.493657407409</v>
      </c>
      <c r="P3844" t="s">
        <v>8271</v>
      </c>
      <c r="Q3844" s="7">
        <f t="shared" si="362"/>
        <v>21.94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>
        <f t="shared" si="360"/>
        <v>41766.072500000002</v>
      </c>
      <c r="O3845" s="11">
        <f t="shared" si="361"/>
        <v>41791.072500000002</v>
      </c>
      <c r="P3845" t="s">
        <v>8271</v>
      </c>
      <c r="Q3845" s="7">
        <f t="shared" si="362"/>
        <v>21.3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>
        <f t="shared" si="360"/>
        <v>41766.617291666669</v>
      </c>
      <c r="O3846" s="11">
        <f t="shared" si="361"/>
        <v>41793.290972222225</v>
      </c>
      <c r="P3846" t="s">
        <v>8271</v>
      </c>
      <c r="Q3846" s="7">
        <f t="shared" si="362"/>
        <v>41.489795918367342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>
        <f t="shared" si="360"/>
        <v>42248.627013888887</v>
      </c>
      <c r="O3847" s="11">
        <f t="shared" si="361"/>
        <v>42278.627013888887</v>
      </c>
      <c r="P3847" t="s">
        <v>8271</v>
      </c>
      <c r="Q3847" s="7">
        <f t="shared" si="362"/>
        <v>2.105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>
        <f t="shared" si="360"/>
        <v>41885.221550925926</v>
      </c>
      <c r="O3848" s="11">
        <f t="shared" si="361"/>
        <v>41916.290972222225</v>
      </c>
      <c r="P3848" t="s">
        <v>8271</v>
      </c>
      <c r="Q3848" s="7">
        <f t="shared" si="362"/>
        <v>2.7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>
        <f t="shared" si="360"/>
        <v>42159.224432870367</v>
      </c>
      <c r="O3849" s="11">
        <f t="shared" si="361"/>
        <v>42204.224432870367</v>
      </c>
      <c r="P3849" t="s">
        <v>8271</v>
      </c>
      <c r="Q3849" s="7">
        <f t="shared" si="362"/>
        <v>16.161904761904761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>
        <f t="shared" si="360"/>
        <v>42265.817002314812</v>
      </c>
      <c r="O3850" s="11">
        <f t="shared" si="361"/>
        <v>42295.817002314812</v>
      </c>
      <c r="P3850" t="s">
        <v>8271</v>
      </c>
      <c r="Q3850" s="7">
        <f t="shared" si="362"/>
        <v>16.376923076923077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>
        <f t="shared" si="360"/>
        <v>42136.767175925925</v>
      </c>
      <c r="O3851" s="11">
        <f t="shared" si="361"/>
        <v>42166.767175925925</v>
      </c>
      <c r="P3851" t="s">
        <v>8271</v>
      </c>
      <c r="Q3851" s="7">
        <f t="shared" si="362"/>
        <v>7.043333333333333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>
        <f t="shared" si="360"/>
        <v>41975.124340277776</v>
      </c>
      <c r="O3852" s="11">
        <f t="shared" si="361"/>
        <v>42005.124340277776</v>
      </c>
      <c r="P3852" t="s">
        <v>8271</v>
      </c>
      <c r="Q3852" s="7">
        <f t="shared" si="362"/>
        <v>3.8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>
        <f t="shared" si="360"/>
        <v>42172.439571759256</v>
      </c>
      <c r="O3853" s="11">
        <f t="shared" si="361"/>
        <v>42202.439571759256</v>
      </c>
      <c r="P3853" t="s">
        <v>8271</v>
      </c>
      <c r="Q3853" s="7">
        <f t="shared" si="362"/>
        <v>34.08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>
        <f t="shared" si="360"/>
        <v>42065.190694444449</v>
      </c>
      <c r="O3854" s="11">
        <f t="shared" si="361"/>
        <v>42090.149027777778</v>
      </c>
      <c r="P3854" t="s">
        <v>8271</v>
      </c>
      <c r="Q3854" s="7">
        <f t="shared" si="362"/>
        <v>0.2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>
        <f t="shared" si="360"/>
        <v>41848.84002314815</v>
      </c>
      <c r="O3855" s="11">
        <f t="shared" si="361"/>
        <v>41883.84002314815</v>
      </c>
      <c r="P3855" t="s">
        <v>8271</v>
      </c>
      <c r="Q3855" s="7">
        <f t="shared" si="362"/>
        <v>2.5999999999999999E-2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>
        <f t="shared" si="360"/>
        <v>42103.884930555556</v>
      </c>
      <c r="O3856" s="11">
        <f t="shared" si="361"/>
        <v>42133.884930555556</v>
      </c>
      <c r="P3856" t="s">
        <v>8271</v>
      </c>
      <c r="Q3856" s="7">
        <f t="shared" si="362"/>
        <v>16.254545454545454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>
        <f t="shared" si="360"/>
        <v>42059.970729166671</v>
      </c>
      <c r="O3857" s="11">
        <f t="shared" si="361"/>
        <v>42089.929062499999</v>
      </c>
      <c r="P3857" t="s">
        <v>8271</v>
      </c>
      <c r="Q3857" s="7">
        <f t="shared" si="362"/>
        <v>2.5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>
        <f t="shared" si="360"/>
        <v>42041.743090277778</v>
      </c>
      <c r="O3858" s="11">
        <f t="shared" si="361"/>
        <v>42071.701423611114</v>
      </c>
      <c r="P3858" t="s">
        <v>8271</v>
      </c>
      <c r="Q3858" s="7">
        <f t="shared" si="362"/>
        <v>0.02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>
        <f t="shared" si="360"/>
        <v>41829.73715277778</v>
      </c>
      <c r="O3859" s="11">
        <f t="shared" si="361"/>
        <v>41852.716666666667</v>
      </c>
      <c r="P3859" t="s">
        <v>8271</v>
      </c>
      <c r="Q3859" s="7">
        <f t="shared" si="362"/>
        <v>5.2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>
        <f t="shared" si="360"/>
        <v>42128.431064814817</v>
      </c>
      <c r="O3860" s="11">
        <f t="shared" si="361"/>
        <v>42146.875</v>
      </c>
      <c r="P3860" t="s">
        <v>8271</v>
      </c>
      <c r="Q3860" s="7">
        <f t="shared" si="362"/>
        <v>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>
        <f t="shared" si="360"/>
        <v>41789.893599537041</v>
      </c>
      <c r="O3861" s="11">
        <f t="shared" si="361"/>
        <v>41815.875</v>
      </c>
      <c r="P3861" t="s">
        <v>8271</v>
      </c>
      <c r="Q3861" s="7">
        <f t="shared" si="362"/>
        <v>0.04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>
        <f t="shared" si="360"/>
        <v>41833.660995370366</v>
      </c>
      <c r="O3862" s="11">
        <f t="shared" si="361"/>
        <v>41863.660995370366</v>
      </c>
      <c r="P3862" t="s">
        <v>8271</v>
      </c>
      <c r="Q3862" s="7">
        <f t="shared" si="362"/>
        <v>17.666666666666668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>
        <f t="shared" si="360"/>
        <v>41914.590011574073</v>
      </c>
      <c r="O3863" s="11">
        <f t="shared" si="361"/>
        <v>41955.907638888893</v>
      </c>
      <c r="P3863" t="s">
        <v>8271</v>
      </c>
      <c r="Q3863" s="7">
        <f t="shared" si="362"/>
        <v>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>
        <f t="shared" si="360"/>
        <v>42611.261064814811</v>
      </c>
      <c r="O3864" s="11">
        <f t="shared" si="361"/>
        <v>42625.707638888889</v>
      </c>
      <c r="P3864" t="s">
        <v>8271</v>
      </c>
      <c r="Q3864" s="7">
        <f t="shared" si="362"/>
        <v>1.3333333333333334E-2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>
        <f t="shared" si="360"/>
        <v>42253.633159722223</v>
      </c>
      <c r="O3865" s="11">
        <f t="shared" si="361"/>
        <v>42313.674826388888</v>
      </c>
      <c r="P3865" t="s">
        <v>8271</v>
      </c>
      <c r="Q3865" s="7">
        <f t="shared" si="362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>
        <f t="shared" si="360"/>
        <v>42295.891828703709</v>
      </c>
      <c r="O3866" s="11">
        <f t="shared" si="361"/>
        <v>42325.933495370366</v>
      </c>
      <c r="P3866" t="s">
        <v>8271</v>
      </c>
      <c r="Q3866" s="7">
        <f t="shared" si="362"/>
        <v>1.2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>
        <f t="shared" si="360"/>
        <v>41841.651597222226</v>
      </c>
      <c r="O3867" s="11">
        <f t="shared" si="361"/>
        <v>41881.229166666664</v>
      </c>
      <c r="P3867" t="s">
        <v>8271</v>
      </c>
      <c r="Q3867" s="7">
        <f t="shared" si="362"/>
        <v>26.937422295897225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>
        <f t="shared" si="360"/>
        <v>42402.947002314817</v>
      </c>
      <c r="O3868" s="11">
        <f t="shared" si="361"/>
        <v>42452.145138888889</v>
      </c>
      <c r="P3868" t="s">
        <v>8271</v>
      </c>
      <c r="Q3868" s="7">
        <f t="shared" si="362"/>
        <v>0.54999999999999993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>
        <f t="shared" si="360"/>
        <v>42509.814108796301</v>
      </c>
      <c r="O3869" s="11">
        <f t="shared" si="361"/>
        <v>42539.814108796301</v>
      </c>
      <c r="P3869" t="s">
        <v>8271</v>
      </c>
      <c r="Q3869" s="7">
        <f t="shared" si="362"/>
        <v>12.55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>
        <f t="shared" si="360"/>
        <v>41865.659780092588</v>
      </c>
      <c r="O3870" s="11">
        <f t="shared" si="361"/>
        <v>41890.659780092588</v>
      </c>
      <c r="P3870" t="s">
        <v>8305</v>
      </c>
      <c r="Q3870" s="7">
        <f t="shared" si="362"/>
        <v>0.2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>
        <f t="shared" si="360"/>
        <v>42047.724444444444</v>
      </c>
      <c r="O3871" s="11">
        <f t="shared" si="361"/>
        <v>42077.132638888885</v>
      </c>
      <c r="P3871" t="s">
        <v>8305</v>
      </c>
      <c r="Q3871" s="7">
        <f t="shared" si="362"/>
        <v>3.4474868431088401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>
        <f t="shared" si="360"/>
        <v>41793.17219907407</v>
      </c>
      <c r="O3872" s="11">
        <f t="shared" si="361"/>
        <v>41823.17219907407</v>
      </c>
      <c r="P3872" t="s">
        <v>8305</v>
      </c>
      <c r="Q3872" s="7">
        <f t="shared" si="362"/>
        <v>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>
        <f t="shared" si="360"/>
        <v>42763.780671296292</v>
      </c>
      <c r="O3873" s="11">
        <f t="shared" si="361"/>
        <v>42823.739004629635</v>
      </c>
      <c r="P3873" t="s">
        <v>8305</v>
      </c>
      <c r="Q3873" s="7">
        <f t="shared" si="362"/>
        <v>2.666666666666667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>
        <f t="shared" si="360"/>
        <v>42180.145787037036</v>
      </c>
      <c r="O3874" s="11">
        <f t="shared" si="361"/>
        <v>42230.145787037036</v>
      </c>
      <c r="P3874" t="s">
        <v>8305</v>
      </c>
      <c r="Q3874" s="7">
        <f t="shared" si="362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>
        <f t="shared" si="360"/>
        <v>42255.696006944447</v>
      </c>
      <c r="O3875" s="11">
        <f t="shared" si="361"/>
        <v>42285.696006944447</v>
      </c>
      <c r="P3875" t="s">
        <v>8305</v>
      </c>
      <c r="Q3875" s="7">
        <f t="shared" si="362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>
        <f t="shared" si="360"/>
        <v>42007.016458333332</v>
      </c>
      <c r="O3876" s="11">
        <f t="shared" si="361"/>
        <v>42028.041666666672</v>
      </c>
      <c r="P3876" t="s">
        <v>8305</v>
      </c>
      <c r="Q3876" s="7">
        <f t="shared" si="362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>
        <f t="shared" si="360"/>
        <v>42615.346817129626</v>
      </c>
      <c r="O3877" s="11">
        <f t="shared" si="361"/>
        <v>42616.416666666672</v>
      </c>
      <c r="P3877" t="s">
        <v>8305</v>
      </c>
      <c r="Q3877" s="7">
        <f t="shared" si="362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>
        <f t="shared" si="360"/>
        <v>42372.624166666668</v>
      </c>
      <c r="O3878" s="11">
        <f t="shared" si="361"/>
        <v>42402.624166666668</v>
      </c>
      <c r="P3878" t="s">
        <v>8305</v>
      </c>
      <c r="Q3878" s="7">
        <f t="shared" si="362"/>
        <v>52.794871794871788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>
        <f t="shared" si="360"/>
        <v>42682.67768518519</v>
      </c>
      <c r="O3879" s="11">
        <f t="shared" si="361"/>
        <v>42712.67768518519</v>
      </c>
      <c r="P3879" t="s">
        <v>8305</v>
      </c>
      <c r="Q3879" s="7">
        <f t="shared" si="362"/>
        <v>4.9639999999999995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>
        <f t="shared" si="360"/>
        <v>42154.818819444445</v>
      </c>
      <c r="O3880" s="11">
        <f t="shared" si="361"/>
        <v>42185.165972222225</v>
      </c>
      <c r="P3880" t="s">
        <v>8305</v>
      </c>
      <c r="Q3880" s="7">
        <f t="shared" si="362"/>
        <v>5.5555555555555552E-2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>
        <f t="shared" si="360"/>
        <v>41999.861064814817</v>
      </c>
      <c r="O3881" s="11">
        <f t="shared" si="361"/>
        <v>42029.861064814817</v>
      </c>
      <c r="P3881" t="s">
        <v>8305</v>
      </c>
      <c r="Q3881" s="7">
        <f t="shared" si="362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>
        <f t="shared" si="360"/>
        <v>41815.815046296295</v>
      </c>
      <c r="O3882" s="11">
        <f t="shared" si="361"/>
        <v>41850.958333333336</v>
      </c>
      <c r="P3882" t="s">
        <v>8305</v>
      </c>
      <c r="Q3882" s="7">
        <f t="shared" si="362"/>
        <v>13.066666666666665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>
        <f t="shared" si="360"/>
        <v>42756.018506944441</v>
      </c>
      <c r="O3883" s="11">
        <f t="shared" si="361"/>
        <v>42786.018506944441</v>
      </c>
      <c r="P3883" t="s">
        <v>8305</v>
      </c>
      <c r="Q3883" s="7">
        <f t="shared" si="362"/>
        <v>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>
        <f t="shared" si="360"/>
        <v>42373.983449074076</v>
      </c>
      <c r="O3884" s="11">
        <f t="shared" si="361"/>
        <v>42400.960416666669</v>
      </c>
      <c r="P3884" t="s">
        <v>8305</v>
      </c>
      <c r="Q3884" s="7">
        <f t="shared" si="362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>
        <f t="shared" si="360"/>
        <v>41854.602650462963</v>
      </c>
      <c r="O3885" s="11">
        <f t="shared" si="361"/>
        <v>41884.602650462963</v>
      </c>
      <c r="P3885" t="s">
        <v>8305</v>
      </c>
      <c r="Q3885" s="7">
        <f t="shared" si="362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>
        <f t="shared" si="360"/>
        <v>42065.791574074072</v>
      </c>
      <c r="O3886" s="11">
        <f t="shared" si="361"/>
        <v>42090.749907407408</v>
      </c>
      <c r="P3886" t="s">
        <v>8305</v>
      </c>
      <c r="Q3886" s="7">
        <f t="shared" si="362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>
        <f t="shared" si="360"/>
        <v>42469.951284722221</v>
      </c>
      <c r="O3887" s="11">
        <f t="shared" si="361"/>
        <v>42499.951284722221</v>
      </c>
      <c r="P3887" t="s">
        <v>8305</v>
      </c>
      <c r="Q3887" s="7">
        <f t="shared" si="362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>
        <f t="shared" si="360"/>
        <v>41954.228032407409</v>
      </c>
      <c r="O3888" s="11">
        <f t="shared" si="361"/>
        <v>41984.228032407409</v>
      </c>
      <c r="P3888" t="s">
        <v>8305</v>
      </c>
      <c r="Q3888" s="7">
        <f t="shared" si="362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>
        <f t="shared" si="360"/>
        <v>42079.857974537037</v>
      </c>
      <c r="O3889" s="11">
        <f t="shared" si="361"/>
        <v>42125.916666666672</v>
      </c>
      <c r="P3889" t="s">
        <v>8305</v>
      </c>
      <c r="Q3889" s="7">
        <f t="shared" si="362"/>
        <v>1.7500000000000002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>
        <f t="shared" si="360"/>
        <v>42762.545810185184</v>
      </c>
      <c r="O3890" s="11">
        <f t="shared" si="361"/>
        <v>42792.545810185184</v>
      </c>
      <c r="P3890" t="s">
        <v>8271</v>
      </c>
      <c r="Q3890" s="7">
        <f t="shared" si="362"/>
        <v>27.1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>
        <f t="shared" si="360"/>
        <v>41977.004976851851</v>
      </c>
      <c r="O3891" s="11">
        <f t="shared" si="361"/>
        <v>42008.976388888885</v>
      </c>
      <c r="P3891" t="s">
        <v>8271</v>
      </c>
      <c r="Q3891" s="7">
        <f t="shared" si="362"/>
        <v>1.4749999999999999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>
        <f t="shared" si="360"/>
        <v>42171.758611111116</v>
      </c>
      <c r="O3892" s="11">
        <f t="shared" si="361"/>
        <v>42231.758611111116</v>
      </c>
      <c r="P3892" t="s">
        <v>8271</v>
      </c>
      <c r="Q3892" s="7">
        <f t="shared" si="362"/>
        <v>16.826666666666668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>
        <f t="shared" si="360"/>
        <v>42056.1324537037</v>
      </c>
      <c r="O3893" s="11">
        <f t="shared" si="361"/>
        <v>42086.207638888889</v>
      </c>
      <c r="P3893" t="s">
        <v>8271</v>
      </c>
      <c r="Q3893" s="7">
        <f t="shared" si="362"/>
        <v>32.5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>
        <f t="shared" si="360"/>
        <v>41867.652280092596</v>
      </c>
      <c r="O3894" s="11">
        <f t="shared" si="361"/>
        <v>41875.291666666664</v>
      </c>
      <c r="P3894" t="s">
        <v>8271</v>
      </c>
      <c r="Q3894" s="7">
        <f t="shared" si="362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>
        <f t="shared" si="360"/>
        <v>41779.657870370371</v>
      </c>
      <c r="O3895" s="11">
        <f t="shared" si="361"/>
        <v>41821.25</v>
      </c>
      <c r="P3895" t="s">
        <v>8271</v>
      </c>
      <c r="Q3895" s="7">
        <f t="shared" si="362"/>
        <v>21.55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>
        <f t="shared" si="360"/>
        <v>42679.958472222221</v>
      </c>
      <c r="O3896" s="11">
        <f t="shared" si="361"/>
        <v>42710.207638888889</v>
      </c>
      <c r="P3896" t="s">
        <v>8271</v>
      </c>
      <c r="Q3896" s="7">
        <f t="shared" si="362"/>
        <v>3.4666666666666663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>
        <f t="shared" si="360"/>
        <v>42032.250208333338</v>
      </c>
      <c r="O3897" s="11">
        <f t="shared" si="361"/>
        <v>42063.250208333338</v>
      </c>
      <c r="P3897" t="s">
        <v>8271</v>
      </c>
      <c r="Q3897" s="7">
        <f t="shared" si="362"/>
        <v>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>
        <f t="shared" si="360"/>
        <v>41793.191875000004</v>
      </c>
      <c r="O3898" s="11">
        <f t="shared" si="361"/>
        <v>41807.191875000004</v>
      </c>
      <c r="P3898" t="s">
        <v>8271</v>
      </c>
      <c r="Q3898" s="7">
        <f t="shared" si="362"/>
        <v>10.625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>
        <f t="shared" si="360"/>
        <v>41982.87364583333</v>
      </c>
      <c r="O3899" s="11">
        <f t="shared" si="361"/>
        <v>42012.87364583333</v>
      </c>
      <c r="P3899" t="s">
        <v>8271</v>
      </c>
      <c r="Q3899" s="7">
        <f t="shared" si="362"/>
        <v>17.599999999999998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>
        <f t="shared" si="360"/>
        <v>42193.482291666667</v>
      </c>
      <c r="O3900" s="11">
        <f t="shared" si="361"/>
        <v>42233.666666666672</v>
      </c>
      <c r="P3900" t="s">
        <v>8271</v>
      </c>
      <c r="Q3900" s="7">
        <f t="shared" si="362"/>
        <v>32.56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>
        <f t="shared" si="360"/>
        <v>41843.775011574071</v>
      </c>
      <c r="O3901" s="11">
        <f t="shared" si="361"/>
        <v>41863.775011574071</v>
      </c>
      <c r="P3901" t="s">
        <v>8271</v>
      </c>
      <c r="Q3901" s="7">
        <f t="shared" si="362"/>
        <v>1.25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>
        <f t="shared" si="360"/>
        <v>42136.092488425929</v>
      </c>
      <c r="O3902" s="11">
        <f t="shared" si="361"/>
        <v>42166.092488425929</v>
      </c>
      <c r="P3902" t="s">
        <v>8271</v>
      </c>
      <c r="Q3902" s="7">
        <f t="shared" si="362"/>
        <v>5.4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>
        <f t="shared" si="360"/>
        <v>42317.826377314821</v>
      </c>
      <c r="O3903" s="11">
        <f t="shared" si="361"/>
        <v>42357.826377314821</v>
      </c>
      <c r="P3903" t="s">
        <v>8271</v>
      </c>
      <c r="Q3903" s="7">
        <f t="shared" si="362"/>
        <v>0.83333333333333337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>
        <f t="shared" si="360"/>
        <v>42663.468078703707</v>
      </c>
      <c r="O3904" s="11">
        <f t="shared" si="361"/>
        <v>42688.509745370371</v>
      </c>
      <c r="P3904" t="s">
        <v>8271</v>
      </c>
      <c r="Q3904" s="7">
        <f t="shared" si="362"/>
        <v>48.833333333333336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>
        <f t="shared" si="360"/>
        <v>42186.01116898148</v>
      </c>
      <c r="O3905" s="11">
        <f t="shared" si="361"/>
        <v>42230.818055555559</v>
      </c>
      <c r="P3905" t="s">
        <v>8271</v>
      </c>
      <c r="Q3905" s="7">
        <f t="shared" si="362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>
        <f t="shared" ref="N3906:N3969" si="366">(((J3906/60)/60)/24)+DATE(1970,1,1)</f>
        <v>42095.229166666672</v>
      </c>
      <c r="O3906" s="11">
        <f t="shared" ref="O3906:O3969" si="367">(((I3906/60)/60)/24)+DATE(1970,1,1)</f>
        <v>42109.211111111115</v>
      </c>
      <c r="P3906" t="s">
        <v>8271</v>
      </c>
      <c r="Q3906" s="7">
        <f t="shared" ref="Q3906:Q3969" si="368">(E3906/D3906)*100</f>
        <v>0.03</v>
      </c>
      <c r="R3906" s="6">
        <f t="shared" ref="R3906:R3969" si="369">E3906/L3906</f>
        <v>1.5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>
        <f t="shared" si="366"/>
        <v>42124.623877314814</v>
      </c>
      <c r="O3907" s="11">
        <f t="shared" si="367"/>
        <v>42166.958333333328</v>
      </c>
      <c r="P3907" t="s">
        <v>8271</v>
      </c>
      <c r="Q3907" s="7">
        <f t="shared" si="368"/>
        <v>11.533333333333333</v>
      </c>
      <c r="R3907" s="6">
        <f t="shared" si="369"/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>
        <f t="shared" si="366"/>
        <v>42143.917743055557</v>
      </c>
      <c r="O3908" s="11">
        <f t="shared" si="367"/>
        <v>42181.559027777781</v>
      </c>
      <c r="P3908" t="s">
        <v>8271</v>
      </c>
      <c r="Q3908" s="7">
        <f t="shared" si="368"/>
        <v>67.333333333333329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>
        <f t="shared" si="366"/>
        <v>41906.819513888891</v>
      </c>
      <c r="O3909" s="11">
        <f t="shared" si="367"/>
        <v>41938.838888888888</v>
      </c>
      <c r="P3909" t="s">
        <v>8271</v>
      </c>
      <c r="Q3909" s="7">
        <f t="shared" si="368"/>
        <v>15.299999999999999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>
        <f t="shared" si="366"/>
        <v>41834.135370370372</v>
      </c>
      <c r="O3910" s="11">
        <f t="shared" si="367"/>
        <v>41849.135370370372</v>
      </c>
      <c r="P3910" t="s">
        <v>8271</v>
      </c>
      <c r="Q3910" s="7">
        <f t="shared" si="368"/>
        <v>8.6666666666666679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>
        <f t="shared" si="366"/>
        <v>41863.359282407408</v>
      </c>
      <c r="O3911" s="11">
        <f t="shared" si="367"/>
        <v>41893.359282407408</v>
      </c>
      <c r="P3911" t="s">
        <v>8271</v>
      </c>
      <c r="Q3911" s="7">
        <f t="shared" si="368"/>
        <v>0.22499999999999998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>
        <f t="shared" si="366"/>
        <v>42224.756909722222</v>
      </c>
      <c r="O3912" s="11">
        <f t="shared" si="367"/>
        <v>42254.756909722222</v>
      </c>
      <c r="P3912" t="s">
        <v>8271</v>
      </c>
      <c r="Q3912" s="7">
        <f t="shared" si="368"/>
        <v>3.0833333333333335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>
        <f t="shared" si="366"/>
        <v>41939.8122337963</v>
      </c>
      <c r="O3913" s="11">
        <f t="shared" si="367"/>
        <v>41969.853900462964</v>
      </c>
      <c r="P3913" t="s">
        <v>8271</v>
      </c>
      <c r="Q3913" s="7">
        <f t="shared" si="368"/>
        <v>37.412500000000001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>
        <f t="shared" si="366"/>
        <v>42059.270023148143</v>
      </c>
      <c r="O3914" s="11">
        <f t="shared" si="367"/>
        <v>42119.190972222219</v>
      </c>
      <c r="P3914" t="s">
        <v>8271</v>
      </c>
      <c r="Q3914" s="7">
        <f t="shared" si="368"/>
        <v>6.6666666666666671E-3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>
        <f t="shared" si="366"/>
        <v>42308.211215277777</v>
      </c>
      <c r="O3915" s="11">
        <f t="shared" si="367"/>
        <v>42338.252881944441</v>
      </c>
      <c r="P3915" t="s">
        <v>8271</v>
      </c>
      <c r="Q3915" s="7">
        <f t="shared" si="368"/>
        <v>10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>
        <f t="shared" si="366"/>
        <v>42114.818935185183</v>
      </c>
      <c r="O3916" s="11">
        <f t="shared" si="367"/>
        <v>42134.957638888889</v>
      </c>
      <c r="P3916" t="s">
        <v>8271</v>
      </c>
      <c r="Q3916" s="7">
        <f t="shared" si="368"/>
        <v>36.36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>
        <f t="shared" si="366"/>
        <v>42492.98505787037</v>
      </c>
      <c r="O3917" s="11">
        <f t="shared" si="367"/>
        <v>42522.98505787037</v>
      </c>
      <c r="P3917" t="s">
        <v>8271</v>
      </c>
      <c r="Q3917" s="7">
        <f t="shared" si="368"/>
        <v>0.33333333333333337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>
        <f t="shared" si="366"/>
        <v>42494.471666666665</v>
      </c>
      <c r="O3918" s="11">
        <f t="shared" si="367"/>
        <v>42524.471666666665</v>
      </c>
      <c r="P3918" t="s">
        <v>8271</v>
      </c>
      <c r="Q3918" s="7">
        <f t="shared" si="368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>
        <f t="shared" si="366"/>
        <v>41863.527326388888</v>
      </c>
      <c r="O3919" s="11">
        <f t="shared" si="367"/>
        <v>41893.527326388888</v>
      </c>
      <c r="P3919" t="s">
        <v>8271</v>
      </c>
      <c r="Q3919" s="7">
        <f t="shared" si="368"/>
        <v>0.2857142857142857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>
        <f t="shared" si="366"/>
        <v>41843.664618055554</v>
      </c>
      <c r="O3920" s="11">
        <f t="shared" si="367"/>
        <v>41855.666666666664</v>
      </c>
      <c r="P3920" t="s">
        <v>8271</v>
      </c>
      <c r="Q3920" s="7">
        <f t="shared" si="368"/>
        <v>0.2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>
        <f t="shared" si="366"/>
        <v>42358.684872685189</v>
      </c>
      <c r="O3921" s="11">
        <f t="shared" si="367"/>
        <v>42387</v>
      </c>
      <c r="P3921" t="s">
        <v>8271</v>
      </c>
      <c r="Q3921" s="7">
        <f t="shared" si="368"/>
        <v>1.7999999999999998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>
        <f t="shared" si="366"/>
        <v>42657.38726851852</v>
      </c>
      <c r="O3922" s="11">
        <f t="shared" si="367"/>
        <v>42687.428935185191</v>
      </c>
      <c r="P3922" t="s">
        <v>8271</v>
      </c>
      <c r="Q3922" s="7">
        <f t="shared" si="368"/>
        <v>5.4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>
        <f t="shared" si="366"/>
        <v>41926.542303240742</v>
      </c>
      <c r="O3923" s="11">
        <f t="shared" si="367"/>
        <v>41938.75</v>
      </c>
      <c r="P3923" t="s">
        <v>8271</v>
      </c>
      <c r="Q3923" s="7">
        <f t="shared" si="368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>
        <f t="shared" si="366"/>
        <v>42020.768634259264</v>
      </c>
      <c r="O3924" s="11">
        <f t="shared" si="367"/>
        <v>42065.958333333328</v>
      </c>
      <c r="P3924" t="s">
        <v>8271</v>
      </c>
      <c r="Q3924" s="7">
        <f t="shared" si="368"/>
        <v>8.1333333333333329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>
        <f t="shared" si="366"/>
        <v>42075.979988425926</v>
      </c>
      <c r="O3925" s="11">
        <f t="shared" si="367"/>
        <v>42103.979988425926</v>
      </c>
      <c r="P3925" t="s">
        <v>8271</v>
      </c>
      <c r="Q3925" s="7">
        <f t="shared" si="368"/>
        <v>12.034782608695652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>
        <f t="shared" si="366"/>
        <v>41786.959745370368</v>
      </c>
      <c r="O3926" s="11">
        <f t="shared" si="367"/>
        <v>41816.959745370368</v>
      </c>
      <c r="P3926" t="s">
        <v>8271</v>
      </c>
      <c r="Q3926" s="7">
        <f t="shared" si="368"/>
        <v>15.266666666666667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>
        <f t="shared" si="366"/>
        <v>41820.870821759258</v>
      </c>
      <c r="O3927" s="11">
        <f t="shared" si="367"/>
        <v>41850.870821759258</v>
      </c>
      <c r="P3927" t="s">
        <v>8271</v>
      </c>
      <c r="Q3927" s="7">
        <f t="shared" si="368"/>
        <v>10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>
        <f t="shared" si="366"/>
        <v>41970.085046296299</v>
      </c>
      <c r="O3928" s="11">
        <f t="shared" si="367"/>
        <v>42000.085046296299</v>
      </c>
      <c r="P3928" t="s">
        <v>8271</v>
      </c>
      <c r="Q3928" s="7">
        <f t="shared" si="368"/>
        <v>0.3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>
        <f t="shared" si="366"/>
        <v>41830.267407407409</v>
      </c>
      <c r="O3929" s="11">
        <f t="shared" si="367"/>
        <v>41860.267407407409</v>
      </c>
      <c r="P3929" t="s">
        <v>8271</v>
      </c>
      <c r="Q3929" s="7">
        <f t="shared" si="368"/>
        <v>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>
        <f t="shared" si="366"/>
        <v>42265.683182870373</v>
      </c>
      <c r="O3930" s="11">
        <f t="shared" si="367"/>
        <v>42293.207638888889</v>
      </c>
      <c r="P3930" t="s">
        <v>8271</v>
      </c>
      <c r="Q3930" s="7">
        <f t="shared" si="368"/>
        <v>13.020000000000001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>
        <f t="shared" si="366"/>
        <v>42601.827141203699</v>
      </c>
      <c r="O3931" s="11">
        <f t="shared" si="367"/>
        <v>42631.827141203699</v>
      </c>
      <c r="P3931" t="s">
        <v>8271</v>
      </c>
      <c r="Q3931" s="7">
        <f t="shared" si="368"/>
        <v>2.2650000000000001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>
        <f t="shared" si="366"/>
        <v>42433.338749999995</v>
      </c>
      <c r="O3932" s="11">
        <f t="shared" si="367"/>
        <v>42461.25</v>
      </c>
      <c r="P3932" t="s">
        <v>8271</v>
      </c>
      <c r="Q3932" s="7">
        <f t="shared" si="368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>
        <f t="shared" si="366"/>
        <v>42228.151701388888</v>
      </c>
      <c r="O3933" s="11">
        <f t="shared" si="367"/>
        <v>42253.151701388888</v>
      </c>
      <c r="P3933" t="s">
        <v>8271</v>
      </c>
      <c r="Q3933" s="7">
        <f t="shared" si="368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>
        <f t="shared" si="366"/>
        <v>42415.168564814812</v>
      </c>
      <c r="O3934" s="11">
        <f t="shared" si="367"/>
        <v>42445.126898148148</v>
      </c>
      <c r="P3934" t="s">
        <v>8271</v>
      </c>
      <c r="Q3934" s="7">
        <f t="shared" si="368"/>
        <v>8.3333333333333332E-3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>
        <f t="shared" si="366"/>
        <v>42538.968310185184</v>
      </c>
      <c r="O3935" s="11">
        <f t="shared" si="367"/>
        <v>42568.029861111107</v>
      </c>
      <c r="P3935" t="s">
        <v>8271</v>
      </c>
      <c r="Q3935" s="7">
        <f t="shared" si="368"/>
        <v>15.742857142857142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>
        <f t="shared" si="366"/>
        <v>42233.671747685185</v>
      </c>
      <c r="O3936" s="11">
        <f t="shared" si="367"/>
        <v>42278.541666666672</v>
      </c>
      <c r="P3936" t="s">
        <v>8271</v>
      </c>
      <c r="Q3936" s="7">
        <f t="shared" si="368"/>
        <v>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>
        <f t="shared" si="366"/>
        <v>42221.656782407401</v>
      </c>
      <c r="O3937" s="11">
        <f t="shared" si="367"/>
        <v>42281.656782407401</v>
      </c>
      <c r="P3937" t="s">
        <v>8271</v>
      </c>
      <c r="Q3937" s="7">
        <f t="shared" si="368"/>
        <v>43.833333333333336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>
        <f t="shared" si="366"/>
        <v>42675.262962962966</v>
      </c>
      <c r="O3938" s="11">
        <f t="shared" si="367"/>
        <v>42705.304629629631</v>
      </c>
      <c r="P3938" t="s">
        <v>8271</v>
      </c>
      <c r="Q3938" s="7">
        <f t="shared" si="368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>
        <f t="shared" si="366"/>
        <v>42534.631481481483</v>
      </c>
      <c r="O3939" s="11">
        <f t="shared" si="367"/>
        <v>42562.631481481483</v>
      </c>
      <c r="P3939" t="s">
        <v>8271</v>
      </c>
      <c r="Q3939" s="7">
        <f t="shared" si="368"/>
        <v>86.135181975736558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>
        <f t="shared" si="366"/>
        <v>42151.905717592599</v>
      </c>
      <c r="O3940" s="11">
        <f t="shared" si="367"/>
        <v>42182.905717592599</v>
      </c>
      <c r="P3940" t="s">
        <v>8271</v>
      </c>
      <c r="Q3940" s="7">
        <f t="shared" si="368"/>
        <v>12.196620583717358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>
        <f t="shared" si="366"/>
        <v>41915.400219907409</v>
      </c>
      <c r="O3941" s="11">
        <f t="shared" si="367"/>
        <v>41919.1875</v>
      </c>
      <c r="P3941" t="s">
        <v>8271</v>
      </c>
      <c r="Q3941" s="7">
        <f t="shared" si="368"/>
        <v>0.1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>
        <f t="shared" si="366"/>
        <v>41961.492488425924</v>
      </c>
      <c r="O3942" s="11">
        <f t="shared" si="367"/>
        <v>42006.492488425924</v>
      </c>
      <c r="P3942" t="s">
        <v>8271</v>
      </c>
      <c r="Q3942" s="7">
        <f t="shared" si="368"/>
        <v>0.22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>
        <f t="shared" si="366"/>
        <v>41940.587233796294</v>
      </c>
      <c r="O3943" s="11">
        <f t="shared" si="367"/>
        <v>41968.041666666672</v>
      </c>
      <c r="P3943" t="s">
        <v>8271</v>
      </c>
      <c r="Q3943" s="7">
        <f t="shared" si="368"/>
        <v>0.90909090909090906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>
        <f t="shared" si="366"/>
        <v>42111.904097222221</v>
      </c>
      <c r="O3944" s="11">
        <f t="shared" si="367"/>
        <v>42171.904097222221</v>
      </c>
      <c r="P3944" t="s">
        <v>8271</v>
      </c>
      <c r="Q3944" s="7">
        <f t="shared" si="368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>
        <f t="shared" si="366"/>
        <v>42279.778564814813</v>
      </c>
      <c r="O3945" s="11">
        <f t="shared" si="367"/>
        <v>42310.701388888891</v>
      </c>
      <c r="P3945" t="s">
        <v>8271</v>
      </c>
      <c r="Q3945" s="7">
        <f t="shared" si="368"/>
        <v>35.64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>
        <f t="shared" si="366"/>
        <v>42213.662905092591</v>
      </c>
      <c r="O3946" s="11">
        <f t="shared" si="367"/>
        <v>42243.662905092591</v>
      </c>
      <c r="P3946" t="s">
        <v>8271</v>
      </c>
      <c r="Q3946" s="7">
        <f t="shared" si="368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>
        <f t="shared" si="366"/>
        <v>42109.801712962959</v>
      </c>
      <c r="O3947" s="11">
        <f t="shared" si="367"/>
        <v>42139.801712962959</v>
      </c>
      <c r="P3947" t="s">
        <v>8271</v>
      </c>
      <c r="Q3947" s="7">
        <f t="shared" si="368"/>
        <v>0.25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>
        <f t="shared" si="366"/>
        <v>42031.833587962959</v>
      </c>
      <c r="O3948" s="11">
        <f t="shared" si="367"/>
        <v>42063.333333333328</v>
      </c>
      <c r="P3948" t="s">
        <v>8271</v>
      </c>
      <c r="Q3948" s="7">
        <f t="shared" si="368"/>
        <v>3.25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>
        <f t="shared" si="366"/>
        <v>42615.142870370371</v>
      </c>
      <c r="O3949" s="11">
        <f t="shared" si="367"/>
        <v>42645.142870370371</v>
      </c>
      <c r="P3949" t="s">
        <v>8271</v>
      </c>
      <c r="Q3949" s="7">
        <f t="shared" si="368"/>
        <v>3.3666666666666663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>
        <f t="shared" si="366"/>
        <v>41829.325497685182</v>
      </c>
      <c r="O3950" s="11">
        <f t="shared" si="367"/>
        <v>41889.325497685182</v>
      </c>
      <c r="P3950" t="s">
        <v>8271</v>
      </c>
      <c r="Q3950" s="7">
        <f t="shared" si="368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>
        <f t="shared" si="366"/>
        <v>42016.120613425926</v>
      </c>
      <c r="O3951" s="11">
        <f t="shared" si="367"/>
        <v>42046.120613425926</v>
      </c>
      <c r="P3951" t="s">
        <v>8271</v>
      </c>
      <c r="Q3951" s="7">
        <f t="shared" si="368"/>
        <v>15.770000000000001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>
        <f t="shared" si="366"/>
        <v>42439.702314814815</v>
      </c>
      <c r="O3952" s="11">
        <f t="shared" si="367"/>
        <v>42468.774305555555</v>
      </c>
      <c r="P3952" t="s">
        <v>8271</v>
      </c>
      <c r="Q3952" s="7">
        <f t="shared" si="368"/>
        <v>0.625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>
        <f t="shared" si="366"/>
        <v>42433.825717592597</v>
      </c>
      <c r="O3953" s="11">
        <f t="shared" si="367"/>
        <v>42493.784050925926</v>
      </c>
      <c r="P3953" t="s">
        <v>8271</v>
      </c>
      <c r="Q3953" s="7">
        <f t="shared" si="368"/>
        <v>5.0000000000000001E-4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>
        <f t="shared" si="366"/>
        <v>42243.790393518517</v>
      </c>
      <c r="O3954" s="11">
        <f t="shared" si="367"/>
        <v>42303.790393518517</v>
      </c>
      <c r="P3954" t="s">
        <v>8271</v>
      </c>
      <c r="Q3954" s="7">
        <f t="shared" si="368"/>
        <v>9.6153846153846159E-2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>
        <f t="shared" si="366"/>
        <v>42550.048449074078</v>
      </c>
      <c r="O3955" s="11">
        <f t="shared" si="367"/>
        <v>42580.978472222225</v>
      </c>
      <c r="P3955" t="s">
        <v>8271</v>
      </c>
      <c r="Q3955" s="7">
        <f t="shared" si="368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>
        <f t="shared" si="366"/>
        <v>41774.651203703703</v>
      </c>
      <c r="O3956" s="11">
        <f t="shared" si="367"/>
        <v>41834.651203703703</v>
      </c>
      <c r="P3956" t="s">
        <v>8271</v>
      </c>
      <c r="Q3956" s="7">
        <f t="shared" si="368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>
        <f t="shared" si="366"/>
        <v>42306.848854166667</v>
      </c>
      <c r="O3957" s="11">
        <f t="shared" si="367"/>
        <v>42336.890520833331</v>
      </c>
      <c r="P3957" t="s">
        <v>8271</v>
      </c>
      <c r="Q3957" s="7">
        <f t="shared" si="368"/>
        <v>24.285714285714285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>
        <f t="shared" si="366"/>
        <v>42457.932025462964</v>
      </c>
      <c r="O3958" s="11">
        <f t="shared" si="367"/>
        <v>42485.013888888891</v>
      </c>
      <c r="P3958" t="s">
        <v>8271</v>
      </c>
      <c r="Q3958" s="7">
        <f t="shared" si="368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>
        <f t="shared" si="366"/>
        <v>42513.976319444439</v>
      </c>
      <c r="O3959" s="11">
        <f t="shared" si="367"/>
        <v>42559.976319444439</v>
      </c>
      <c r="P3959" t="s">
        <v>8271</v>
      </c>
      <c r="Q3959" s="7">
        <f t="shared" si="368"/>
        <v>2.5000000000000001E-2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>
        <f t="shared" si="366"/>
        <v>41816.950370370374</v>
      </c>
      <c r="O3960" s="11">
        <f t="shared" si="367"/>
        <v>41853.583333333336</v>
      </c>
      <c r="P3960" t="s">
        <v>8271</v>
      </c>
      <c r="Q3960" s="7">
        <f t="shared" si="368"/>
        <v>32.049999999999997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>
        <f t="shared" si="366"/>
        <v>41880.788842592592</v>
      </c>
      <c r="O3961" s="11">
        <f t="shared" si="367"/>
        <v>41910.788842592592</v>
      </c>
      <c r="P3961" t="s">
        <v>8271</v>
      </c>
      <c r="Q3961" s="7">
        <f t="shared" si="368"/>
        <v>24.333333333333336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>
        <f t="shared" si="366"/>
        <v>42342.845555555556</v>
      </c>
      <c r="O3962" s="11">
        <f t="shared" si="367"/>
        <v>42372.845555555556</v>
      </c>
      <c r="P3962" t="s">
        <v>8271</v>
      </c>
      <c r="Q3962" s="7">
        <f t="shared" si="368"/>
        <v>1.5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>
        <f t="shared" si="366"/>
        <v>41745.891319444447</v>
      </c>
      <c r="O3963" s="11">
        <f t="shared" si="367"/>
        <v>41767.891319444447</v>
      </c>
      <c r="P3963" t="s">
        <v>8271</v>
      </c>
      <c r="Q3963" s="7">
        <f t="shared" si="368"/>
        <v>0.42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>
        <f t="shared" si="366"/>
        <v>42311.621458333335</v>
      </c>
      <c r="O3964" s="11">
        <f t="shared" si="367"/>
        <v>42336.621458333335</v>
      </c>
      <c r="P3964" t="s">
        <v>8271</v>
      </c>
      <c r="Q3964" s="7">
        <f t="shared" si="368"/>
        <v>3.214285714285714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>
        <f t="shared" si="366"/>
        <v>42296.154131944444</v>
      </c>
      <c r="O3965" s="11">
        <f t="shared" si="367"/>
        <v>42326.195798611108</v>
      </c>
      <c r="P3965" t="s">
        <v>8271</v>
      </c>
      <c r="Q3965" s="7">
        <f t="shared" si="368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>
        <f t="shared" si="366"/>
        <v>42053.722060185188</v>
      </c>
      <c r="O3966" s="11">
        <f t="shared" si="367"/>
        <v>42113.680393518516</v>
      </c>
      <c r="P3966" t="s">
        <v>8271</v>
      </c>
      <c r="Q3966" s="7">
        <f t="shared" si="368"/>
        <v>6.3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>
        <f t="shared" si="366"/>
        <v>42414.235879629632</v>
      </c>
      <c r="O3967" s="11">
        <f t="shared" si="367"/>
        <v>42474.194212962961</v>
      </c>
      <c r="P3967" t="s">
        <v>8271</v>
      </c>
      <c r="Q3967" s="7">
        <f t="shared" si="368"/>
        <v>14.249999999999998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>
        <f t="shared" si="366"/>
        <v>41801.711550925924</v>
      </c>
      <c r="O3968" s="11">
        <f t="shared" si="367"/>
        <v>41844.124305555553</v>
      </c>
      <c r="P3968" t="s">
        <v>8271</v>
      </c>
      <c r="Q3968" s="7">
        <f t="shared" si="368"/>
        <v>0.6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>
        <f t="shared" si="366"/>
        <v>42770.290590277778</v>
      </c>
      <c r="O3969" s="11">
        <f t="shared" si="367"/>
        <v>42800.290590277778</v>
      </c>
      <c r="P3969" t="s">
        <v>8271</v>
      </c>
      <c r="Q3969" s="7">
        <f t="shared" si="368"/>
        <v>24.117647058823529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>
        <f t="shared" ref="N3970:N4033" si="372">(((J3970/60)/60)/24)+DATE(1970,1,1)</f>
        <v>42452.815659722226</v>
      </c>
      <c r="O3970" s="11">
        <f t="shared" ref="O3970:O4033" si="373">(((I3970/60)/60)/24)+DATE(1970,1,1)</f>
        <v>42512.815659722226</v>
      </c>
      <c r="P3970" t="s">
        <v>8271</v>
      </c>
      <c r="Q3970" s="7">
        <f t="shared" ref="Q3970:Q4033" si="374">(E3970/D3970)*100</f>
        <v>10.54</v>
      </c>
      <c r="R3970" s="6">
        <f t="shared" ref="R3970:R4033" si="375">E3970/L3970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>
        <f t="shared" si="372"/>
        <v>42601.854699074072</v>
      </c>
      <c r="O3971" s="11">
        <f t="shared" si="373"/>
        <v>42611.163194444445</v>
      </c>
      <c r="P3971" t="s">
        <v>8271</v>
      </c>
      <c r="Q3971" s="7">
        <f t="shared" si="374"/>
        <v>7.4690265486725664</v>
      </c>
      <c r="R3971" s="6">
        <f t="shared" si="375"/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>
        <f t="shared" si="372"/>
        <v>42447.863553240735</v>
      </c>
      <c r="O3972" s="11">
        <f t="shared" si="373"/>
        <v>42477.863553240735</v>
      </c>
      <c r="P3972" t="s">
        <v>8271</v>
      </c>
      <c r="Q3972" s="7">
        <f t="shared" si="374"/>
        <v>7.3333333333333334E-2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>
        <f t="shared" si="372"/>
        <v>41811.536180555559</v>
      </c>
      <c r="O3973" s="11">
        <f t="shared" si="373"/>
        <v>41841.536180555559</v>
      </c>
      <c r="P3973" t="s">
        <v>8271</v>
      </c>
      <c r="Q3973" s="7">
        <f t="shared" si="374"/>
        <v>0.97142857142857131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>
        <f t="shared" si="372"/>
        <v>41981.067523148144</v>
      </c>
      <c r="O3974" s="11">
        <f t="shared" si="373"/>
        <v>42041.067523148144</v>
      </c>
      <c r="P3974" t="s">
        <v>8271</v>
      </c>
      <c r="Q3974" s="7">
        <f t="shared" si="374"/>
        <v>21.099999999999998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>
        <f t="shared" si="372"/>
        <v>42469.68414351852</v>
      </c>
      <c r="O3975" s="11">
        <f t="shared" si="373"/>
        <v>42499.166666666672</v>
      </c>
      <c r="P3975" t="s">
        <v>8271</v>
      </c>
      <c r="Q3975" s="7">
        <f t="shared" si="374"/>
        <v>78.100000000000009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>
        <f t="shared" si="372"/>
        <v>42493.546851851846</v>
      </c>
      <c r="O3976" s="11">
        <f t="shared" si="373"/>
        <v>42523.546851851846</v>
      </c>
      <c r="P3976" t="s">
        <v>8271</v>
      </c>
      <c r="Q3976" s="7">
        <f t="shared" si="374"/>
        <v>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>
        <f t="shared" si="372"/>
        <v>42534.866875</v>
      </c>
      <c r="O3977" s="11">
        <f t="shared" si="373"/>
        <v>42564.866875</v>
      </c>
      <c r="P3977" t="s">
        <v>8271</v>
      </c>
      <c r="Q3977" s="7">
        <f t="shared" si="374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>
        <f t="shared" si="372"/>
        <v>41830.858344907407</v>
      </c>
      <c r="O3978" s="11">
        <f t="shared" si="373"/>
        <v>41852.291666666664</v>
      </c>
      <c r="P3978" t="s">
        <v>8271</v>
      </c>
      <c r="Q3978" s="7">
        <f t="shared" si="374"/>
        <v>47.692307692307693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>
        <f t="shared" si="372"/>
        <v>42543.788564814815</v>
      </c>
      <c r="O3979" s="11">
        <f t="shared" si="373"/>
        <v>42573.788564814815</v>
      </c>
      <c r="P3979" t="s">
        <v>8271</v>
      </c>
      <c r="Q3979" s="7">
        <f t="shared" si="374"/>
        <v>1.4500000000000002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>
        <f t="shared" si="372"/>
        <v>41975.642974537041</v>
      </c>
      <c r="O3980" s="11">
        <f t="shared" si="373"/>
        <v>42035.642974537041</v>
      </c>
      <c r="P3980" t="s">
        <v>8271</v>
      </c>
      <c r="Q3980" s="7">
        <f t="shared" si="374"/>
        <v>10.7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>
        <f t="shared" si="372"/>
        <v>42069.903437500005</v>
      </c>
      <c r="O3981" s="11">
        <f t="shared" si="373"/>
        <v>42092.833333333328</v>
      </c>
      <c r="P3981" t="s">
        <v>8271</v>
      </c>
      <c r="Q3981" s="7">
        <f t="shared" si="374"/>
        <v>1.8333333333333333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>
        <f t="shared" si="372"/>
        <v>41795.598923611113</v>
      </c>
      <c r="O3982" s="11">
        <f t="shared" si="373"/>
        <v>41825.598923611113</v>
      </c>
      <c r="P3982" t="s">
        <v>8271</v>
      </c>
      <c r="Q3982" s="7">
        <f t="shared" si="374"/>
        <v>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>
        <f t="shared" si="372"/>
        <v>42508.179965277777</v>
      </c>
      <c r="O3983" s="11">
        <f t="shared" si="373"/>
        <v>42568.179965277777</v>
      </c>
      <c r="P3983" t="s">
        <v>8271</v>
      </c>
      <c r="Q3983" s="7">
        <f t="shared" si="374"/>
        <v>4.083333333333333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>
        <f t="shared" si="372"/>
        <v>42132.809953703705</v>
      </c>
      <c r="O3984" s="11">
        <f t="shared" si="373"/>
        <v>42192.809953703705</v>
      </c>
      <c r="P3984" t="s">
        <v>8271</v>
      </c>
      <c r="Q3984" s="7">
        <f t="shared" si="374"/>
        <v>20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>
        <f t="shared" si="372"/>
        <v>41747.86986111111</v>
      </c>
      <c r="O3985" s="11">
        <f t="shared" si="373"/>
        <v>41779.290972222225</v>
      </c>
      <c r="P3985" t="s">
        <v>8271</v>
      </c>
      <c r="Q3985" s="7">
        <f t="shared" si="374"/>
        <v>34.802513464991023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>
        <f t="shared" si="372"/>
        <v>41920.963472222218</v>
      </c>
      <c r="O3986" s="11">
        <f t="shared" si="373"/>
        <v>41951</v>
      </c>
      <c r="P3986" t="s">
        <v>8271</v>
      </c>
      <c r="Q3986" s="7">
        <f t="shared" si="374"/>
        <v>6.3333333333333339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>
        <f t="shared" si="372"/>
        <v>42399.707407407404</v>
      </c>
      <c r="O3987" s="11">
        <f t="shared" si="373"/>
        <v>42420.878472222219</v>
      </c>
      <c r="P3987" t="s">
        <v>8271</v>
      </c>
      <c r="Q3987" s="7">
        <f t="shared" si="374"/>
        <v>32.049999999999997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>
        <f t="shared" si="372"/>
        <v>42467.548541666663</v>
      </c>
      <c r="O3988" s="11">
        <f t="shared" si="373"/>
        <v>42496.544444444444</v>
      </c>
      <c r="P3988" t="s">
        <v>8271</v>
      </c>
      <c r="Q3988" s="7">
        <f t="shared" si="374"/>
        <v>9.76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>
        <f t="shared" si="372"/>
        <v>41765.92465277778</v>
      </c>
      <c r="O3989" s="11">
        <f t="shared" si="373"/>
        <v>41775.92465277778</v>
      </c>
      <c r="P3989" t="s">
        <v>8271</v>
      </c>
      <c r="Q3989" s="7">
        <f t="shared" si="374"/>
        <v>37.75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>
        <f t="shared" si="372"/>
        <v>42230.08116898148</v>
      </c>
      <c r="O3990" s="11">
        <f t="shared" si="373"/>
        <v>42245.08116898148</v>
      </c>
      <c r="P3990" t="s">
        <v>8271</v>
      </c>
      <c r="Q3990" s="7">
        <f t="shared" si="374"/>
        <v>2.1333333333333333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>
        <f t="shared" si="372"/>
        <v>42286.749780092592</v>
      </c>
      <c r="O3991" s="11">
        <f t="shared" si="373"/>
        <v>42316.791446759264</v>
      </c>
      <c r="P3991" t="s">
        <v>8271</v>
      </c>
      <c r="Q3991" s="7">
        <f t="shared" si="374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>
        <f t="shared" si="372"/>
        <v>42401.672372685185</v>
      </c>
      <c r="O3992" s="11">
        <f t="shared" si="373"/>
        <v>42431.672372685185</v>
      </c>
      <c r="P3992" t="s">
        <v>8271</v>
      </c>
      <c r="Q3992" s="7">
        <f t="shared" si="374"/>
        <v>4.1818181818181817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>
        <f t="shared" si="372"/>
        <v>42125.644467592589</v>
      </c>
      <c r="O3993" s="11">
        <f t="shared" si="373"/>
        <v>42155.644467592589</v>
      </c>
      <c r="P3993" t="s">
        <v>8271</v>
      </c>
      <c r="Q3993" s="7">
        <f t="shared" si="374"/>
        <v>20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>
        <f t="shared" si="372"/>
        <v>42289.94049768518</v>
      </c>
      <c r="O3994" s="11">
        <f t="shared" si="373"/>
        <v>42349.982164351852</v>
      </c>
      <c r="P3994" t="s">
        <v>8271</v>
      </c>
      <c r="Q3994" s="7">
        <f t="shared" si="374"/>
        <v>5.41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>
        <f t="shared" si="372"/>
        <v>42107.864722222221</v>
      </c>
      <c r="O3995" s="11">
        <f t="shared" si="373"/>
        <v>42137.864722222221</v>
      </c>
      <c r="P3995" t="s">
        <v>8271</v>
      </c>
      <c r="Q3995" s="7">
        <f t="shared" si="374"/>
        <v>6.0000000000000001E-3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>
        <f t="shared" si="372"/>
        <v>41809.389930555553</v>
      </c>
      <c r="O3996" s="11">
        <f t="shared" si="373"/>
        <v>41839.389930555553</v>
      </c>
      <c r="P3996" t="s">
        <v>8271</v>
      </c>
      <c r="Q3996" s="7">
        <f t="shared" si="374"/>
        <v>0.25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>
        <f t="shared" si="372"/>
        <v>42019.683761574073</v>
      </c>
      <c r="O3997" s="11">
        <f t="shared" si="373"/>
        <v>42049.477083333331</v>
      </c>
      <c r="P3997" t="s">
        <v>8271</v>
      </c>
      <c r="Q3997" s="7">
        <f t="shared" si="374"/>
        <v>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>
        <f t="shared" si="372"/>
        <v>41950.26694444444</v>
      </c>
      <c r="O3998" s="11">
        <f t="shared" si="373"/>
        <v>41963.669444444444</v>
      </c>
      <c r="P3998" t="s">
        <v>8271</v>
      </c>
      <c r="Q3998" s="7">
        <f t="shared" si="374"/>
        <v>16.566666666666666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>
        <f t="shared" si="372"/>
        <v>42069.391446759255</v>
      </c>
      <c r="O3999" s="11">
        <f t="shared" si="373"/>
        <v>42099.349780092598</v>
      </c>
      <c r="P3999" t="s">
        <v>8271</v>
      </c>
      <c r="Q3999" s="7">
        <f t="shared" si="374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>
        <f t="shared" si="372"/>
        <v>42061.963263888887</v>
      </c>
      <c r="O4000" s="11">
        <f t="shared" si="373"/>
        <v>42091.921597222223</v>
      </c>
      <c r="P4000" t="s">
        <v>8271</v>
      </c>
      <c r="Q4000" s="7">
        <f t="shared" si="374"/>
        <v>57.199999999999996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>
        <f t="shared" si="372"/>
        <v>41842.828680555554</v>
      </c>
      <c r="O4001" s="11">
        <f t="shared" si="373"/>
        <v>41882.827650462961</v>
      </c>
      <c r="P4001" t="s">
        <v>8271</v>
      </c>
      <c r="Q4001" s="7">
        <f t="shared" si="374"/>
        <v>16.514285714285716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>
        <f t="shared" si="372"/>
        <v>42437.64534722222</v>
      </c>
      <c r="O4002" s="11">
        <f t="shared" si="373"/>
        <v>42497.603680555556</v>
      </c>
      <c r="P4002" t="s">
        <v>8271</v>
      </c>
      <c r="Q4002" s="7">
        <f t="shared" si="374"/>
        <v>0.125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>
        <f t="shared" si="372"/>
        <v>42775.964212962965</v>
      </c>
      <c r="O4003" s="11">
        <f t="shared" si="373"/>
        <v>42795.791666666672</v>
      </c>
      <c r="P4003" t="s">
        <v>8271</v>
      </c>
      <c r="Q4003" s="7">
        <f t="shared" si="374"/>
        <v>37.75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>
        <f t="shared" si="372"/>
        <v>41879.043530092589</v>
      </c>
      <c r="O4004" s="11">
        <f t="shared" si="373"/>
        <v>41909.043530092589</v>
      </c>
      <c r="P4004" t="s">
        <v>8271</v>
      </c>
      <c r="Q4004" s="7">
        <f t="shared" si="374"/>
        <v>1.8399999999999999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>
        <f t="shared" si="372"/>
        <v>42020.587349537032</v>
      </c>
      <c r="O4005" s="11">
        <f t="shared" si="373"/>
        <v>42050.587349537032</v>
      </c>
      <c r="P4005" t="s">
        <v>8271</v>
      </c>
      <c r="Q4005" s="7">
        <f t="shared" si="374"/>
        <v>10.050000000000001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>
        <f t="shared" si="372"/>
        <v>41890.16269675926</v>
      </c>
      <c r="O4006" s="11">
        <f t="shared" si="373"/>
        <v>41920.16269675926</v>
      </c>
      <c r="P4006" t="s">
        <v>8271</v>
      </c>
      <c r="Q4006" s="7">
        <f t="shared" si="374"/>
        <v>0.2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>
        <f t="shared" si="372"/>
        <v>41872.807696759257</v>
      </c>
      <c r="O4007" s="11">
        <f t="shared" si="373"/>
        <v>41932.807696759257</v>
      </c>
      <c r="P4007" t="s">
        <v>8271</v>
      </c>
      <c r="Q4007" s="7">
        <f t="shared" si="374"/>
        <v>1.3333333333333335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>
        <f t="shared" si="372"/>
        <v>42391.772997685184</v>
      </c>
      <c r="O4008" s="11">
        <f t="shared" si="373"/>
        <v>42416.772997685184</v>
      </c>
      <c r="P4008" t="s">
        <v>8271</v>
      </c>
      <c r="Q4008" s="7">
        <f t="shared" si="374"/>
        <v>6.6666666666666671E-3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>
        <f t="shared" si="372"/>
        <v>41848.772928240738</v>
      </c>
      <c r="O4009" s="11">
        <f t="shared" si="373"/>
        <v>41877.686111111114</v>
      </c>
      <c r="P4009" t="s">
        <v>8271</v>
      </c>
      <c r="Q4009" s="7">
        <f t="shared" si="374"/>
        <v>0.25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>
        <f t="shared" si="372"/>
        <v>42177.964201388888</v>
      </c>
      <c r="O4010" s="11">
        <f t="shared" si="373"/>
        <v>42207.964201388888</v>
      </c>
      <c r="P4010" t="s">
        <v>8271</v>
      </c>
      <c r="Q4010" s="7">
        <f t="shared" si="374"/>
        <v>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>
        <f t="shared" si="372"/>
        <v>41851.700925925928</v>
      </c>
      <c r="O4011" s="11">
        <f t="shared" si="373"/>
        <v>41891.700925925928</v>
      </c>
      <c r="P4011" t="s">
        <v>8271</v>
      </c>
      <c r="Q4011" s="7">
        <f t="shared" si="374"/>
        <v>3.8860103626943006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>
        <f t="shared" si="372"/>
        <v>41921.770439814813</v>
      </c>
      <c r="O4012" s="11">
        <f t="shared" si="373"/>
        <v>41938.770439814813</v>
      </c>
      <c r="P4012" t="s">
        <v>8271</v>
      </c>
      <c r="Q4012" s="7">
        <f t="shared" si="374"/>
        <v>24.194444444444443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>
        <f t="shared" si="372"/>
        <v>42002.54488425926</v>
      </c>
      <c r="O4013" s="11">
        <f t="shared" si="373"/>
        <v>42032.54488425926</v>
      </c>
      <c r="P4013" t="s">
        <v>8271</v>
      </c>
      <c r="Q4013" s="7">
        <f t="shared" si="374"/>
        <v>7.6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>
        <f t="shared" si="372"/>
        <v>42096.544548611113</v>
      </c>
      <c r="O4014" s="11">
        <f t="shared" si="373"/>
        <v>42126.544548611113</v>
      </c>
      <c r="P4014" t="s">
        <v>8271</v>
      </c>
      <c r="Q4014" s="7">
        <f t="shared" si="374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>
        <f t="shared" si="372"/>
        <v>42021.301192129627</v>
      </c>
      <c r="O4015" s="11">
        <f t="shared" si="373"/>
        <v>42051.301192129627</v>
      </c>
      <c r="P4015" t="s">
        <v>8271</v>
      </c>
      <c r="Q4015" s="7">
        <f t="shared" si="374"/>
        <v>1.3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>
        <f t="shared" si="372"/>
        <v>42419.246168981481</v>
      </c>
      <c r="O4016" s="11">
        <f t="shared" si="373"/>
        <v>42434.246168981481</v>
      </c>
      <c r="P4016" t="s">
        <v>8271</v>
      </c>
      <c r="Q4016" s="7">
        <f t="shared" si="374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>
        <f t="shared" si="372"/>
        <v>42174.780821759254</v>
      </c>
      <c r="O4017" s="11">
        <f t="shared" si="373"/>
        <v>42204.780821759254</v>
      </c>
      <c r="P4017" t="s">
        <v>8271</v>
      </c>
      <c r="Q4017" s="7">
        <f t="shared" si="374"/>
        <v>1.4285714285714287E-2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>
        <f t="shared" si="372"/>
        <v>41869.872685185182</v>
      </c>
      <c r="O4018" s="11">
        <f t="shared" si="373"/>
        <v>41899.872685185182</v>
      </c>
      <c r="P4018" t="s">
        <v>8271</v>
      </c>
      <c r="Q4018" s="7">
        <f t="shared" si="374"/>
        <v>14.000000000000002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>
        <f t="shared" si="372"/>
        <v>41856.672152777777</v>
      </c>
      <c r="O4019" s="11">
        <f t="shared" si="373"/>
        <v>41886.672152777777</v>
      </c>
      <c r="P4019" t="s">
        <v>8271</v>
      </c>
      <c r="Q4019" s="7">
        <f t="shared" si="374"/>
        <v>1.05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>
        <f t="shared" si="372"/>
        <v>42620.91097222222</v>
      </c>
      <c r="O4020" s="11">
        <f t="shared" si="373"/>
        <v>42650.91097222222</v>
      </c>
      <c r="P4020" t="s">
        <v>8271</v>
      </c>
      <c r="Q4020" s="7">
        <f t="shared" si="374"/>
        <v>8.6666666666666679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>
        <f t="shared" si="372"/>
        <v>42417.675879629634</v>
      </c>
      <c r="O4021" s="11">
        <f t="shared" si="373"/>
        <v>42475.686111111107</v>
      </c>
      <c r="P4021" t="s">
        <v>8271</v>
      </c>
      <c r="Q4021" s="7">
        <f t="shared" si="374"/>
        <v>0.82857142857142851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>
        <f t="shared" si="372"/>
        <v>42057.190960648149</v>
      </c>
      <c r="O4022" s="11">
        <f t="shared" si="373"/>
        <v>42087.149293981478</v>
      </c>
      <c r="P4022" t="s">
        <v>8271</v>
      </c>
      <c r="Q4022" s="7">
        <f t="shared" si="374"/>
        <v>16.666666666666664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>
        <f t="shared" si="372"/>
        <v>41878.911550925928</v>
      </c>
      <c r="O4023" s="11">
        <f t="shared" si="373"/>
        <v>41938.911550925928</v>
      </c>
      <c r="P4023" t="s">
        <v>8271</v>
      </c>
      <c r="Q4023" s="7">
        <f t="shared" si="374"/>
        <v>0.83333333333333337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>
        <f t="shared" si="372"/>
        <v>41990.584108796291</v>
      </c>
      <c r="O4024" s="11">
        <f t="shared" si="373"/>
        <v>42036.120833333334</v>
      </c>
      <c r="P4024" t="s">
        <v>8271</v>
      </c>
      <c r="Q4024" s="7">
        <f t="shared" si="374"/>
        <v>69.561111111111103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>
        <f t="shared" si="372"/>
        <v>42408.999571759254</v>
      </c>
      <c r="O4025" s="11">
        <f t="shared" si="373"/>
        <v>42453.957905092597</v>
      </c>
      <c r="P4025" t="s">
        <v>8271</v>
      </c>
      <c r="Q4025" s="7">
        <f t="shared" si="374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>
        <f t="shared" si="372"/>
        <v>42217.670104166667</v>
      </c>
      <c r="O4026" s="11">
        <f t="shared" si="373"/>
        <v>42247.670104166667</v>
      </c>
      <c r="P4026" t="s">
        <v>8271</v>
      </c>
      <c r="Q4026" s="7">
        <f t="shared" si="374"/>
        <v>1.25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>
        <f t="shared" si="372"/>
        <v>42151.237685185188</v>
      </c>
      <c r="O4027" s="11">
        <f t="shared" si="373"/>
        <v>42211.237685185188</v>
      </c>
      <c r="P4027" t="s">
        <v>8271</v>
      </c>
      <c r="Q4027" s="7">
        <f t="shared" si="374"/>
        <v>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>
        <f t="shared" si="372"/>
        <v>42282.655543981484</v>
      </c>
      <c r="O4028" s="11">
        <f t="shared" si="373"/>
        <v>42342.697210648148</v>
      </c>
      <c r="P4028" t="s">
        <v>8271</v>
      </c>
      <c r="Q4028" s="7">
        <f t="shared" si="374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>
        <f t="shared" si="372"/>
        <v>42768.97084490741</v>
      </c>
      <c r="O4029" s="11">
        <f t="shared" si="373"/>
        <v>42789.041666666672</v>
      </c>
      <c r="P4029" t="s">
        <v>8271</v>
      </c>
      <c r="Q4029" s="7">
        <f t="shared" si="374"/>
        <v>7.166666666666667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>
        <f t="shared" si="372"/>
        <v>41765.938657407409</v>
      </c>
      <c r="O4030" s="11">
        <f t="shared" si="373"/>
        <v>41795.938657407409</v>
      </c>
      <c r="P4030" t="s">
        <v>8271</v>
      </c>
      <c r="Q4030" s="7">
        <f t="shared" si="374"/>
        <v>28.050000000000004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>
        <f t="shared" si="372"/>
        <v>42322.025115740747</v>
      </c>
      <c r="O4031" s="11">
        <f t="shared" si="373"/>
        <v>42352.025115740747</v>
      </c>
      <c r="P4031" t="s">
        <v>8271</v>
      </c>
      <c r="Q4031" s="7">
        <f t="shared" si="374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>
        <f t="shared" si="372"/>
        <v>42374.655081018514</v>
      </c>
      <c r="O4032" s="11">
        <f t="shared" si="373"/>
        <v>42403.784027777772</v>
      </c>
      <c r="P4032" t="s">
        <v>8271</v>
      </c>
      <c r="Q4032" s="7">
        <f t="shared" si="374"/>
        <v>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>
        <f t="shared" si="372"/>
        <v>41941.585231481484</v>
      </c>
      <c r="O4033" s="11">
        <f t="shared" si="373"/>
        <v>41991.626898148148</v>
      </c>
      <c r="P4033" t="s">
        <v>8271</v>
      </c>
      <c r="Q4033" s="7">
        <f t="shared" si="374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>
        <f t="shared" ref="N4034:N4097" si="378">(((J4034/60)/60)/24)+DATE(1970,1,1)</f>
        <v>42293.809212962966</v>
      </c>
      <c r="O4034" s="11">
        <f t="shared" ref="O4034:O4097" si="379">(((I4034/60)/60)/24)+DATE(1970,1,1)</f>
        <v>42353.85087962963</v>
      </c>
      <c r="P4034" t="s">
        <v>8271</v>
      </c>
      <c r="Q4034" s="7">
        <f t="shared" ref="Q4034:Q4097" si="380">(E4034/D4034)*100</f>
        <v>6.8287037037037033</v>
      </c>
      <c r="R4034" s="6">
        <f t="shared" ref="R4034:R4097" si="381">E4034/L4034</f>
        <v>59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>
        <f t="shared" si="378"/>
        <v>42614.268796296295</v>
      </c>
      <c r="O4035" s="11">
        <f t="shared" si="379"/>
        <v>42645.375</v>
      </c>
      <c r="P4035" t="s">
        <v>8271</v>
      </c>
      <c r="Q4035" s="7">
        <f t="shared" si="380"/>
        <v>25.698702928870294</v>
      </c>
      <c r="R4035" s="6">
        <f t="shared" si="381"/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>
        <f t="shared" si="378"/>
        <v>42067.947337962964</v>
      </c>
      <c r="O4036" s="11">
        <f t="shared" si="379"/>
        <v>42097.905671296292</v>
      </c>
      <c r="P4036" t="s">
        <v>8271</v>
      </c>
      <c r="Q4036" s="7">
        <f t="shared" si="380"/>
        <v>1.4814814814814816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>
        <f t="shared" si="378"/>
        <v>41903.882951388885</v>
      </c>
      <c r="O4037" s="11">
        <f t="shared" si="379"/>
        <v>41933.882951388885</v>
      </c>
      <c r="P4037" t="s">
        <v>8271</v>
      </c>
      <c r="Q4037" s="7">
        <f t="shared" si="380"/>
        <v>36.85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>
        <f t="shared" si="378"/>
        <v>41804.937083333331</v>
      </c>
      <c r="O4038" s="11">
        <f t="shared" si="379"/>
        <v>41821.9375</v>
      </c>
      <c r="P4038" t="s">
        <v>8271</v>
      </c>
      <c r="Q4038" s="7">
        <f t="shared" si="380"/>
        <v>47.05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>
        <f t="shared" si="378"/>
        <v>42497.070775462969</v>
      </c>
      <c r="O4039" s="11">
        <f t="shared" si="379"/>
        <v>42514.600694444445</v>
      </c>
      <c r="P4039" t="s">
        <v>8271</v>
      </c>
      <c r="Q4039" s="7">
        <f t="shared" si="380"/>
        <v>11.428571428571429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>
        <f t="shared" si="378"/>
        <v>41869.798726851855</v>
      </c>
      <c r="O4040" s="11">
        <f t="shared" si="379"/>
        <v>41929.798726851855</v>
      </c>
      <c r="P4040" t="s">
        <v>8271</v>
      </c>
      <c r="Q4040" s="7">
        <f t="shared" si="380"/>
        <v>12.04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>
        <f t="shared" si="378"/>
        <v>42305.670914351853</v>
      </c>
      <c r="O4041" s="11">
        <f t="shared" si="379"/>
        <v>42339.249305555553</v>
      </c>
      <c r="P4041" t="s">
        <v>8271</v>
      </c>
      <c r="Q4041" s="7">
        <f t="shared" si="380"/>
        <v>60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>
        <f t="shared" si="378"/>
        <v>42144.231527777782</v>
      </c>
      <c r="O4042" s="11">
        <f t="shared" si="379"/>
        <v>42203.125</v>
      </c>
      <c r="P4042" t="s">
        <v>8271</v>
      </c>
      <c r="Q4042" s="7">
        <f t="shared" si="380"/>
        <v>31.25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>
        <f t="shared" si="378"/>
        <v>42559.474004629628</v>
      </c>
      <c r="O4043" s="11">
        <f t="shared" si="379"/>
        <v>42619.474004629628</v>
      </c>
      <c r="P4043" t="s">
        <v>8271</v>
      </c>
      <c r="Q4043" s="7">
        <f t="shared" si="380"/>
        <v>0.42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>
        <f t="shared" si="378"/>
        <v>41995.084074074075</v>
      </c>
      <c r="O4044" s="11">
        <f t="shared" si="379"/>
        <v>42024.802777777775</v>
      </c>
      <c r="P4044" t="s">
        <v>8271</v>
      </c>
      <c r="Q4044" s="7">
        <f t="shared" si="380"/>
        <v>0.21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>
        <f t="shared" si="378"/>
        <v>41948.957465277781</v>
      </c>
      <c r="O4045" s="11">
        <f t="shared" si="379"/>
        <v>41963.957465277781</v>
      </c>
      <c r="P4045" t="s">
        <v>8271</v>
      </c>
      <c r="Q4045" s="7">
        <f t="shared" si="380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>
        <f t="shared" si="378"/>
        <v>42074.219699074078</v>
      </c>
      <c r="O4046" s="11">
        <f t="shared" si="379"/>
        <v>42104.208333333328</v>
      </c>
      <c r="P4046" t="s">
        <v>8271</v>
      </c>
      <c r="Q4046" s="7">
        <f t="shared" si="380"/>
        <v>37.5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>
        <f t="shared" si="378"/>
        <v>41842.201261574075</v>
      </c>
      <c r="O4047" s="11">
        <f t="shared" si="379"/>
        <v>41872.201261574075</v>
      </c>
      <c r="P4047" t="s">
        <v>8271</v>
      </c>
      <c r="Q4047" s="7">
        <f t="shared" si="380"/>
        <v>0.02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>
        <f t="shared" si="378"/>
        <v>41904.650578703702</v>
      </c>
      <c r="O4048" s="11">
        <f t="shared" si="379"/>
        <v>41934.650578703702</v>
      </c>
      <c r="P4048" t="s">
        <v>8271</v>
      </c>
      <c r="Q4048" s="7">
        <f t="shared" si="380"/>
        <v>8.2142857142857135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>
        <f t="shared" si="378"/>
        <v>41991.022488425922</v>
      </c>
      <c r="O4049" s="11">
        <f t="shared" si="379"/>
        <v>42015.041666666672</v>
      </c>
      <c r="P4049" t="s">
        <v>8271</v>
      </c>
      <c r="Q4049" s="7">
        <f t="shared" si="380"/>
        <v>2.1999999999999997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>
        <f t="shared" si="378"/>
        <v>42436.509108796294</v>
      </c>
      <c r="O4050" s="11">
        <f t="shared" si="379"/>
        <v>42471.467442129629</v>
      </c>
      <c r="P4050" t="s">
        <v>8271</v>
      </c>
      <c r="Q4050" s="7">
        <f t="shared" si="380"/>
        <v>17.652941176470588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>
        <f t="shared" si="378"/>
        <v>42169.958506944444</v>
      </c>
      <c r="O4051" s="11">
        <f t="shared" si="379"/>
        <v>42199.958506944444</v>
      </c>
      <c r="P4051" t="s">
        <v>8271</v>
      </c>
      <c r="Q4051" s="7">
        <f t="shared" si="380"/>
        <v>0.08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>
        <f t="shared" si="378"/>
        <v>41905.636469907404</v>
      </c>
      <c r="O4052" s="11">
        <f t="shared" si="379"/>
        <v>41935.636469907404</v>
      </c>
      <c r="P4052" t="s">
        <v>8271</v>
      </c>
      <c r="Q4052" s="7">
        <f t="shared" si="380"/>
        <v>6.6666666666666666E-2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>
        <f t="shared" si="378"/>
        <v>41761.810150462967</v>
      </c>
      <c r="O4053" s="11">
        <f t="shared" si="379"/>
        <v>41768.286805555559</v>
      </c>
      <c r="P4053" t="s">
        <v>8271</v>
      </c>
      <c r="Q4053" s="7">
        <f t="shared" si="380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>
        <f t="shared" si="378"/>
        <v>41865.878657407404</v>
      </c>
      <c r="O4054" s="11">
        <f t="shared" si="379"/>
        <v>41925.878657407404</v>
      </c>
      <c r="P4054" t="s">
        <v>8271</v>
      </c>
      <c r="Q4054" s="7">
        <f t="shared" si="380"/>
        <v>37.533333333333339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>
        <f t="shared" si="378"/>
        <v>41928.690138888887</v>
      </c>
      <c r="O4055" s="11">
        <f t="shared" si="379"/>
        <v>41958.833333333328</v>
      </c>
      <c r="P4055" t="s">
        <v>8271</v>
      </c>
      <c r="Q4055" s="7">
        <f t="shared" si="380"/>
        <v>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>
        <f t="shared" si="378"/>
        <v>42613.841261574074</v>
      </c>
      <c r="O4056" s="11">
        <f t="shared" si="379"/>
        <v>42644.166666666672</v>
      </c>
      <c r="P4056" t="s">
        <v>8271</v>
      </c>
      <c r="Q4056" s="7">
        <f t="shared" si="380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>
        <f t="shared" si="378"/>
        <v>41779.648506944446</v>
      </c>
      <c r="O4057" s="11">
        <f t="shared" si="379"/>
        <v>41809.648506944446</v>
      </c>
      <c r="P4057" t="s">
        <v>8271</v>
      </c>
      <c r="Q4057" s="7">
        <f t="shared" si="380"/>
        <v>17.62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>
        <f t="shared" si="378"/>
        <v>42534.933321759265</v>
      </c>
      <c r="O4058" s="11">
        <f t="shared" si="379"/>
        <v>42554.832638888889</v>
      </c>
      <c r="P4058" t="s">
        <v>8271</v>
      </c>
      <c r="Q4058" s="7">
        <f t="shared" si="380"/>
        <v>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>
        <f t="shared" si="378"/>
        <v>42310.968518518523</v>
      </c>
      <c r="O4059" s="11">
        <f t="shared" si="379"/>
        <v>42333.958333333328</v>
      </c>
      <c r="P4059" t="s">
        <v>8271</v>
      </c>
      <c r="Q4059" s="7">
        <f t="shared" si="380"/>
        <v>22.142857142857142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>
        <f t="shared" si="378"/>
        <v>42446.060694444444</v>
      </c>
      <c r="O4060" s="11">
        <f t="shared" si="379"/>
        <v>42461.165972222225</v>
      </c>
      <c r="P4060" t="s">
        <v>8271</v>
      </c>
      <c r="Q4060" s="7">
        <f t="shared" si="380"/>
        <v>2.5333333333333332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>
        <f t="shared" si="378"/>
        <v>41866.640648148146</v>
      </c>
      <c r="O4061" s="11">
        <f t="shared" si="379"/>
        <v>41898.125</v>
      </c>
      <c r="P4061" t="s">
        <v>8271</v>
      </c>
      <c r="Q4061" s="7">
        <f t="shared" si="380"/>
        <v>2.5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>
        <f t="shared" si="378"/>
        <v>41779.695092592592</v>
      </c>
      <c r="O4062" s="11">
        <f t="shared" si="379"/>
        <v>41813.666666666664</v>
      </c>
      <c r="P4062" t="s">
        <v>8271</v>
      </c>
      <c r="Q4062" s="7">
        <f t="shared" si="380"/>
        <v>2.85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>
        <f t="shared" si="378"/>
        <v>42421.141469907408</v>
      </c>
      <c r="O4063" s="11">
        <f t="shared" si="379"/>
        <v>42481.099803240737</v>
      </c>
      <c r="P4063" t="s">
        <v>8271</v>
      </c>
      <c r="Q4063" s="7">
        <f t="shared" si="380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>
        <f t="shared" si="378"/>
        <v>42523.739212962959</v>
      </c>
      <c r="O4064" s="11">
        <f t="shared" si="379"/>
        <v>42553.739212962959</v>
      </c>
      <c r="P4064" t="s">
        <v>8271</v>
      </c>
      <c r="Q4064" s="7">
        <f t="shared" si="380"/>
        <v>2.4500000000000002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>
        <f t="shared" si="378"/>
        <v>41787.681527777779</v>
      </c>
      <c r="O4065" s="11">
        <f t="shared" si="379"/>
        <v>41817.681527777779</v>
      </c>
      <c r="P4065" t="s">
        <v>8271</v>
      </c>
      <c r="Q4065" s="7">
        <f t="shared" si="380"/>
        <v>1.4210526315789473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>
        <f t="shared" si="378"/>
        <v>42093.588263888887</v>
      </c>
      <c r="O4066" s="11">
        <f t="shared" si="379"/>
        <v>42123.588263888887</v>
      </c>
      <c r="P4066" t="s">
        <v>8271</v>
      </c>
      <c r="Q4066" s="7">
        <f t="shared" si="380"/>
        <v>19.25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>
        <f t="shared" si="378"/>
        <v>41833.951516203706</v>
      </c>
      <c r="O4067" s="11">
        <f t="shared" si="379"/>
        <v>41863.951516203706</v>
      </c>
      <c r="P4067" t="s">
        <v>8271</v>
      </c>
      <c r="Q4067" s="7">
        <f t="shared" si="380"/>
        <v>0.67500000000000004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>
        <f t="shared" si="378"/>
        <v>42479.039212962962</v>
      </c>
      <c r="O4068" s="11">
        <f t="shared" si="379"/>
        <v>42509.039212962962</v>
      </c>
      <c r="P4068" t="s">
        <v>8271</v>
      </c>
      <c r="Q4068" s="7">
        <f t="shared" si="380"/>
        <v>0.16666666666666669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>
        <f t="shared" si="378"/>
        <v>42235.117476851854</v>
      </c>
      <c r="O4069" s="11">
        <f t="shared" si="379"/>
        <v>42275.117476851854</v>
      </c>
      <c r="P4069" t="s">
        <v>8271</v>
      </c>
      <c r="Q4069" s="7">
        <f t="shared" si="380"/>
        <v>60.9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>
        <f t="shared" si="378"/>
        <v>42718.963599537034</v>
      </c>
      <c r="O4070" s="11">
        <f t="shared" si="379"/>
        <v>42748.961805555555</v>
      </c>
      <c r="P4070" t="s">
        <v>8271</v>
      </c>
      <c r="Q4070" s="7">
        <f t="shared" si="380"/>
        <v>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>
        <f t="shared" si="378"/>
        <v>42022.661527777775</v>
      </c>
      <c r="O4071" s="11">
        <f t="shared" si="379"/>
        <v>42063.5</v>
      </c>
      <c r="P4071" t="s">
        <v>8271</v>
      </c>
      <c r="Q4071" s="7">
        <f t="shared" si="380"/>
        <v>34.4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>
        <f t="shared" si="378"/>
        <v>42031.666898148149</v>
      </c>
      <c r="O4072" s="11">
        <f t="shared" si="379"/>
        <v>42064.125</v>
      </c>
      <c r="P4072" t="s">
        <v>8271</v>
      </c>
      <c r="Q4072" s="7">
        <f t="shared" si="380"/>
        <v>16.5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>
        <f t="shared" si="378"/>
        <v>42700.804756944446</v>
      </c>
      <c r="O4073" s="11">
        <f t="shared" si="379"/>
        <v>42730.804756944446</v>
      </c>
      <c r="P4073" t="s">
        <v>8271</v>
      </c>
      <c r="Q4073" s="7">
        <f t="shared" si="380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>
        <f t="shared" si="378"/>
        <v>41812.77443287037</v>
      </c>
      <c r="O4074" s="11">
        <f t="shared" si="379"/>
        <v>41872.77443287037</v>
      </c>
      <c r="P4074" t="s">
        <v>8271</v>
      </c>
      <c r="Q4074" s="7">
        <f t="shared" si="380"/>
        <v>0.4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>
        <f t="shared" si="378"/>
        <v>42078.34520833334</v>
      </c>
      <c r="O4075" s="11">
        <f t="shared" si="379"/>
        <v>42133.166666666672</v>
      </c>
      <c r="P4075" t="s">
        <v>8271</v>
      </c>
      <c r="Q4075" s="7">
        <f t="shared" si="380"/>
        <v>1.0571428571428572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>
        <f t="shared" si="378"/>
        <v>42283.552951388891</v>
      </c>
      <c r="O4076" s="11">
        <f t="shared" si="379"/>
        <v>42313.594618055555</v>
      </c>
      <c r="P4076" t="s">
        <v>8271</v>
      </c>
      <c r="Q4076" s="7">
        <f t="shared" si="380"/>
        <v>26.727272727272727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>
        <f t="shared" si="378"/>
        <v>41779.045937499999</v>
      </c>
      <c r="O4077" s="11">
        <f t="shared" si="379"/>
        <v>41820.727777777778</v>
      </c>
      <c r="P4077" t="s">
        <v>8271</v>
      </c>
      <c r="Q4077" s="7">
        <f t="shared" si="380"/>
        <v>28.799999999999997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>
        <f t="shared" si="378"/>
        <v>41905.795706018522</v>
      </c>
      <c r="O4078" s="11">
        <f t="shared" si="379"/>
        <v>41933.82708333333</v>
      </c>
      <c r="P4078" t="s">
        <v>8271</v>
      </c>
      <c r="Q4078" s="7">
        <f t="shared" si="380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>
        <f t="shared" si="378"/>
        <v>42695.7105787037</v>
      </c>
      <c r="O4079" s="11">
        <f t="shared" si="379"/>
        <v>42725.7105787037</v>
      </c>
      <c r="P4079" t="s">
        <v>8271</v>
      </c>
      <c r="Q4079" s="7">
        <f t="shared" si="380"/>
        <v>8.9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>
        <f t="shared" si="378"/>
        <v>42732.787523148145</v>
      </c>
      <c r="O4080" s="11">
        <f t="shared" si="379"/>
        <v>42762.787523148145</v>
      </c>
      <c r="P4080" t="s">
        <v>8271</v>
      </c>
      <c r="Q4080" s="7">
        <f t="shared" si="380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>
        <f t="shared" si="378"/>
        <v>42510.938900462963</v>
      </c>
      <c r="O4081" s="11">
        <f t="shared" si="379"/>
        <v>42540.938900462963</v>
      </c>
      <c r="P4081" t="s">
        <v>8271</v>
      </c>
      <c r="Q4081" s="7">
        <f t="shared" si="380"/>
        <v>0.16666666666666669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>
        <f t="shared" si="378"/>
        <v>42511.698101851856</v>
      </c>
      <c r="O4082" s="11">
        <f t="shared" si="379"/>
        <v>42535.787500000006</v>
      </c>
      <c r="P4082" t="s">
        <v>8271</v>
      </c>
      <c r="Q4082" s="7">
        <f t="shared" si="380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>
        <f t="shared" si="378"/>
        <v>42041.581307870365</v>
      </c>
      <c r="O4083" s="11">
        <f t="shared" si="379"/>
        <v>42071.539641203708</v>
      </c>
      <c r="P4083" t="s">
        <v>8271</v>
      </c>
      <c r="Q4083" s="7">
        <f t="shared" si="380"/>
        <v>15.737410071942445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>
        <f t="shared" si="378"/>
        <v>42307.189270833333</v>
      </c>
      <c r="O4084" s="11">
        <f t="shared" si="379"/>
        <v>42322.958333333328</v>
      </c>
      <c r="P4084" t="s">
        <v>8271</v>
      </c>
      <c r="Q4084" s="7">
        <f t="shared" si="380"/>
        <v>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>
        <f t="shared" si="378"/>
        <v>42353.761759259258</v>
      </c>
      <c r="O4085" s="11">
        <f t="shared" si="379"/>
        <v>42383.761759259258</v>
      </c>
      <c r="P4085" t="s">
        <v>8271</v>
      </c>
      <c r="Q4085" s="7">
        <f t="shared" si="380"/>
        <v>21.685714285714287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>
        <f t="shared" si="378"/>
        <v>42622.436412037037</v>
      </c>
      <c r="O4086" s="11">
        <f t="shared" si="379"/>
        <v>42652.436412037037</v>
      </c>
      <c r="P4086" t="s">
        <v>8271</v>
      </c>
      <c r="Q4086" s="7">
        <f t="shared" si="380"/>
        <v>0.33333333333333337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>
        <f t="shared" si="378"/>
        <v>42058.603877314818</v>
      </c>
      <c r="O4087" s="11">
        <f t="shared" si="379"/>
        <v>42087.165972222225</v>
      </c>
      <c r="P4087" t="s">
        <v>8271</v>
      </c>
      <c r="Q4087" s="7">
        <f t="shared" si="380"/>
        <v>0.2857142857142857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>
        <f t="shared" si="378"/>
        <v>42304.940960648149</v>
      </c>
      <c r="O4088" s="11">
        <f t="shared" si="379"/>
        <v>42329.166666666672</v>
      </c>
      <c r="P4088" t="s">
        <v>8271</v>
      </c>
      <c r="Q4088" s="7">
        <f t="shared" si="380"/>
        <v>4.7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>
        <f t="shared" si="378"/>
        <v>42538.742893518516</v>
      </c>
      <c r="O4089" s="11">
        <f t="shared" si="379"/>
        <v>42568.742893518516</v>
      </c>
      <c r="P4089" t="s">
        <v>8271</v>
      </c>
      <c r="Q4089" s="7">
        <f t="shared" si="380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>
        <f t="shared" si="378"/>
        <v>41990.612546296295</v>
      </c>
      <c r="O4090" s="11">
        <f t="shared" si="379"/>
        <v>42020.434722222228</v>
      </c>
      <c r="P4090" t="s">
        <v>8271</v>
      </c>
      <c r="Q4090" s="7">
        <f t="shared" si="380"/>
        <v>10.8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>
        <f t="shared" si="378"/>
        <v>42122.732499999998</v>
      </c>
      <c r="O4091" s="11">
        <f t="shared" si="379"/>
        <v>42155.732638888891</v>
      </c>
      <c r="P4091" t="s">
        <v>8271</v>
      </c>
      <c r="Q4091" s="7">
        <f t="shared" si="380"/>
        <v>4.8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>
        <f t="shared" si="378"/>
        <v>42209.67288194444</v>
      </c>
      <c r="O4092" s="11">
        <f t="shared" si="379"/>
        <v>42223.625</v>
      </c>
      <c r="P4092" t="s">
        <v>8271</v>
      </c>
      <c r="Q4092" s="7">
        <f t="shared" si="380"/>
        <v>3.2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>
        <f t="shared" si="378"/>
        <v>41990.506377314814</v>
      </c>
      <c r="O4093" s="11">
        <f t="shared" si="379"/>
        <v>42020.506377314814</v>
      </c>
      <c r="P4093" t="s">
        <v>8271</v>
      </c>
      <c r="Q4093" s="7">
        <f t="shared" si="380"/>
        <v>12.75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>
        <f t="shared" si="378"/>
        <v>42039.194988425923</v>
      </c>
      <c r="O4094" s="11">
        <f t="shared" si="379"/>
        <v>42099.153321759266</v>
      </c>
      <c r="P4094" t="s">
        <v>8271</v>
      </c>
      <c r="Q4094" s="7">
        <f t="shared" si="380"/>
        <v>1.8181818181818181E-2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>
        <f t="shared" si="378"/>
        <v>42178.815891203703</v>
      </c>
      <c r="O4095" s="11">
        <f t="shared" si="379"/>
        <v>42238.815891203703</v>
      </c>
      <c r="P4095" t="s">
        <v>8271</v>
      </c>
      <c r="Q4095" s="7">
        <f t="shared" si="380"/>
        <v>2.4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>
        <f t="shared" si="378"/>
        <v>41890.086805555555</v>
      </c>
      <c r="O4096" s="11">
        <f t="shared" si="379"/>
        <v>41934.207638888889</v>
      </c>
      <c r="P4096" t="s">
        <v>8271</v>
      </c>
      <c r="Q4096" s="7">
        <f t="shared" si="380"/>
        <v>36.5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>
        <f t="shared" si="378"/>
        <v>42693.031828703708</v>
      </c>
      <c r="O4097" s="11">
        <f t="shared" si="379"/>
        <v>42723.031828703708</v>
      </c>
      <c r="P4097" t="s">
        <v>8271</v>
      </c>
      <c r="Q4097" s="7">
        <f t="shared" si="380"/>
        <v>2.666666666666667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>
        <f t="shared" ref="N4098:N4115" si="384">(((J4098/60)/60)/24)+DATE(1970,1,1)</f>
        <v>42750.530312499999</v>
      </c>
      <c r="O4098" s="11">
        <f t="shared" ref="O4098:O4115" si="385">(((I4098/60)/60)/24)+DATE(1970,1,1)</f>
        <v>42794.368749999994</v>
      </c>
      <c r="P4098" t="s">
        <v>8271</v>
      </c>
      <c r="Q4098" s="7">
        <f t="shared" ref="Q4098:Q4115" si="386">(E4098/D4098)*100</f>
        <v>11.428571428571429</v>
      </c>
      <c r="R4098" s="6">
        <f t="shared" ref="R4098:R4115" si="387">E4098/L4098</f>
        <v>80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>
        <f t="shared" si="384"/>
        <v>42344.824502314819</v>
      </c>
      <c r="O4099" s="11">
        <f t="shared" si="385"/>
        <v>42400.996527777781</v>
      </c>
      <c r="P4099" t="s">
        <v>8271</v>
      </c>
      <c r="Q4099" s="7">
        <f t="shared" si="386"/>
        <v>0</v>
      </c>
      <c r="R4099" s="6" t="e">
        <f t="shared" si="387"/>
        <v>#DIV/0!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>
        <f t="shared" si="384"/>
        <v>42495.722187499996</v>
      </c>
      <c r="O4100" s="11">
        <f t="shared" si="385"/>
        <v>42525.722187499996</v>
      </c>
      <c r="P4100" t="s">
        <v>8271</v>
      </c>
      <c r="Q4100" s="7">
        <f t="shared" si="386"/>
        <v>0</v>
      </c>
      <c r="R4100" s="6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>
        <f t="shared" si="384"/>
        <v>42570.850381944445</v>
      </c>
      <c r="O4101" s="11">
        <f t="shared" si="385"/>
        <v>42615.850381944445</v>
      </c>
      <c r="P4101" t="s">
        <v>8271</v>
      </c>
      <c r="Q4101" s="7">
        <f t="shared" si="386"/>
        <v>1.1111111111111112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>
        <f t="shared" si="384"/>
        <v>41927.124884259261</v>
      </c>
      <c r="O4102" s="11">
        <f t="shared" si="385"/>
        <v>41937.124884259261</v>
      </c>
      <c r="P4102" t="s">
        <v>8271</v>
      </c>
      <c r="Q4102" s="7">
        <f t="shared" si="386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>
        <f t="shared" si="384"/>
        <v>42730.903726851851</v>
      </c>
      <c r="O4103" s="11">
        <f t="shared" si="385"/>
        <v>42760.903726851851</v>
      </c>
      <c r="P4103" t="s">
        <v>8271</v>
      </c>
      <c r="Q4103" s="7">
        <f t="shared" si="386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>
        <f t="shared" si="384"/>
        <v>42475.848067129627</v>
      </c>
      <c r="O4104" s="11">
        <f t="shared" si="385"/>
        <v>42505.848067129627</v>
      </c>
      <c r="P4104" t="s">
        <v>8271</v>
      </c>
      <c r="Q4104" s="7">
        <f t="shared" si="386"/>
        <v>27.400000000000002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>
        <f t="shared" si="384"/>
        <v>42188.83293981482</v>
      </c>
      <c r="O4105" s="11">
        <f t="shared" si="385"/>
        <v>42242.772222222222</v>
      </c>
      <c r="P4105" t="s">
        <v>8271</v>
      </c>
      <c r="Q4105" s="7">
        <f t="shared" si="386"/>
        <v>10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>
        <f t="shared" si="384"/>
        <v>42640.278171296297</v>
      </c>
      <c r="O4106" s="11">
        <f t="shared" si="385"/>
        <v>42670.278171296297</v>
      </c>
      <c r="P4106" t="s">
        <v>8271</v>
      </c>
      <c r="Q4106" s="7">
        <f t="shared" si="386"/>
        <v>21.366666666666667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>
        <f t="shared" si="384"/>
        <v>42697.010520833333</v>
      </c>
      <c r="O4107" s="11">
        <f t="shared" si="385"/>
        <v>42730.010520833333</v>
      </c>
      <c r="P4107" t="s">
        <v>8271</v>
      </c>
      <c r="Q4107" s="7">
        <f t="shared" si="386"/>
        <v>6.9696969696969706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>
        <f t="shared" si="384"/>
        <v>42053.049375000002</v>
      </c>
      <c r="O4108" s="11">
        <f t="shared" si="385"/>
        <v>42096.041666666672</v>
      </c>
      <c r="P4108" t="s">
        <v>8271</v>
      </c>
      <c r="Q4108" s="7">
        <f t="shared" si="386"/>
        <v>70.599999999999994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>
        <f t="shared" si="384"/>
        <v>41883.916678240741</v>
      </c>
      <c r="O4109" s="11">
        <f t="shared" si="385"/>
        <v>41906.916678240741</v>
      </c>
      <c r="P4109" t="s">
        <v>8271</v>
      </c>
      <c r="Q4109" s="7">
        <f t="shared" si="386"/>
        <v>2.0500000000000003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>
        <f t="shared" si="384"/>
        <v>42767.031678240746</v>
      </c>
      <c r="O4110" s="11">
        <f t="shared" si="385"/>
        <v>42797.208333333328</v>
      </c>
      <c r="P4110" t="s">
        <v>8271</v>
      </c>
      <c r="Q4110" s="7">
        <f t="shared" si="386"/>
        <v>1.9666666666666666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>
        <f t="shared" si="384"/>
        <v>42307.539398148147</v>
      </c>
      <c r="O4111" s="11">
        <f t="shared" si="385"/>
        <v>42337.581064814818</v>
      </c>
      <c r="P4111" t="s">
        <v>8271</v>
      </c>
      <c r="Q4111" s="7">
        <f t="shared" si="386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>
        <f t="shared" si="384"/>
        <v>42512.626747685179</v>
      </c>
      <c r="O4112" s="11">
        <f t="shared" si="385"/>
        <v>42572.626747685179</v>
      </c>
      <c r="P4112" t="s">
        <v>8271</v>
      </c>
      <c r="Q4112" s="7">
        <f t="shared" si="386"/>
        <v>28.666666666666668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>
        <f t="shared" si="384"/>
        <v>42029.135879629626</v>
      </c>
      <c r="O4113" s="11">
        <f t="shared" si="385"/>
        <v>42059.135879629626</v>
      </c>
      <c r="P4113" t="s">
        <v>8271</v>
      </c>
      <c r="Q4113" s="7">
        <f t="shared" si="386"/>
        <v>3.1333333333333333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>
        <f t="shared" si="384"/>
        <v>42400.946597222224</v>
      </c>
      <c r="O4114" s="11">
        <f t="shared" si="385"/>
        <v>42428</v>
      </c>
      <c r="P4114" t="s">
        <v>8271</v>
      </c>
      <c r="Q4114" s="7">
        <f t="shared" si="386"/>
        <v>0.04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>
        <f t="shared" si="384"/>
        <v>42358.573182870372</v>
      </c>
      <c r="O4115" s="11">
        <f t="shared" si="385"/>
        <v>42377.273611111115</v>
      </c>
      <c r="P4115" t="s">
        <v>8271</v>
      </c>
      <c r="Q4115" s="7">
        <f t="shared" si="386"/>
        <v>0.2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ellIs" dxfId="3" priority="5" operator="equal">
      <formula>"live"</formula>
    </cfRule>
    <cfRule type="cellIs" dxfId="2" priority="7" operator="equal">
      <formula>"canceled"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Q1:Q1048576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R1:X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CDC2-D775-BA4C-AFB3-D6C598FD76E2}">
  <sheetPr codeName="Sheet2"/>
  <dimension ref="A1:F14"/>
  <sheetViews>
    <sheetView workbookViewId="0">
      <selection activeCell="F13" sqref="F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8362</v>
      </c>
      <c r="B3" s="8" t="s">
        <v>8363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7CFEC-CA4C-B841-931A-C522B28A637C}">
  <sheetPr codeName="Sheet3"/>
  <dimension ref="A1:F48"/>
  <sheetViews>
    <sheetView topLeftCell="A12" workbookViewId="0">
      <selection activeCell="B48" sqref="B4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8362</v>
      </c>
      <c r="B3" s="8" t="s">
        <v>8363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8316</v>
      </c>
      <c r="B5" s="10"/>
      <c r="C5" s="10">
        <v>100</v>
      </c>
      <c r="D5" s="10"/>
      <c r="E5" s="10"/>
      <c r="F5" s="10">
        <v>100</v>
      </c>
    </row>
    <row r="6" spans="1:6" x14ac:dyDescent="0.2">
      <c r="A6" s="9" t="s">
        <v>8344</v>
      </c>
      <c r="B6" s="10"/>
      <c r="C6" s="10"/>
      <c r="D6" s="10">
        <v>20</v>
      </c>
      <c r="E6" s="10"/>
      <c r="F6" s="10">
        <v>20</v>
      </c>
    </row>
    <row r="7" spans="1:6" x14ac:dyDescent="0.2">
      <c r="A7" s="9" t="s">
        <v>8332</v>
      </c>
      <c r="B7" s="10"/>
      <c r="C7" s="10"/>
      <c r="D7" s="10">
        <v>24</v>
      </c>
      <c r="E7" s="10"/>
      <c r="F7" s="10">
        <v>24</v>
      </c>
    </row>
    <row r="8" spans="1:6" x14ac:dyDescent="0.2">
      <c r="A8" s="9" t="s">
        <v>8358</v>
      </c>
      <c r="B8" s="10"/>
      <c r="C8" s="10">
        <v>40</v>
      </c>
      <c r="D8" s="10"/>
      <c r="E8" s="10"/>
      <c r="F8" s="10">
        <v>40</v>
      </c>
    </row>
    <row r="9" spans="1:6" x14ac:dyDescent="0.2">
      <c r="A9" s="9" t="s">
        <v>8354</v>
      </c>
      <c r="B9" s="10">
        <v>40</v>
      </c>
      <c r="C9" s="10"/>
      <c r="D9" s="10"/>
      <c r="E9" s="10"/>
      <c r="F9" s="10">
        <v>40</v>
      </c>
    </row>
    <row r="10" spans="1:6" x14ac:dyDescent="0.2">
      <c r="A10" s="9" t="s">
        <v>8315</v>
      </c>
      <c r="B10" s="10">
        <v>180</v>
      </c>
      <c r="C10" s="10"/>
      <c r="D10" s="10"/>
      <c r="E10" s="10"/>
      <c r="F10" s="10">
        <v>180</v>
      </c>
    </row>
    <row r="11" spans="1:6" x14ac:dyDescent="0.2">
      <c r="A11" s="9" t="s">
        <v>8314</v>
      </c>
      <c r="B11" s="10"/>
      <c r="C11" s="10">
        <v>80</v>
      </c>
      <c r="D11" s="10"/>
      <c r="E11" s="10"/>
      <c r="F11" s="10">
        <v>80</v>
      </c>
    </row>
    <row r="12" spans="1:6" x14ac:dyDescent="0.2">
      <c r="A12" s="9" t="s">
        <v>8330</v>
      </c>
      <c r="B12" s="10">
        <v>40</v>
      </c>
      <c r="C12" s="10"/>
      <c r="D12" s="10"/>
      <c r="E12" s="10"/>
      <c r="F12" s="10">
        <v>40</v>
      </c>
    </row>
    <row r="13" spans="1:6" x14ac:dyDescent="0.2">
      <c r="A13" s="9" t="s">
        <v>8347</v>
      </c>
      <c r="B13" s="10"/>
      <c r="C13" s="10">
        <v>40</v>
      </c>
      <c r="D13" s="10"/>
      <c r="E13" s="10">
        <v>20</v>
      </c>
      <c r="F13" s="10">
        <v>60</v>
      </c>
    </row>
    <row r="14" spans="1:6" x14ac:dyDescent="0.2">
      <c r="A14" s="9" t="s">
        <v>8324</v>
      </c>
      <c r="B14" s="10"/>
      <c r="C14" s="10">
        <v>40</v>
      </c>
      <c r="D14" s="10"/>
      <c r="E14" s="10"/>
      <c r="F14" s="10">
        <v>40</v>
      </c>
    </row>
    <row r="15" spans="1:6" x14ac:dyDescent="0.2">
      <c r="A15" s="9" t="s">
        <v>8337</v>
      </c>
      <c r="B15" s="10"/>
      <c r="C15" s="10">
        <v>120</v>
      </c>
      <c r="D15" s="10">
        <v>20</v>
      </c>
      <c r="E15" s="10"/>
      <c r="F15" s="10">
        <v>140</v>
      </c>
    </row>
    <row r="16" spans="1:6" x14ac:dyDescent="0.2">
      <c r="A16" s="9" t="s">
        <v>8348</v>
      </c>
      <c r="B16" s="10"/>
      <c r="C16" s="10">
        <v>20</v>
      </c>
      <c r="D16" s="10"/>
      <c r="E16" s="10"/>
      <c r="F16" s="10">
        <v>20</v>
      </c>
    </row>
    <row r="17" spans="1:6" x14ac:dyDescent="0.2">
      <c r="A17" s="9" t="s">
        <v>8349</v>
      </c>
      <c r="B17" s="10">
        <v>140</v>
      </c>
      <c r="C17" s="10"/>
      <c r="D17" s="10"/>
      <c r="E17" s="10"/>
      <c r="F17" s="10">
        <v>140</v>
      </c>
    </row>
    <row r="18" spans="1:6" x14ac:dyDescent="0.2">
      <c r="A18" s="9" t="s">
        <v>8329</v>
      </c>
      <c r="B18" s="10">
        <v>140</v>
      </c>
      <c r="C18" s="10">
        <v>20</v>
      </c>
      <c r="D18" s="10"/>
      <c r="E18" s="10"/>
      <c r="F18" s="10">
        <v>160</v>
      </c>
    </row>
    <row r="19" spans="1:6" x14ac:dyDescent="0.2">
      <c r="A19" s="9" t="s">
        <v>8328</v>
      </c>
      <c r="B19" s="10"/>
      <c r="C19" s="10">
        <v>60</v>
      </c>
      <c r="D19" s="10"/>
      <c r="E19" s="10"/>
      <c r="F19" s="10">
        <v>60</v>
      </c>
    </row>
    <row r="20" spans="1:6" x14ac:dyDescent="0.2">
      <c r="A20" s="9" t="s">
        <v>8356</v>
      </c>
      <c r="B20" s="10">
        <v>9</v>
      </c>
      <c r="C20" s="10">
        <v>11</v>
      </c>
      <c r="D20" s="10"/>
      <c r="E20" s="10"/>
      <c r="F20" s="10">
        <v>20</v>
      </c>
    </row>
    <row r="21" spans="1:6" x14ac:dyDescent="0.2">
      <c r="A21" s="9" t="s">
        <v>8327</v>
      </c>
      <c r="B21" s="10">
        <v>20</v>
      </c>
      <c r="C21" s="10"/>
      <c r="D21" s="10"/>
      <c r="E21" s="10"/>
      <c r="F21" s="10">
        <v>20</v>
      </c>
    </row>
    <row r="22" spans="1:6" x14ac:dyDescent="0.2">
      <c r="A22" s="9" t="s">
        <v>8335</v>
      </c>
      <c r="B22" s="10"/>
      <c r="C22" s="10">
        <v>40</v>
      </c>
      <c r="D22" s="10"/>
      <c r="E22" s="10"/>
      <c r="F22" s="10">
        <v>40</v>
      </c>
    </row>
    <row r="23" spans="1:6" x14ac:dyDescent="0.2">
      <c r="A23" s="9" t="s">
        <v>8359</v>
      </c>
      <c r="B23" s="10">
        <v>60</v>
      </c>
      <c r="C23" s="10">
        <v>60</v>
      </c>
      <c r="D23" s="10">
        <v>20</v>
      </c>
      <c r="E23" s="10"/>
      <c r="F23" s="10">
        <v>140</v>
      </c>
    </row>
    <row r="24" spans="1:6" x14ac:dyDescent="0.2">
      <c r="A24" s="9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9" t="s">
        <v>8323</v>
      </c>
      <c r="B25" s="10">
        <v>60</v>
      </c>
      <c r="C25" s="10"/>
      <c r="D25" s="10"/>
      <c r="E25" s="10"/>
      <c r="F25" s="10">
        <v>60</v>
      </c>
    </row>
    <row r="26" spans="1:6" x14ac:dyDescent="0.2">
      <c r="A26" s="9" t="s">
        <v>8350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9" t="s">
        <v>8339</v>
      </c>
      <c r="B27" s="10">
        <v>103</v>
      </c>
      <c r="C27" s="10">
        <v>57</v>
      </c>
      <c r="D27" s="10"/>
      <c r="E27" s="10"/>
      <c r="F27" s="10">
        <v>160</v>
      </c>
    </row>
    <row r="28" spans="1:6" x14ac:dyDescent="0.2">
      <c r="A28" s="9" t="s">
        <v>8345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9" t="s">
        <v>8318</v>
      </c>
      <c r="B29" s="10">
        <v>694</v>
      </c>
      <c r="C29" s="10">
        <v>353</v>
      </c>
      <c r="D29" s="10"/>
      <c r="E29" s="10">
        <v>19</v>
      </c>
      <c r="F29" s="10">
        <v>1066</v>
      </c>
    </row>
    <row r="30" spans="1:6" x14ac:dyDescent="0.2">
      <c r="A30" s="9" t="s">
        <v>8346</v>
      </c>
      <c r="B30" s="10">
        <v>40</v>
      </c>
      <c r="C30" s="10"/>
      <c r="D30" s="10"/>
      <c r="E30" s="10"/>
      <c r="F30" s="10">
        <v>40</v>
      </c>
    </row>
    <row r="31" spans="1:6" x14ac:dyDescent="0.2">
      <c r="A31" s="9" t="s">
        <v>8342</v>
      </c>
      <c r="B31" s="10">
        <v>20</v>
      </c>
      <c r="C31" s="10"/>
      <c r="D31" s="10"/>
      <c r="E31" s="10"/>
      <c r="F31" s="10">
        <v>20</v>
      </c>
    </row>
    <row r="32" spans="1:6" x14ac:dyDescent="0.2">
      <c r="A32" s="9" t="s">
        <v>8353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9" t="s">
        <v>8326</v>
      </c>
      <c r="B33" s="10">
        <v>260</v>
      </c>
      <c r="C33" s="10"/>
      <c r="D33" s="10"/>
      <c r="E33" s="10"/>
      <c r="F33" s="10">
        <v>260</v>
      </c>
    </row>
    <row r="34" spans="1:6" x14ac:dyDescent="0.2">
      <c r="A34" s="9" t="s">
        <v>8313</v>
      </c>
      <c r="B34" s="10"/>
      <c r="C34" s="10"/>
      <c r="D34" s="10">
        <v>40</v>
      </c>
      <c r="E34" s="10"/>
      <c r="F34" s="10">
        <v>40</v>
      </c>
    </row>
    <row r="35" spans="1:6" x14ac:dyDescent="0.2">
      <c r="A35" s="9" t="s">
        <v>8312</v>
      </c>
      <c r="B35" s="10">
        <v>60</v>
      </c>
      <c r="C35" s="10"/>
      <c r="D35" s="10"/>
      <c r="E35" s="10"/>
      <c r="F35" s="10">
        <v>60</v>
      </c>
    </row>
    <row r="36" spans="1:6" x14ac:dyDescent="0.2">
      <c r="A36" s="9" t="s">
        <v>8352</v>
      </c>
      <c r="B36" s="10">
        <v>34</v>
      </c>
      <c r="C36" s="10"/>
      <c r="D36" s="10"/>
      <c r="E36" s="10">
        <v>6</v>
      </c>
      <c r="F36" s="10">
        <v>40</v>
      </c>
    </row>
    <row r="37" spans="1:6" x14ac:dyDescent="0.2">
      <c r="A37" s="9" t="s">
        <v>8355</v>
      </c>
      <c r="B37" s="10">
        <v>40</v>
      </c>
      <c r="C37" s="10">
        <v>2</v>
      </c>
      <c r="D37" s="10">
        <v>18</v>
      </c>
      <c r="E37" s="10"/>
      <c r="F37" s="10">
        <v>60</v>
      </c>
    </row>
    <row r="38" spans="1:6" x14ac:dyDescent="0.2">
      <c r="A38" s="9" t="s">
        <v>8357</v>
      </c>
      <c r="B38" s="10">
        <v>85</v>
      </c>
      <c r="C38" s="10">
        <v>80</v>
      </c>
      <c r="D38" s="10">
        <v>17</v>
      </c>
      <c r="E38" s="10">
        <v>5</v>
      </c>
      <c r="F38" s="10">
        <v>187</v>
      </c>
    </row>
    <row r="39" spans="1:6" x14ac:dyDescent="0.2">
      <c r="A39" s="9" t="s">
        <v>8351</v>
      </c>
      <c r="B39" s="10">
        <v>80</v>
      </c>
      <c r="C39" s="10"/>
      <c r="D39" s="10"/>
      <c r="E39" s="10"/>
      <c r="F39" s="10">
        <v>80</v>
      </c>
    </row>
    <row r="40" spans="1:6" x14ac:dyDescent="0.2">
      <c r="A40" s="9" t="s">
        <v>8311</v>
      </c>
      <c r="B40" s="10">
        <v>60</v>
      </c>
      <c r="C40" s="10"/>
      <c r="D40" s="10"/>
      <c r="E40" s="10"/>
      <c r="F40" s="10">
        <v>60</v>
      </c>
    </row>
    <row r="41" spans="1:6" x14ac:dyDescent="0.2">
      <c r="A41" s="9" t="s">
        <v>8341</v>
      </c>
      <c r="B41" s="10"/>
      <c r="C41" s="10">
        <v>47</v>
      </c>
      <c r="D41" s="10">
        <v>10</v>
      </c>
      <c r="E41" s="10"/>
      <c r="F41" s="10">
        <v>57</v>
      </c>
    </row>
    <row r="42" spans="1:6" x14ac:dyDescent="0.2">
      <c r="A42" s="9" t="s">
        <v>8334</v>
      </c>
      <c r="B42" s="10"/>
      <c r="C42" s="10">
        <v>100</v>
      </c>
      <c r="D42" s="10"/>
      <c r="E42" s="10"/>
      <c r="F42" s="10">
        <v>100</v>
      </c>
    </row>
    <row r="43" spans="1:6" x14ac:dyDescent="0.2">
      <c r="A43" s="9" t="s">
        <v>8321</v>
      </c>
      <c r="B43" s="10">
        <v>20</v>
      </c>
      <c r="C43" s="10">
        <v>120</v>
      </c>
      <c r="D43" s="10">
        <v>60</v>
      </c>
      <c r="E43" s="10"/>
      <c r="F43" s="10">
        <v>200</v>
      </c>
    </row>
    <row r="44" spans="1:6" x14ac:dyDescent="0.2">
      <c r="A44" s="9" t="s">
        <v>8320</v>
      </c>
      <c r="B44" s="10"/>
      <c r="C44" s="10">
        <v>60</v>
      </c>
      <c r="D44" s="10">
        <v>100</v>
      </c>
      <c r="E44" s="10"/>
      <c r="F44" s="10">
        <v>160</v>
      </c>
    </row>
    <row r="45" spans="1:6" x14ac:dyDescent="0.2">
      <c r="A45" s="9" t="s">
        <v>8340</v>
      </c>
      <c r="B45" s="10"/>
      <c r="C45" s="10"/>
      <c r="D45" s="10">
        <v>20</v>
      </c>
      <c r="E45" s="10"/>
      <c r="F45" s="10">
        <v>20</v>
      </c>
    </row>
    <row r="46" spans="1:6" x14ac:dyDescent="0.2">
      <c r="A46" s="9" t="s">
        <v>8361</v>
      </c>
      <c r="B46" s="10">
        <v>2185</v>
      </c>
      <c r="C46" s="10">
        <v>1530</v>
      </c>
      <c r="D46" s="10">
        <v>349</v>
      </c>
      <c r="E46" s="10">
        <v>50</v>
      </c>
      <c r="F46" s="10">
        <v>4114</v>
      </c>
    </row>
    <row r="48" spans="1:6" x14ac:dyDescent="0.2">
      <c r="B48" s="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A8204-DFBC-FF4B-86AE-BC4E65E99182}">
  <sheetPr codeName="Sheet4"/>
  <dimension ref="A2:E18"/>
  <sheetViews>
    <sheetView topLeftCell="A2" workbookViewId="0">
      <selection activeCell="E11" sqref="E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2" spans="1:5" x14ac:dyDescent="0.2">
      <c r="A2" s="8" t="s">
        <v>8308</v>
      </c>
      <c r="B2" t="s">
        <v>8364</v>
      </c>
    </row>
    <row r="4" spans="1:5" x14ac:dyDescent="0.2">
      <c r="A4" s="8" t="s">
        <v>8362</v>
      </c>
      <c r="B4" s="8" t="s">
        <v>8363</v>
      </c>
    </row>
    <row r="5" spans="1:5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2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2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2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2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2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2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2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2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2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2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2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2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DDE70-96B6-234B-89A3-4935CE114A78}">
  <sheetPr codeName="Sheet5"/>
  <dimension ref="A1:H13"/>
  <sheetViews>
    <sheetView zoomScale="109" workbookViewId="0">
      <selection activeCell="E2" sqref="E2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8387</v>
      </c>
      <c r="B2" s="13">
        <f>COUNTIFS(Data!$F:$F,"successful",Data!$D:$D,"&lt;=999")</f>
        <v>322</v>
      </c>
      <c r="C2" s="13">
        <f>COUNTIFS(Data!$F:$F,"failed",Data!$D:$D,"&lt;=999")</f>
        <v>113</v>
      </c>
      <c r="D2" s="13">
        <f>COUNTIFS(Data!$F:$F,"canceled",Data!$D:$D,"&lt;=999")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8388</v>
      </c>
      <c r="B3" s="13">
        <f>COUNTIFS(Data!$F:$F,"successful",Data!$D:$D,"&gt;=1000",Data!$D:$D,"&lt;=4999")</f>
        <v>932</v>
      </c>
      <c r="C3" s="13">
        <f>COUNTIFS(Data!$F:$F,"failed",Data!$D:$D,"&gt;=1000",Data!$D:$D,"&lt;=4999")</f>
        <v>420</v>
      </c>
      <c r="D3" s="13">
        <f>COUNTIFS(Data!$F:$F,"canceled",Data!$D:$D,"&gt;=1000",Data!$D:$D,"&lt;=4999")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8389</v>
      </c>
      <c r="B4" s="13">
        <f>COUNTIFS(Data!$F:$F,"successful",Data!$D:$D,"&gt;=5000",Data!$D:$D,"&lt;=9999")</f>
        <v>381</v>
      </c>
      <c r="C4" s="13">
        <f>COUNTIFS(Data!$F:$F,"failed",Data!$D:$D,"&gt;=5000",Data!$D:$D,"&lt;=9999")</f>
        <v>283</v>
      </c>
      <c r="D4" s="13">
        <f>COUNTIFS(Data!$F:$F,"canceled",Data!$D:$D,"&gt;=5000",Data!$D:$D,"&lt;=9999")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8390</v>
      </c>
      <c r="B5" s="13">
        <f>COUNTIFS(Data!$F:$F,"successful",Data!$D:$D,"&gt;=10000",Data!$D:$D,"&lt;=14999")</f>
        <v>168</v>
      </c>
      <c r="C5" s="13">
        <f>COUNTIFS(Data!$F:$F,"failed",Data!$D:$D,"&gt;=10000",Data!$D:$D,"&lt;=14999")</f>
        <v>144</v>
      </c>
      <c r="D5" s="13">
        <f>COUNTIFS(Data!$F:$F,"canceled",Data!$D:$D,"&gt;=10000",Data!$D:$D,"&lt;=14999")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8391</v>
      </c>
      <c r="B6" s="13">
        <f>COUNTIFS(Data!$F:$F,"successful",Data!$D:$D,"&gt;=15000",Data!$D:$D,"&lt;=19999")</f>
        <v>94</v>
      </c>
      <c r="C6" s="13">
        <f>COUNTIFS(Data!$F:$F,"failed",Data!$D:$D,"&gt;=15000",Data!$D:$D,"&lt;=19999")</f>
        <v>90</v>
      </c>
      <c r="D6" s="13">
        <f>COUNTIFS(Data!$F:$F,"canceled",Data!$D:$D,"&gt;=15000",Data!$D:$D,"&lt;=19999")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8392</v>
      </c>
      <c r="B7" s="13">
        <f>COUNTIFS(Data!$F:$F,"successful",Data!$D:$D,"&gt;=20000",Data!$D:$D,"&lt;=24999")</f>
        <v>62</v>
      </c>
      <c r="C7" s="13">
        <f>COUNTIFS(Data!$F:$F,"failed",Data!$D:$D,"&gt;=20000",Data!$D:$D,"&lt;=24999")</f>
        <v>72</v>
      </c>
      <c r="D7" s="13">
        <f>COUNTIFS(Data!$F:$F,"canceled",Data!$D:$D,"&gt;=20000",Data!$D:$D,"&lt;=24999")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8393</v>
      </c>
      <c r="B8" s="13">
        <f>COUNTIFS(Data!$F:$F,"successful",Data!$D:$D,"&gt;=25000",Data!$D:$D,"&lt;=29999")</f>
        <v>55</v>
      </c>
      <c r="C8" s="13">
        <f>COUNTIFS(Data!$F:$F,"failed",Data!$D:$D,"&gt;=25000",Data!$D:$D,"&lt;=29999")</f>
        <v>64</v>
      </c>
      <c r="D8" s="13">
        <f>COUNTIFS(Data!$F:$F,"canceled",Data!$D:$D,"&gt;=25000",Data!$D:$D,"&lt;=29999")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8394</v>
      </c>
      <c r="B9" s="13">
        <f>COUNTIFS(Data!$F:$F,"successful",Data!$D:$D,"&gt;=30000",Data!$D:$D,"&lt;=34999")</f>
        <v>32</v>
      </c>
      <c r="C9" s="13">
        <f>COUNTIFS(Data!$F:$F,"failed",Data!$D:$D,"&gt;=30000",Data!$D:$D,"&lt;=34999")</f>
        <v>37</v>
      </c>
      <c r="D9" s="13">
        <f>COUNTIFS(Data!$F:$F,"canceled",Data!$D:$D,"&gt;=30000",Data!$D:$D,"&lt;=34999")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8395</v>
      </c>
      <c r="B10" s="13">
        <f>COUNTIFS(Data!$F:$F,"successful",Data!$D:$D,"&gt;=35000",Data!$D:$D,"&lt;=39999")</f>
        <v>26</v>
      </c>
      <c r="C10" s="13">
        <f>COUNTIFS(Data!$F:$F,"failed",Data!$D:$D,"&gt;=35000",Data!$D:$D,"&lt;=39999")</f>
        <v>22</v>
      </c>
      <c r="D10" s="13">
        <f>COUNTIFS(Data!$F:$F,"canceled",Data!$D:$D,"&gt;=35000",Data!$D:$D,"&lt;=39999")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8396</v>
      </c>
      <c r="B11" s="13">
        <f>COUNTIFS(Data!$F:$F,"successful",Data!$D:$D,"&gt;=40000",Data!$D:$D,"&lt;=44999")</f>
        <v>21</v>
      </c>
      <c r="C11" s="13">
        <f>COUNTIFS(Data!$F:$F,"failed",Data!$D:$D,"&gt;=40000",Data!$D:$D,"&lt;=44999")</f>
        <v>16</v>
      </c>
      <c r="D11" s="13">
        <f>COUNTIFS(Data!$F:$F,"canceled",Data!$D:$D,"&gt;=40000",Data!$D:$D,"&lt;=44999")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8397</v>
      </c>
      <c r="B12" s="13">
        <f>COUNTIFS(Data!$F:$F,"successful",Data!$D:$D,"&gt;=45000",Data!$D:$D,"&lt;=49999")</f>
        <v>6</v>
      </c>
      <c r="C12" s="13">
        <f>COUNTIFS(Data!$F:$F,"failed",Data!$D:$D,"&gt;=45000",Data!$D:$D,"&lt;=49999")</f>
        <v>11</v>
      </c>
      <c r="D12" s="13">
        <f>COUNTIFS(Data!$F:$F,"canceled",Data!$D:$D,"&gt;=45000",Data!$D:$D,"&lt;=49999")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8398</v>
      </c>
      <c r="B13" s="13">
        <f>COUNTIFS(Data!$F:$F,"successful",Data!$D:$D,"&gt;=50000")</f>
        <v>86</v>
      </c>
      <c r="C13" s="13">
        <f>COUNTIFS(Data!$F:$F,"failed",Data!$D:$D,"&gt;=50000")</f>
        <v>258</v>
      </c>
      <c r="D13" s="13">
        <f>COUNTIFS(Data!$F:$F,"canceled",Data!$D:$D,"&gt;=50000")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70675-9ED2-C145-8235-D782E9B436F5}">
  <dimension ref="A2:K2189"/>
  <sheetViews>
    <sheetView workbookViewId="0">
      <selection activeCell="A4" sqref="A4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8.1640625" bestFit="1" customWidth="1"/>
    <col min="4" max="4" width="11.1640625" bestFit="1" customWidth="1"/>
    <col min="5" max="5" width="11.6640625" bestFit="1" customWidth="1"/>
    <col min="6" max="6" width="10" customWidth="1"/>
    <col min="7" max="7" width="18" bestFit="1" customWidth="1"/>
    <col min="8" max="8" width="14.83203125" bestFit="1" customWidth="1"/>
    <col min="10" max="10" width="11.1640625" bestFit="1" customWidth="1"/>
    <col min="11" max="15" width="10" bestFit="1" customWidth="1"/>
  </cols>
  <sheetData>
    <row r="2" spans="1:11" x14ac:dyDescent="0.2">
      <c r="A2" s="8" t="s">
        <v>8399</v>
      </c>
      <c r="B2" s="8" t="s">
        <v>8363</v>
      </c>
      <c r="D2" t="s">
        <v>8400</v>
      </c>
      <c r="E2" s="14">
        <f>AVERAGE(B4:B2188)</f>
        <v>194.42517162471395</v>
      </c>
      <c r="G2" s="8" t="s">
        <v>8399</v>
      </c>
      <c r="H2" s="8" t="s">
        <v>8363</v>
      </c>
      <c r="J2" t="s">
        <v>8400</v>
      </c>
      <c r="K2" s="14">
        <f>AVERAGE(H4:H1533)</f>
        <v>17.709803921568628</v>
      </c>
    </row>
    <row r="3" spans="1:11" x14ac:dyDescent="0.2">
      <c r="A3" s="8" t="s">
        <v>8360</v>
      </c>
      <c r="B3" t="s">
        <v>8219</v>
      </c>
      <c r="D3" t="s">
        <v>8405</v>
      </c>
      <c r="E3" s="14">
        <f>MEDIAN(B4:B2188)</f>
        <v>62</v>
      </c>
      <c r="G3" s="8" t="s">
        <v>8360</v>
      </c>
      <c r="H3" t="s">
        <v>8221</v>
      </c>
      <c r="J3" t="s">
        <v>8405</v>
      </c>
      <c r="K3" s="14">
        <f>MEDIAN(H4:H1533)</f>
        <v>4</v>
      </c>
    </row>
    <row r="4" spans="1:11" x14ac:dyDescent="0.2">
      <c r="A4" s="9">
        <v>0</v>
      </c>
      <c r="B4" s="10">
        <v>182</v>
      </c>
      <c r="D4" t="s">
        <v>8401</v>
      </c>
      <c r="E4" s="14">
        <f>MIN(B4:B2188)</f>
        <v>1</v>
      </c>
      <c r="G4" s="9">
        <v>160</v>
      </c>
      <c r="H4" s="10">
        <v>0</v>
      </c>
      <c r="J4" t="s">
        <v>8401</v>
      </c>
      <c r="K4" s="14">
        <f>MIN(H4:H1533)</f>
        <v>0</v>
      </c>
    </row>
    <row r="5" spans="1:11" x14ac:dyDescent="0.2">
      <c r="A5" s="9">
        <v>1</v>
      </c>
      <c r="B5" s="10">
        <v>79</v>
      </c>
      <c r="D5" t="s">
        <v>8402</v>
      </c>
      <c r="E5" s="14">
        <f>MAX(B4:B2188)</f>
        <v>26457</v>
      </c>
      <c r="G5" s="9">
        <v>161</v>
      </c>
      <c r="H5" s="10">
        <v>1</v>
      </c>
      <c r="J5" t="s">
        <v>8402</v>
      </c>
      <c r="K5" s="14">
        <f>MAX(H4:H1533)</f>
        <v>1293</v>
      </c>
    </row>
    <row r="6" spans="1:11" x14ac:dyDescent="0.2">
      <c r="A6" s="9">
        <v>2</v>
      </c>
      <c r="B6" s="10">
        <v>35</v>
      </c>
      <c r="D6" t="s">
        <v>8403</v>
      </c>
      <c r="E6" s="14">
        <f>VAR(B4:B2188)</f>
        <v>713167.37912800396</v>
      </c>
      <c r="G6" s="9">
        <v>162</v>
      </c>
      <c r="H6" s="10">
        <v>10</v>
      </c>
      <c r="J6" t="s">
        <v>8403</v>
      </c>
      <c r="K6" s="14">
        <f>VAR(H4:H1533)</f>
        <v>3775.6894394644714</v>
      </c>
    </row>
    <row r="7" spans="1:11" x14ac:dyDescent="0.2">
      <c r="A7" s="9">
        <v>3</v>
      </c>
      <c r="B7" s="10">
        <v>150</v>
      </c>
      <c r="D7" t="s">
        <v>8404</v>
      </c>
      <c r="E7" s="14">
        <f>STDEV(B4:B2188)</f>
        <v>844.49237955591047</v>
      </c>
      <c r="G7" s="9">
        <v>163</v>
      </c>
      <c r="H7" s="10">
        <v>0</v>
      </c>
      <c r="J7" t="s">
        <v>8404</v>
      </c>
      <c r="K7" s="14">
        <f>STDEV(H4:H1533)</f>
        <v>61.446638959868842</v>
      </c>
    </row>
    <row r="8" spans="1:11" x14ac:dyDescent="0.2">
      <c r="A8" s="9">
        <v>4</v>
      </c>
      <c r="B8" s="10">
        <v>284</v>
      </c>
      <c r="G8" s="9">
        <v>164</v>
      </c>
      <c r="H8" s="10">
        <v>7</v>
      </c>
    </row>
    <row r="9" spans="1:11" x14ac:dyDescent="0.2">
      <c r="A9" s="9">
        <v>5</v>
      </c>
      <c r="B9" s="10">
        <v>47</v>
      </c>
      <c r="G9" s="9">
        <v>165</v>
      </c>
      <c r="H9" s="10">
        <v>0</v>
      </c>
    </row>
    <row r="10" spans="1:11" x14ac:dyDescent="0.2">
      <c r="A10" s="9">
        <v>6</v>
      </c>
      <c r="B10" s="10">
        <v>58</v>
      </c>
      <c r="G10" s="9">
        <v>166</v>
      </c>
      <c r="H10" s="10">
        <v>1</v>
      </c>
    </row>
    <row r="11" spans="1:11" x14ac:dyDescent="0.2">
      <c r="A11" s="9">
        <v>7</v>
      </c>
      <c r="B11" s="10">
        <v>57</v>
      </c>
      <c r="G11" s="9">
        <v>167</v>
      </c>
      <c r="H11" s="10">
        <v>2</v>
      </c>
    </row>
    <row r="12" spans="1:11" x14ac:dyDescent="0.2">
      <c r="A12" s="9">
        <v>8</v>
      </c>
      <c r="B12" s="10">
        <v>12</v>
      </c>
      <c r="G12" s="9">
        <v>168</v>
      </c>
      <c r="H12" s="10">
        <v>3</v>
      </c>
    </row>
    <row r="13" spans="1:11" x14ac:dyDescent="0.2">
      <c r="A13" s="9">
        <v>9</v>
      </c>
      <c r="B13" s="10">
        <v>20</v>
      </c>
      <c r="G13" s="9">
        <v>169</v>
      </c>
      <c r="H13" s="10">
        <v>10</v>
      </c>
    </row>
    <row r="14" spans="1:11" x14ac:dyDescent="0.2">
      <c r="A14" s="9">
        <v>10</v>
      </c>
      <c r="B14" s="10">
        <v>19</v>
      </c>
      <c r="G14" s="9">
        <v>170</v>
      </c>
      <c r="H14" s="10">
        <v>10</v>
      </c>
    </row>
    <row r="15" spans="1:11" x14ac:dyDescent="0.2">
      <c r="A15" s="9">
        <v>11</v>
      </c>
      <c r="B15" s="10">
        <v>75</v>
      </c>
      <c r="G15" s="9">
        <v>171</v>
      </c>
      <c r="H15" s="10">
        <v>1</v>
      </c>
    </row>
    <row r="16" spans="1:11" x14ac:dyDescent="0.2">
      <c r="A16" s="9">
        <v>12</v>
      </c>
      <c r="B16" s="10">
        <v>827</v>
      </c>
      <c r="G16" s="9">
        <v>172</v>
      </c>
      <c r="H16" s="10">
        <v>0</v>
      </c>
    </row>
    <row r="17" spans="1:8" x14ac:dyDescent="0.2">
      <c r="A17" s="9">
        <v>13</v>
      </c>
      <c r="B17" s="10">
        <v>51</v>
      </c>
      <c r="G17" s="9">
        <v>173</v>
      </c>
      <c r="H17" s="10">
        <v>0</v>
      </c>
    </row>
    <row r="18" spans="1:8" x14ac:dyDescent="0.2">
      <c r="A18" s="9">
        <v>14</v>
      </c>
      <c r="B18" s="10">
        <v>41</v>
      </c>
      <c r="G18" s="9">
        <v>174</v>
      </c>
      <c r="H18" s="10">
        <v>0</v>
      </c>
    </row>
    <row r="19" spans="1:8" x14ac:dyDescent="0.2">
      <c r="A19" s="9">
        <v>15</v>
      </c>
      <c r="B19" s="10">
        <v>98</v>
      </c>
      <c r="G19" s="9">
        <v>175</v>
      </c>
      <c r="H19" s="10">
        <v>26</v>
      </c>
    </row>
    <row r="20" spans="1:8" x14ac:dyDescent="0.2">
      <c r="A20" s="9">
        <v>16</v>
      </c>
      <c r="B20" s="10">
        <v>70</v>
      </c>
      <c r="G20" s="9">
        <v>176</v>
      </c>
      <c r="H20" s="10">
        <v>0</v>
      </c>
    </row>
    <row r="21" spans="1:8" x14ac:dyDescent="0.2">
      <c r="A21" s="9">
        <v>17</v>
      </c>
      <c r="B21" s="10">
        <v>36</v>
      </c>
      <c r="G21" s="9">
        <v>177</v>
      </c>
      <c r="H21" s="10">
        <v>7</v>
      </c>
    </row>
    <row r="22" spans="1:8" x14ac:dyDescent="0.2">
      <c r="A22" s="9">
        <v>18</v>
      </c>
      <c r="B22" s="10">
        <v>342</v>
      </c>
      <c r="G22" s="9">
        <v>178</v>
      </c>
      <c r="H22" s="10">
        <v>0</v>
      </c>
    </row>
    <row r="23" spans="1:8" x14ac:dyDescent="0.2">
      <c r="A23" s="9">
        <v>19</v>
      </c>
      <c r="B23" s="10">
        <v>22</v>
      </c>
      <c r="G23" s="9">
        <v>179</v>
      </c>
      <c r="H23" s="10">
        <v>2</v>
      </c>
    </row>
    <row r="24" spans="1:8" x14ac:dyDescent="0.2">
      <c r="A24" s="9">
        <v>20</v>
      </c>
      <c r="B24" s="10">
        <v>25</v>
      </c>
      <c r="G24" s="9">
        <v>180</v>
      </c>
      <c r="H24" s="10">
        <v>13</v>
      </c>
    </row>
    <row r="25" spans="1:8" x14ac:dyDescent="0.2">
      <c r="A25" s="9">
        <v>21</v>
      </c>
      <c r="B25" s="10">
        <v>101</v>
      </c>
      <c r="G25" s="9">
        <v>181</v>
      </c>
      <c r="H25" s="10">
        <v>4</v>
      </c>
    </row>
    <row r="26" spans="1:8" x14ac:dyDescent="0.2">
      <c r="A26" s="9">
        <v>22</v>
      </c>
      <c r="B26" s="10">
        <v>8</v>
      </c>
      <c r="G26" s="9">
        <v>182</v>
      </c>
      <c r="H26" s="10">
        <v>0</v>
      </c>
    </row>
    <row r="27" spans="1:8" x14ac:dyDescent="0.2">
      <c r="A27" s="9">
        <v>23</v>
      </c>
      <c r="B27" s="10">
        <v>23</v>
      </c>
      <c r="G27" s="9">
        <v>183</v>
      </c>
      <c r="H27" s="10">
        <v>12</v>
      </c>
    </row>
    <row r="28" spans="1:8" x14ac:dyDescent="0.2">
      <c r="A28" s="9">
        <v>24</v>
      </c>
      <c r="B28" s="10">
        <v>574</v>
      </c>
      <c r="G28" s="9">
        <v>184</v>
      </c>
      <c r="H28" s="10">
        <v>2</v>
      </c>
    </row>
    <row r="29" spans="1:8" x14ac:dyDescent="0.2">
      <c r="A29" s="9">
        <v>25</v>
      </c>
      <c r="B29" s="10">
        <v>14</v>
      </c>
      <c r="G29" s="9">
        <v>185</v>
      </c>
      <c r="H29" s="10">
        <v>10</v>
      </c>
    </row>
    <row r="30" spans="1:8" x14ac:dyDescent="0.2">
      <c r="A30" s="9">
        <v>26</v>
      </c>
      <c r="B30" s="10">
        <v>19</v>
      </c>
      <c r="G30" s="9">
        <v>186</v>
      </c>
      <c r="H30" s="10">
        <v>0</v>
      </c>
    </row>
    <row r="31" spans="1:8" x14ac:dyDescent="0.2">
      <c r="A31" s="9">
        <v>27</v>
      </c>
      <c r="B31" s="10">
        <v>150</v>
      </c>
      <c r="G31" s="9">
        <v>187</v>
      </c>
      <c r="H31" s="10">
        <v>5</v>
      </c>
    </row>
    <row r="32" spans="1:8" x14ac:dyDescent="0.2">
      <c r="A32" s="9">
        <v>28</v>
      </c>
      <c r="B32" s="10">
        <v>71</v>
      </c>
      <c r="G32" s="9">
        <v>188</v>
      </c>
      <c r="H32" s="10">
        <v>0</v>
      </c>
    </row>
    <row r="33" spans="1:8" x14ac:dyDescent="0.2">
      <c r="A33" s="9">
        <v>29</v>
      </c>
      <c r="B33" s="10">
        <v>117</v>
      </c>
      <c r="G33" s="9">
        <v>189</v>
      </c>
      <c r="H33" s="10">
        <v>5</v>
      </c>
    </row>
    <row r="34" spans="1:8" x14ac:dyDescent="0.2">
      <c r="A34" s="9">
        <v>30</v>
      </c>
      <c r="B34" s="10">
        <v>53</v>
      </c>
      <c r="G34" s="9">
        <v>190</v>
      </c>
      <c r="H34" s="10">
        <v>1</v>
      </c>
    </row>
    <row r="35" spans="1:8" x14ac:dyDescent="0.2">
      <c r="A35" s="9">
        <v>31</v>
      </c>
      <c r="B35" s="10">
        <v>1</v>
      </c>
      <c r="G35" s="9">
        <v>191</v>
      </c>
      <c r="H35" s="10">
        <v>3</v>
      </c>
    </row>
    <row r="36" spans="1:8" x14ac:dyDescent="0.2">
      <c r="A36" s="9">
        <v>32</v>
      </c>
      <c r="B36" s="10">
        <v>89</v>
      </c>
      <c r="G36" s="9">
        <v>192</v>
      </c>
      <c r="H36" s="10">
        <v>3</v>
      </c>
    </row>
    <row r="37" spans="1:8" x14ac:dyDescent="0.2">
      <c r="A37" s="9">
        <v>33</v>
      </c>
      <c r="B37" s="10">
        <v>64</v>
      </c>
      <c r="G37" s="9">
        <v>193</v>
      </c>
      <c r="H37" s="10">
        <v>0</v>
      </c>
    </row>
    <row r="38" spans="1:8" x14ac:dyDescent="0.2">
      <c r="A38" s="9">
        <v>34</v>
      </c>
      <c r="B38" s="10">
        <v>68</v>
      </c>
      <c r="G38" s="9">
        <v>194</v>
      </c>
      <c r="H38" s="10">
        <v>3</v>
      </c>
    </row>
    <row r="39" spans="1:8" x14ac:dyDescent="0.2">
      <c r="A39" s="9">
        <v>35</v>
      </c>
      <c r="B39" s="10">
        <v>28</v>
      </c>
      <c r="G39" s="9">
        <v>195</v>
      </c>
      <c r="H39" s="10">
        <v>0</v>
      </c>
    </row>
    <row r="40" spans="1:8" x14ac:dyDescent="0.2">
      <c r="A40" s="9">
        <v>36</v>
      </c>
      <c r="B40" s="10">
        <v>44</v>
      </c>
      <c r="G40" s="9">
        <v>196</v>
      </c>
      <c r="H40" s="10">
        <v>19</v>
      </c>
    </row>
    <row r="41" spans="1:8" x14ac:dyDescent="0.2">
      <c r="A41" s="9">
        <v>37</v>
      </c>
      <c r="B41" s="10">
        <v>253</v>
      </c>
      <c r="G41" s="9">
        <v>197</v>
      </c>
      <c r="H41" s="10">
        <v>8</v>
      </c>
    </row>
    <row r="42" spans="1:8" x14ac:dyDescent="0.2">
      <c r="A42" s="9">
        <v>38</v>
      </c>
      <c r="B42" s="10">
        <v>66</v>
      </c>
      <c r="G42" s="9">
        <v>198</v>
      </c>
      <c r="H42" s="10">
        <v>6</v>
      </c>
    </row>
    <row r="43" spans="1:8" x14ac:dyDescent="0.2">
      <c r="A43" s="9">
        <v>39</v>
      </c>
      <c r="B43" s="10">
        <v>217</v>
      </c>
      <c r="G43" s="9">
        <v>199</v>
      </c>
      <c r="H43" s="10">
        <v>0</v>
      </c>
    </row>
    <row r="44" spans="1:8" x14ac:dyDescent="0.2">
      <c r="A44" s="9">
        <v>40</v>
      </c>
      <c r="B44" s="10">
        <v>16</v>
      </c>
      <c r="G44" s="9">
        <v>200</v>
      </c>
      <c r="H44" s="10">
        <v>18</v>
      </c>
    </row>
    <row r="45" spans="1:8" x14ac:dyDescent="0.2">
      <c r="A45" s="9">
        <v>41</v>
      </c>
      <c r="B45" s="10">
        <v>19</v>
      </c>
      <c r="G45" s="9">
        <v>201</v>
      </c>
      <c r="H45" s="10">
        <v>7</v>
      </c>
    </row>
    <row r="46" spans="1:8" x14ac:dyDescent="0.2">
      <c r="A46" s="9">
        <v>42</v>
      </c>
      <c r="B46" s="10">
        <v>169</v>
      </c>
      <c r="G46" s="9">
        <v>202</v>
      </c>
      <c r="H46" s="10">
        <v>0</v>
      </c>
    </row>
    <row r="47" spans="1:8" x14ac:dyDescent="0.2">
      <c r="A47" s="9">
        <v>43</v>
      </c>
      <c r="B47" s="10">
        <v>263</v>
      </c>
      <c r="G47" s="9">
        <v>203</v>
      </c>
      <c r="H47" s="10">
        <v>8</v>
      </c>
    </row>
    <row r="48" spans="1:8" x14ac:dyDescent="0.2">
      <c r="A48" s="9">
        <v>44</v>
      </c>
      <c r="B48" s="10">
        <v>15</v>
      </c>
      <c r="G48" s="9">
        <v>204</v>
      </c>
      <c r="H48" s="10">
        <v>1293</v>
      </c>
    </row>
    <row r="49" spans="1:8" x14ac:dyDescent="0.2">
      <c r="A49" s="9">
        <v>45</v>
      </c>
      <c r="B49" s="10">
        <v>61</v>
      </c>
      <c r="G49" s="9">
        <v>205</v>
      </c>
      <c r="H49" s="10">
        <v>17</v>
      </c>
    </row>
    <row r="50" spans="1:8" x14ac:dyDescent="0.2">
      <c r="A50" s="9">
        <v>46</v>
      </c>
      <c r="B50" s="10">
        <v>45</v>
      </c>
      <c r="G50" s="9">
        <v>206</v>
      </c>
      <c r="H50" s="10">
        <v>0</v>
      </c>
    </row>
    <row r="51" spans="1:8" x14ac:dyDescent="0.2">
      <c r="A51" s="9">
        <v>47</v>
      </c>
      <c r="B51" s="10">
        <v>70</v>
      </c>
      <c r="G51" s="9">
        <v>207</v>
      </c>
      <c r="H51" s="10">
        <v>13</v>
      </c>
    </row>
    <row r="52" spans="1:8" x14ac:dyDescent="0.2">
      <c r="A52" s="9">
        <v>48</v>
      </c>
      <c r="B52" s="10">
        <v>38</v>
      </c>
      <c r="G52" s="9">
        <v>208</v>
      </c>
      <c r="H52" s="10">
        <v>0</v>
      </c>
    </row>
    <row r="53" spans="1:8" x14ac:dyDescent="0.2">
      <c r="A53" s="9">
        <v>49</v>
      </c>
      <c r="B53" s="10">
        <v>87</v>
      </c>
      <c r="G53" s="9">
        <v>209</v>
      </c>
      <c r="H53" s="10">
        <v>0</v>
      </c>
    </row>
    <row r="54" spans="1:8" x14ac:dyDescent="0.2">
      <c r="A54" s="9">
        <v>50</v>
      </c>
      <c r="B54" s="10">
        <v>22</v>
      </c>
      <c r="G54" s="9">
        <v>210</v>
      </c>
      <c r="H54" s="10">
        <v>33</v>
      </c>
    </row>
    <row r="55" spans="1:8" x14ac:dyDescent="0.2">
      <c r="A55" s="9">
        <v>51</v>
      </c>
      <c r="B55" s="10">
        <v>119</v>
      </c>
      <c r="G55" s="9">
        <v>211</v>
      </c>
      <c r="H55" s="10">
        <v>12</v>
      </c>
    </row>
    <row r="56" spans="1:8" x14ac:dyDescent="0.2">
      <c r="A56" s="9">
        <v>52</v>
      </c>
      <c r="B56" s="10">
        <v>52</v>
      </c>
      <c r="G56" s="9">
        <v>212</v>
      </c>
      <c r="H56" s="10">
        <v>1</v>
      </c>
    </row>
    <row r="57" spans="1:8" x14ac:dyDescent="0.2">
      <c r="A57" s="9">
        <v>53</v>
      </c>
      <c r="B57" s="10">
        <v>117</v>
      </c>
      <c r="G57" s="9">
        <v>213</v>
      </c>
      <c r="H57" s="10">
        <v>1</v>
      </c>
    </row>
    <row r="58" spans="1:8" x14ac:dyDescent="0.2">
      <c r="A58" s="9">
        <v>54</v>
      </c>
      <c r="B58" s="10">
        <v>52</v>
      </c>
      <c r="G58" s="9">
        <v>214</v>
      </c>
      <c r="H58" s="10">
        <v>1</v>
      </c>
    </row>
    <row r="59" spans="1:8" x14ac:dyDescent="0.2">
      <c r="A59" s="9">
        <v>55</v>
      </c>
      <c r="B59" s="10">
        <v>86</v>
      </c>
      <c r="G59" s="9">
        <v>215</v>
      </c>
      <c r="H59" s="10">
        <v>1</v>
      </c>
    </row>
    <row r="60" spans="1:8" x14ac:dyDescent="0.2">
      <c r="A60" s="9">
        <v>56</v>
      </c>
      <c r="B60" s="10">
        <v>174</v>
      </c>
      <c r="G60" s="9">
        <v>216</v>
      </c>
      <c r="H60" s="10">
        <v>84</v>
      </c>
    </row>
    <row r="61" spans="1:8" x14ac:dyDescent="0.2">
      <c r="A61" s="9">
        <v>57</v>
      </c>
      <c r="B61" s="10">
        <v>69</v>
      </c>
      <c r="G61" s="9">
        <v>217</v>
      </c>
      <c r="H61" s="10">
        <v>38</v>
      </c>
    </row>
    <row r="62" spans="1:8" x14ac:dyDescent="0.2">
      <c r="A62" s="9">
        <v>58</v>
      </c>
      <c r="B62" s="10">
        <v>75</v>
      </c>
      <c r="G62" s="9">
        <v>218</v>
      </c>
      <c r="H62" s="10">
        <v>1</v>
      </c>
    </row>
    <row r="63" spans="1:8" x14ac:dyDescent="0.2">
      <c r="A63" s="9">
        <v>59</v>
      </c>
      <c r="B63" s="10">
        <v>33</v>
      </c>
      <c r="G63" s="9">
        <v>219</v>
      </c>
      <c r="H63" s="10">
        <v>76</v>
      </c>
    </row>
    <row r="64" spans="1:8" x14ac:dyDescent="0.2">
      <c r="A64" s="9">
        <v>60</v>
      </c>
      <c r="B64" s="10">
        <v>108</v>
      </c>
      <c r="G64" s="9">
        <v>220</v>
      </c>
      <c r="H64" s="10">
        <v>3</v>
      </c>
    </row>
    <row r="65" spans="1:8" x14ac:dyDescent="0.2">
      <c r="A65" s="9">
        <v>61</v>
      </c>
      <c r="B65" s="10">
        <v>23</v>
      </c>
      <c r="G65" s="9">
        <v>221</v>
      </c>
      <c r="H65" s="10">
        <v>0</v>
      </c>
    </row>
    <row r="66" spans="1:8" x14ac:dyDescent="0.2">
      <c r="A66" s="9">
        <v>62</v>
      </c>
      <c r="B66" s="10">
        <v>48</v>
      </c>
      <c r="G66" s="9">
        <v>222</v>
      </c>
      <c r="H66" s="10">
        <v>2</v>
      </c>
    </row>
    <row r="67" spans="1:8" x14ac:dyDescent="0.2">
      <c r="A67" s="9">
        <v>63</v>
      </c>
      <c r="B67" s="10">
        <v>64</v>
      </c>
      <c r="G67" s="9">
        <v>223</v>
      </c>
      <c r="H67" s="10">
        <v>0</v>
      </c>
    </row>
    <row r="68" spans="1:8" x14ac:dyDescent="0.2">
      <c r="A68" s="9">
        <v>64</v>
      </c>
      <c r="B68" s="10">
        <v>24</v>
      </c>
      <c r="G68" s="9">
        <v>224</v>
      </c>
      <c r="H68" s="10">
        <v>0</v>
      </c>
    </row>
    <row r="69" spans="1:8" x14ac:dyDescent="0.2">
      <c r="A69" s="9">
        <v>65</v>
      </c>
      <c r="B69" s="10">
        <v>57</v>
      </c>
      <c r="G69" s="9">
        <v>225</v>
      </c>
      <c r="H69" s="10">
        <v>0</v>
      </c>
    </row>
    <row r="70" spans="1:8" x14ac:dyDescent="0.2">
      <c r="A70" s="9">
        <v>66</v>
      </c>
      <c r="B70" s="10">
        <v>26</v>
      </c>
      <c r="G70" s="9">
        <v>226</v>
      </c>
      <c r="H70" s="10">
        <v>2</v>
      </c>
    </row>
    <row r="71" spans="1:8" x14ac:dyDescent="0.2">
      <c r="A71" s="9">
        <v>67</v>
      </c>
      <c r="B71" s="10">
        <v>20</v>
      </c>
      <c r="G71" s="9">
        <v>227</v>
      </c>
      <c r="H71" s="10">
        <v>0</v>
      </c>
    </row>
    <row r="72" spans="1:8" x14ac:dyDescent="0.2">
      <c r="A72" s="9">
        <v>68</v>
      </c>
      <c r="B72" s="10">
        <v>36</v>
      </c>
      <c r="G72" s="9">
        <v>228</v>
      </c>
      <c r="H72" s="10">
        <v>0</v>
      </c>
    </row>
    <row r="73" spans="1:8" x14ac:dyDescent="0.2">
      <c r="A73" s="9">
        <v>69</v>
      </c>
      <c r="B73" s="10">
        <v>178</v>
      </c>
      <c r="G73" s="9">
        <v>229</v>
      </c>
      <c r="H73" s="10">
        <v>0</v>
      </c>
    </row>
    <row r="74" spans="1:8" x14ac:dyDescent="0.2">
      <c r="A74" s="9">
        <v>70</v>
      </c>
      <c r="B74" s="10">
        <v>17</v>
      </c>
      <c r="G74" s="9">
        <v>230</v>
      </c>
      <c r="H74" s="10">
        <v>2</v>
      </c>
    </row>
    <row r="75" spans="1:8" x14ac:dyDescent="0.2">
      <c r="A75" s="9">
        <v>71</v>
      </c>
      <c r="B75" s="10">
        <v>32</v>
      </c>
      <c r="G75" s="9">
        <v>231</v>
      </c>
      <c r="H75" s="10">
        <v>0</v>
      </c>
    </row>
    <row r="76" spans="1:8" x14ac:dyDescent="0.2">
      <c r="A76" s="9">
        <v>72</v>
      </c>
      <c r="B76" s="10">
        <v>41</v>
      </c>
      <c r="G76" s="9">
        <v>232</v>
      </c>
      <c r="H76" s="10">
        <v>7</v>
      </c>
    </row>
    <row r="77" spans="1:8" x14ac:dyDescent="0.2">
      <c r="A77" s="9">
        <v>73</v>
      </c>
      <c r="B77" s="10">
        <v>18</v>
      </c>
      <c r="G77" s="9">
        <v>233</v>
      </c>
      <c r="H77" s="10">
        <v>0</v>
      </c>
    </row>
    <row r="78" spans="1:8" x14ac:dyDescent="0.2">
      <c r="A78" s="9">
        <v>74</v>
      </c>
      <c r="B78" s="10">
        <v>29</v>
      </c>
      <c r="G78" s="9">
        <v>234</v>
      </c>
      <c r="H78" s="10">
        <v>5</v>
      </c>
    </row>
    <row r="79" spans="1:8" x14ac:dyDescent="0.2">
      <c r="A79" s="9">
        <v>75</v>
      </c>
      <c r="B79" s="10">
        <v>47</v>
      </c>
      <c r="G79" s="9">
        <v>235</v>
      </c>
      <c r="H79" s="10">
        <v>0</v>
      </c>
    </row>
    <row r="80" spans="1:8" x14ac:dyDescent="0.2">
      <c r="A80" s="9">
        <v>76</v>
      </c>
      <c r="B80" s="10">
        <v>15</v>
      </c>
      <c r="G80" s="9">
        <v>236</v>
      </c>
      <c r="H80" s="10">
        <v>0</v>
      </c>
    </row>
    <row r="81" spans="1:8" x14ac:dyDescent="0.2">
      <c r="A81" s="9">
        <v>77</v>
      </c>
      <c r="B81" s="10">
        <v>26</v>
      </c>
      <c r="G81" s="9">
        <v>237</v>
      </c>
      <c r="H81" s="10">
        <v>1</v>
      </c>
    </row>
    <row r="82" spans="1:8" x14ac:dyDescent="0.2">
      <c r="A82" s="9">
        <v>78</v>
      </c>
      <c r="B82" s="10">
        <v>35</v>
      </c>
      <c r="G82" s="9">
        <v>238</v>
      </c>
      <c r="H82" s="10">
        <v>0</v>
      </c>
    </row>
    <row r="83" spans="1:8" x14ac:dyDescent="0.2">
      <c r="A83" s="9">
        <v>79</v>
      </c>
      <c r="B83" s="10">
        <v>41</v>
      </c>
      <c r="G83" s="9">
        <v>239</v>
      </c>
      <c r="H83" s="10">
        <v>5</v>
      </c>
    </row>
    <row r="84" spans="1:8" x14ac:dyDescent="0.2">
      <c r="A84" s="9">
        <v>80</v>
      </c>
      <c r="B84" s="10">
        <v>47</v>
      </c>
      <c r="G84" s="9">
        <v>420</v>
      </c>
      <c r="H84" s="10">
        <v>3</v>
      </c>
    </row>
    <row r="85" spans="1:8" x14ac:dyDescent="0.2">
      <c r="A85" s="9">
        <v>81</v>
      </c>
      <c r="B85" s="10">
        <v>28</v>
      </c>
      <c r="G85" s="9">
        <v>421</v>
      </c>
      <c r="H85" s="10">
        <v>6</v>
      </c>
    </row>
    <row r="86" spans="1:8" x14ac:dyDescent="0.2">
      <c r="A86" s="9">
        <v>82</v>
      </c>
      <c r="B86" s="10">
        <v>100</v>
      </c>
      <c r="G86" s="9">
        <v>422</v>
      </c>
      <c r="H86" s="10">
        <v>12</v>
      </c>
    </row>
    <row r="87" spans="1:8" x14ac:dyDescent="0.2">
      <c r="A87" s="9">
        <v>83</v>
      </c>
      <c r="B87" s="10">
        <v>13</v>
      </c>
      <c r="G87" s="9">
        <v>423</v>
      </c>
      <c r="H87" s="10">
        <v>13</v>
      </c>
    </row>
    <row r="88" spans="1:8" x14ac:dyDescent="0.2">
      <c r="A88" s="9">
        <v>84</v>
      </c>
      <c r="B88" s="10">
        <v>7</v>
      </c>
      <c r="G88" s="9">
        <v>424</v>
      </c>
      <c r="H88" s="10">
        <v>5</v>
      </c>
    </row>
    <row r="89" spans="1:8" x14ac:dyDescent="0.2">
      <c r="A89" s="9">
        <v>85</v>
      </c>
      <c r="B89" s="10">
        <v>21</v>
      </c>
      <c r="G89" s="9">
        <v>425</v>
      </c>
      <c r="H89" s="10">
        <v>2</v>
      </c>
    </row>
    <row r="90" spans="1:8" x14ac:dyDescent="0.2">
      <c r="A90" s="9">
        <v>86</v>
      </c>
      <c r="B90" s="10">
        <v>17</v>
      </c>
      <c r="G90" s="9">
        <v>426</v>
      </c>
      <c r="H90" s="10">
        <v>8</v>
      </c>
    </row>
    <row r="91" spans="1:8" x14ac:dyDescent="0.2">
      <c r="A91" s="9">
        <v>87</v>
      </c>
      <c r="B91" s="10">
        <v>25</v>
      </c>
      <c r="G91" s="9">
        <v>427</v>
      </c>
      <c r="H91" s="10">
        <v>0</v>
      </c>
    </row>
    <row r="92" spans="1:8" x14ac:dyDescent="0.2">
      <c r="A92" s="9">
        <v>88</v>
      </c>
      <c r="B92" s="10">
        <v>60</v>
      </c>
      <c r="G92" s="9">
        <v>428</v>
      </c>
      <c r="H92" s="10">
        <v>13</v>
      </c>
    </row>
    <row r="93" spans="1:8" x14ac:dyDescent="0.2">
      <c r="A93" s="9">
        <v>89</v>
      </c>
      <c r="B93" s="10">
        <v>56</v>
      </c>
      <c r="G93" s="9">
        <v>429</v>
      </c>
      <c r="H93" s="10">
        <v>0</v>
      </c>
    </row>
    <row r="94" spans="1:8" x14ac:dyDescent="0.2">
      <c r="A94" s="9">
        <v>90</v>
      </c>
      <c r="B94" s="10">
        <v>16</v>
      </c>
      <c r="G94" s="9">
        <v>430</v>
      </c>
      <c r="H94" s="10">
        <v>5</v>
      </c>
    </row>
    <row r="95" spans="1:8" x14ac:dyDescent="0.2">
      <c r="A95" s="9">
        <v>91</v>
      </c>
      <c r="B95" s="10">
        <v>46</v>
      </c>
      <c r="G95" s="9">
        <v>431</v>
      </c>
      <c r="H95" s="10">
        <v>8</v>
      </c>
    </row>
    <row r="96" spans="1:8" x14ac:dyDescent="0.2">
      <c r="A96" s="9">
        <v>92</v>
      </c>
      <c r="B96" s="10">
        <v>43</v>
      </c>
      <c r="G96" s="9">
        <v>432</v>
      </c>
      <c r="H96" s="10">
        <v>8</v>
      </c>
    </row>
    <row r="97" spans="1:8" x14ac:dyDescent="0.2">
      <c r="A97" s="9">
        <v>93</v>
      </c>
      <c r="B97" s="10">
        <v>15</v>
      </c>
      <c r="G97" s="9">
        <v>433</v>
      </c>
      <c r="H97" s="10">
        <v>0</v>
      </c>
    </row>
    <row r="98" spans="1:8" x14ac:dyDescent="0.2">
      <c r="A98" s="9">
        <v>94</v>
      </c>
      <c r="B98" s="10">
        <v>12</v>
      </c>
      <c r="G98" s="9">
        <v>434</v>
      </c>
      <c r="H98" s="10">
        <v>2</v>
      </c>
    </row>
    <row r="99" spans="1:8" x14ac:dyDescent="0.2">
      <c r="A99" s="9">
        <v>95</v>
      </c>
      <c r="B99" s="10">
        <v>21</v>
      </c>
      <c r="G99" s="9">
        <v>435</v>
      </c>
      <c r="H99" s="10">
        <v>3</v>
      </c>
    </row>
    <row r="100" spans="1:8" x14ac:dyDescent="0.2">
      <c r="A100" s="9">
        <v>96</v>
      </c>
      <c r="B100" s="10">
        <v>34</v>
      </c>
      <c r="G100" s="9">
        <v>436</v>
      </c>
      <c r="H100" s="10">
        <v>0</v>
      </c>
    </row>
    <row r="101" spans="1:8" x14ac:dyDescent="0.2">
      <c r="A101" s="9">
        <v>97</v>
      </c>
      <c r="B101" s="10">
        <v>8</v>
      </c>
      <c r="G101" s="9">
        <v>437</v>
      </c>
      <c r="H101" s="10">
        <v>0</v>
      </c>
    </row>
    <row r="102" spans="1:8" x14ac:dyDescent="0.2">
      <c r="A102" s="9">
        <v>98</v>
      </c>
      <c r="B102" s="10">
        <v>60</v>
      </c>
      <c r="G102" s="9">
        <v>438</v>
      </c>
      <c r="H102" s="10">
        <v>11</v>
      </c>
    </row>
    <row r="103" spans="1:8" x14ac:dyDescent="0.2">
      <c r="A103" s="9">
        <v>99</v>
      </c>
      <c r="B103" s="10">
        <v>39</v>
      </c>
      <c r="G103" s="9">
        <v>439</v>
      </c>
      <c r="H103" s="10">
        <v>0</v>
      </c>
    </row>
    <row r="104" spans="1:8" x14ac:dyDescent="0.2">
      <c r="A104" s="9">
        <v>100</v>
      </c>
      <c r="B104" s="10">
        <v>26</v>
      </c>
      <c r="G104" s="9">
        <v>440</v>
      </c>
      <c r="H104" s="10">
        <v>1</v>
      </c>
    </row>
    <row r="105" spans="1:8" x14ac:dyDescent="0.2">
      <c r="A105" s="9">
        <v>101</v>
      </c>
      <c r="B105" s="10">
        <v>35</v>
      </c>
      <c r="G105" s="9">
        <v>441</v>
      </c>
      <c r="H105" s="10">
        <v>0</v>
      </c>
    </row>
    <row r="106" spans="1:8" x14ac:dyDescent="0.2">
      <c r="A106" s="9">
        <v>102</v>
      </c>
      <c r="B106" s="10">
        <v>65</v>
      </c>
      <c r="G106" s="9">
        <v>442</v>
      </c>
      <c r="H106" s="10">
        <v>17</v>
      </c>
    </row>
    <row r="107" spans="1:8" x14ac:dyDescent="0.2">
      <c r="A107" s="9">
        <v>103</v>
      </c>
      <c r="B107" s="10">
        <v>49</v>
      </c>
      <c r="G107" s="9">
        <v>443</v>
      </c>
      <c r="H107" s="10">
        <v>2</v>
      </c>
    </row>
    <row r="108" spans="1:8" x14ac:dyDescent="0.2">
      <c r="A108" s="9">
        <v>104</v>
      </c>
      <c r="B108" s="10">
        <v>10</v>
      </c>
      <c r="G108" s="9">
        <v>444</v>
      </c>
      <c r="H108" s="10">
        <v>1</v>
      </c>
    </row>
    <row r="109" spans="1:8" x14ac:dyDescent="0.2">
      <c r="A109" s="9">
        <v>105</v>
      </c>
      <c r="B109" s="10">
        <v>60</v>
      </c>
      <c r="G109" s="9">
        <v>445</v>
      </c>
      <c r="H109" s="10">
        <v>2</v>
      </c>
    </row>
    <row r="110" spans="1:8" x14ac:dyDescent="0.2">
      <c r="A110" s="9">
        <v>106</v>
      </c>
      <c r="B110" s="10">
        <v>27</v>
      </c>
      <c r="G110" s="9">
        <v>446</v>
      </c>
      <c r="H110" s="10">
        <v>16</v>
      </c>
    </row>
    <row r="111" spans="1:8" x14ac:dyDescent="0.2">
      <c r="A111" s="9">
        <v>107</v>
      </c>
      <c r="B111" s="10">
        <v>69</v>
      </c>
      <c r="G111" s="9">
        <v>447</v>
      </c>
      <c r="H111" s="10">
        <v>1</v>
      </c>
    </row>
    <row r="112" spans="1:8" x14ac:dyDescent="0.2">
      <c r="A112" s="9">
        <v>108</v>
      </c>
      <c r="B112" s="10">
        <v>47</v>
      </c>
      <c r="G112" s="9">
        <v>448</v>
      </c>
      <c r="H112" s="10">
        <v>4</v>
      </c>
    </row>
    <row r="113" spans="1:8" x14ac:dyDescent="0.2">
      <c r="A113" s="9">
        <v>109</v>
      </c>
      <c r="B113" s="10">
        <v>47</v>
      </c>
      <c r="G113" s="9">
        <v>449</v>
      </c>
      <c r="H113" s="10">
        <v>5</v>
      </c>
    </row>
    <row r="114" spans="1:8" x14ac:dyDescent="0.2">
      <c r="A114" s="9">
        <v>110</v>
      </c>
      <c r="B114" s="10">
        <v>26</v>
      </c>
      <c r="G114" s="9">
        <v>450</v>
      </c>
      <c r="H114" s="10">
        <v>7</v>
      </c>
    </row>
    <row r="115" spans="1:8" x14ac:dyDescent="0.2">
      <c r="A115" s="9">
        <v>111</v>
      </c>
      <c r="B115" s="10">
        <v>53</v>
      </c>
      <c r="G115" s="9">
        <v>451</v>
      </c>
      <c r="H115" s="10">
        <v>0</v>
      </c>
    </row>
    <row r="116" spans="1:8" x14ac:dyDescent="0.2">
      <c r="A116" s="9">
        <v>112</v>
      </c>
      <c r="B116" s="10">
        <v>81</v>
      </c>
      <c r="G116" s="9">
        <v>452</v>
      </c>
      <c r="H116" s="10">
        <v>12</v>
      </c>
    </row>
    <row r="117" spans="1:8" x14ac:dyDescent="0.2">
      <c r="A117" s="9">
        <v>113</v>
      </c>
      <c r="B117" s="10">
        <v>78</v>
      </c>
      <c r="G117" s="9">
        <v>453</v>
      </c>
      <c r="H117" s="10">
        <v>2</v>
      </c>
    </row>
    <row r="118" spans="1:8" x14ac:dyDescent="0.2">
      <c r="A118" s="9">
        <v>114</v>
      </c>
      <c r="B118" s="10">
        <v>35</v>
      </c>
      <c r="G118" s="9">
        <v>454</v>
      </c>
      <c r="H118" s="10">
        <v>5</v>
      </c>
    </row>
    <row r="119" spans="1:8" x14ac:dyDescent="0.2">
      <c r="A119" s="9">
        <v>115</v>
      </c>
      <c r="B119" s="10">
        <v>22</v>
      </c>
      <c r="G119" s="9">
        <v>455</v>
      </c>
      <c r="H119" s="10">
        <v>2</v>
      </c>
    </row>
    <row r="120" spans="1:8" x14ac:dyDescent="0.2">
      <c r="A120" s="9">
        <v>116</v>
      </c>
      <c r="B120" s="10">
        <v>57</v>
      </c>
      <c r="G120" s="9">
        <v>456</v>
      </c>
      <c r="H120" s="10">
        <v>3</v>
      </c>
    </row>
    <row r="121" spans="1:8" x14ac:dyDescent="0.2">
      <c r="A121" s="9">
        <v>117</v>
      </c>
      <c r="B121" s="10">
        <v>27</v>
      </c>
      <c r="G121" s="9">
        <v>457</v>
      </c>
      <c r="H121" s="10">
        <v>0</v>
      </c>
    </row>
    <row r="122" spans="1:8" x14ac:dyDescent="0.2">
      <c r="A122" s="9">
        <v>118</v>
      </c>
      <c r="B122" s="10">
        <v>39</v>
      </c>
      <c r="G122" s="9">
        <v>458</v>
      </c>
      <c r="H122" s="10">
        <v>49</v>
      </c>
    </row>
    <row r="123" spans="1:8" x14ac:dyDescent="0.2">
      <c r="A123" s="9">
        <v>119</v>
      </c>
      <c r="B123" s="10">
        <v>37</v>
      </c>
      <c r="G123" s="9">
        <v>459</v>
      </c>
      <c r="H123" s="10">
        <v>1</v>
      </c>
    </row>
    <row r="124" spans="1:8" x14ac:dyDescent="0.2">
      <c r="A124" s="9">
        <v>240</v>
      </c>
      <c r="B124" s="10">
        <v>137</v>
      </c>
      <c r="G124" s="9">
        <v>460</v>
      </c>
      <c r="H124" s="10">
        <v>2</v>
      </c>
    </row>
    <row r="125" spans="1:8" x14ac:dyDescent="0.2">
      <c r="A125" s="9">
        <v>241</v>
      </c>
      <c r="B125" s="10">
        <v>376</v>
      </c>
      <c r="G125" s="9">
        <v>461</v>
      </c>
      <c r="H125" s="10">
        <v>0</v>
      </c>
    </row>
    <row r="126" spans="1:8" x14ac:dyDescent="0.2">
      <c r="A126" s="9">
        <v>242</v>
      </c>
      <c r="B126" s="10">
        <v>202</v>
      </c>
      <c r="G126" s="9">
        <v>462</v>
      </c>
      <c r="H126" s="10">
        <v>0</v>
      </c>
    </row>
    <row r="127" spans="1:8" x14ac:dyDescent="0.2">
      <c r="A127" s="9">
        <v>243</v>
      </c>
      <c r="B127" s="10">
        <v>328</v>
      </c>
      <c r="G127" s="9">
        <v>463</v>
      </c>
      <c r="H127" s="10">
        <v>11</v>
      </c>
    </row>
    <row r="128" spans="1:8" x14ac:dyDescent="0.2">
      <c r="A128" s="9">
        <v>244</v>
      </c>
      <c r="B128" s="10">
        <v>84</v>
      </c>
      <c r="G128" s="9">
        <v>464</v>
      </c>
      <c r="H128" s="10">
        <v>1</v>
      </c>
    </row>
    <row r="129" spans="1:8" x14ac:dyDescent="0.2">
      <c r="A129" s="9">
        <v>245</v>
      </c>
      <c r="B129" s="10">
        <v>96</v>
      </c>
      <c r="G129" s="9">
        <v>465</v>
      </c>
      <c r="H129" s="10">
        <v>8</v>
      </c>
    </row>
    <row r="130" spans="1:8" x14ac:dyDescent="0.2">
      <c r="A130" s="9">
        <v>246</v>
      </c>
      <c r="B130" s="10">
        <v>223</v>
      </c>
      <c r="G130" s="9">
        <v>466</v>
      </c>
      <c r="H130" s="10">
        <v>5</v>
      </c>
    </row>
    <row r="131" spans="1:8" x14ac:dyDescent="0.2">
      <c r="A131" s="9">
        <v>247</v>
      </c>
      <c r="B131" s="10">
        <v>62</v>
      </c>
      <c r="G131" s="9">
        <v>467</v>
      </c>
      <c r="H131" s="10">
        <v>39</v>
      </c>
    </row>
    <row r="132" spans="1:8" x14ac:dyDescent="0.2">
      <c r="A132" s="9">
        <v>248</v>
      </c>
      <c r="B132" s="10">
        <v>146</v>
      </c>
      <c r="G132" s="9">
        <v>468</v>
      </c>
      <c r="H132" s="10">
        <v>0</v>
      </c>
    </row>
    <row r="133" spans="1:8" x14ac:dyDescent="0.2">
      <c r="A133" s="9">
        <v>249</v>
      </c>
      <c r="B133" s="10">
        <v>235</v>
      </c>
      <c r="G133" s="9">
        <v>469</v>
      </c>
      <c r="H133" s="10">
        <v>0</v>
      </c>
    </row>
    <row r="134" spans="1:8" x14ac:dyDescent="0.2">
      <c r="A134" s="9">
        <v>250</v>
      </c>
      <c r="B134" s="10">
        <v>437</v>
      </c>
      <c r="G134" s="9">
        <v>470</v>
      </c>
      <c r="H134" s="10">
        <v>2</v>
      </c>
    </row>
    <row r="135" spans="1:8" x14ac:dyDescent="0.2">
      <c r="A135" s="9">
        <v>251</v>
      </c>
      <c r="B135" s="10">
        <v>77</v>
      </c>
      <c r="G135" s="9">
        <v>471</v>
      </c>
      <c r="H135" s="10">
        <v>170</v>
      </c>
    </row>
    <row r="136" spans="1:8" x14ac:dyDescent="0.2">
      <c r="A136" s="9">
        <v>252</v>
      </c>
      <c r="B136" s="10">
        <v>108</v>
      </c>
      <c r="G136" s="9">
        <v>472</v>
      </c>
      <c r="H136" s="10">
        <v>5</v>
      </c>
    </row>
    <row r="137" spans="1:8" x14ac:dyDescent="0.2">
      <c r="A137" s="9">
        <v>253</v>
      </c>
      <c r="B137" s="10">
        <v>7</v>
      </c>
      <c r="G137" s="9">
        <v>473</v>
      </c>
      <c r="H137" s="10">
        <v>14</v>
      </c>
    </row>
    <row r="138" spans="1:8" x14ac:dyDescent="0.2">
      <c r="A138" s="9">
        <v>254</v>
      </c>
      <c r="B138" s="10">
        <v>314</v>
      </c>
      <c r="G138" s="9">
        <v>474</v>
      </c>
      <c r="H138" s="10">
        <v>1</v>
      </c>
    </row>
    <row r="139" spans="1:8" x14ac:dyDescent="0.2">
      <c r="A139" s="9">
        <v>255</v>
      </c>
      <c r="B139" s="10">
        <v>188</v>
      </c>
      <c r="G139" s="9">
        <v>475</v>
      </c>
      <c r="H139" s="10">
        <v>0</v>
      </c>
    </row>
    <row r="140" spans="1:8" x14ac:dyDescent="0.2">
      <c r="A140" s="9">
        <v>256</v>
      </c>
      <c r="B140" s="10">
        <v>275</v>
      </c>
      <c r="G140" s="9">
        <v>476</v>
      </c>
      <c r="H140" s="10">
        <v>124</v>
      </c>
    </row>
    <row r="141" spans="1:8" x14ac:dyDescent="0.2">
      <c r="A141" s="9">
        <v>257</v>
      </c>
      <c r="B141" s="10">
        <v>560</v>
      </c>
      <c r="G141" s="9">
        <v>477</v>
      </c>
      <c r="H141" s="10">
        <v>0</v>
      </c>
    </row>
    <row r="142" spans="1:8" x14ac:dyDescent="0.2">
      <c r="A142" s="9">
        <v>258</v>
      </c>
      <c r="B142" s="10">
        <v>688</v>
      </c>
      <c r="G142" s="9">
        <v>478</v>
      </c>
      <c r="H142" s="10">
        <v>0</v>
      </c>
    </row>
    <row r="143" spans="1:8" x14ac:dyDescent="0.2">
      <c r="A143" s="9">
        <v>259</v>
      </c>
      <c r="B143" s="10">
        <v>942</v>
      </c>
      <c r="G143" s="9">
        <v>479</v>
      </c>
      <c r="H143" s="10">
        <v>55</v>
      </c>
    </row>
    <row r="144" spans="1:8" x14ac:dyDescent="0.2">
      <c r="A144" s="9">
        <v>260</v>
      </c>
      <c r="B144" s="10">
        <v>88</v>
      </c>
      <c r="G144" s="9">
        <v>480</v>
      </c>
      <c r="H144" s="10">
        <v>140</v>
      </c>
    </row>
    <row r="145" spans="1:8" x14ac:dyDescent="0.2">
      <c r="A145" s="9">
        <v>261</v>
      </c>
      <c r="B145" s="10">
        <v>220</v>
      </c>
      <c r="G145" s="9">
        <v>481</v>
      </c>
      <c r="H145" s="10">
        <v>21</v>
      </c>
    </row>
    <row r="146" spans="1:8" x14ac:dyDescent="0.2">
      <c r="A146" s="9">
        <v>262</v>
      </c>
      <c r="B146" s="10">
        <v>145</v>
      </c>
      <c r="G146" s="9">
        <v>482</v>
      </c>
      <c r="H146" s="10">
        <v>1</v>
      </c>
    </row>
    <row r="147" spans="1:8" x14ac:dyDescent="0.2">
      <c r="A147" s="9">
        <v>263</v>
      </c>
      <c r="B147" s="10">
        <v>963</v>
      </c>
      <c r="G147" s="9">
        <v>483</v>
      </c>
      <c r="H147" s="10">
        <v>147</v>
      </c>
    </row>
    <row r="148" spans="1:8" x14ac:dyDescent="0.2">
      <c r="A148" s="9">
        <v>264</v>
      </c>
      <c r="B148" s="10">
        <v>91</v>
      </c>
      <c r="G148" s="9">
        <v>484</v>
      </c>
      <c r="H148" s="10">
        <v>11</v>
      </c>
    </row>
    <row r="149" spans="1:8" x14ac:dyDescent="0.2">
      <c r="A149" s="9">
        <v>265</v>
      </c>
      <c r="B149" s="10">
        <v>58</v>
      </c>
      <c r="G149" s="9">
        <v>485</v>
      </c>
      <c r="H149" s="10">
        <v>125</v>
      </c>
    </row>
    <row r="150" spans="1:8" x14ac:dyDescent="0.2">
      <c r="A150" s="9">
        <v>266</v>
      </c>
      <c r="B150" s="10">
        <v>36</v>
      </c>
      <c r="G150" s="9">
        <v>486</v>
      </c>
      <c r="H150" s="10">
        <v>1</v>
      </c>
    </row>
    <row r="151" spans="1:8" x14ac:dyDescent="0.2">
      <c r="A151" s="9">
        <v>267</v>
      </c>
      <c r="B151" s="10">
        <v>165</v>
      </c>
      <c r="G151" s="9">
        <v>487</v>
      </c>
      <c r="H151" s="10">
        <v>0</v>
      </c>
    </row>
    <row r="152" spans="1:8" x14ac:dyDescent="0.2">
      <c r="A152" s="9">
        <v>268</v>
      </c>
      <c r="B152" s="10">
        <v>111</v>
      </c>
      <c r="G152" s="9">
        <v>488</v>
      </c>
      <c r="H152" s="10">
        <v>0</v>
      </c>
    </row>
    <row r="153" spans="1:8" x14ac:dyDescent="0.2">
      <c r="A153" s="9">
        <v>269</v>
      </c>
      <c r="B153" s="10">
        <v>1596</v>
      </c>
      <c r="G153" s="9">
        <v>489</v>
      </c>
      <c r="H153" s="10">
        <v>3</v>
      </c>
    </row>
    <row r="154" spans="1:8" x14ac:dyDescent="0.2">
      <c r="A154" s="9">
        <v>270</v>
      </c>
      <c r="B154" s="10">
        <v>61</v>
      </c>
      <c r="G154" s="9">
        <v>490</v>
      </c>
      <c r="H154" s="10">
        <v>0</v>
      </c>
    </row>
    <row r="155" spans="1:8" x14ac:dyDescent="0.2">
      <c r="A155" s="9">
        <v>271</v>
      </c>
      <c r="B155" s="10">
        <v>287</v>
      </c>
      <c r="G155" s="9">
        <v>491</v>
      </c>
      <c r="H155" s="10">
        <v>0</v>
      </c>
    </row>
    <row r="156" spans="1:8" x14ac:dyDescent="0.2">
      <c r="A156" s="9">
        <v>272</v>
      </c>
      <c r="B156" s="10">
        <v>65</v>
      </c>
      <c r="G156" s="9">
        <v>492</v>
      </c>
      <c r="H156" s="10">
        <v>0</v>
      </c>
    </row>
    <row r="157" spans="1:8" x14ac:dyDescent="0.2">
      <c r="A157" s="9">
        <v>273</v>
      </c>
      <c r="B157" s="10">
        <v>118</v>
      </c>
      <c r="G157" s="9">
        <v>493</v>
      </c>
      <c r="H157" s="10">
        <v>0</v>
      </c>
    </row>
    <row r="158" spans="1:8" x14ac:dyDescent="0.2">
      <c r="A158" s="9">
        <v>274</v>
      </c>
      <c r="B158" s="10">
        <v>113</v>
      </c>
      <c r="G158" s="9">
        <v>494</v>
      </c>
      <c r="H158" s="10">
        <v>3</v>
      </c>
    </row>
    <row r="159" spans="1:8" x14ac:dyDescent="0.2">
      <c r="A159" s="9">
        <v>275</v>
      </c>
      <c r="B159" s="10">
        <v>332</v>
      </c>
      <c r="G159" s="9">
        <v>495</v>
      </c>
      <c r="H159" s="10">
        <v>0</v>
      </c>
    </row>
    <row r="160" spans="1:8" x14ac:dyDescent="0.2">
      <c r="A160" s="9">
        <v>276</v>
      </c>
      <c r="B160" s="10">
        <v>62</v>
      </c>
      <c r="G160" s="9">
        <v>496</v>
      </c>
      <c r="H160" s="10">
        <v>1</v>
      </c>
    </row>
    <row r="161" spans="1:8" x14ac:dyDescent="0.2">
      <c r="A161" s="9">
        <v>277</v>
      </c>
      <c r="B161" s="10">
        <v>951</v>
      </c>
      <c r="G161" s="9">
        <v>497</v>
      </c>
      <c r="H161" s="10">
        <v>3</v>
      </c>
    </row>
    <row r="162" spans="1:8" x14ac:dyDescent="0.2">
      <c r="A162" s="9">
        <v>278</v>
      </c>
      <c r="B162" s="10">
        <v>415</v>
      </c>
      <c r="G162" s="9">
        <v>498</v>
      </c>
      <c r="H162" s="10">
        <v>22</v>
      </c>
    </row>
    <row r="163" spans="1:8" x14ac:dyDescent="0.2">
      <c r="A163" s="9">
        <v>279</v>
      </c>
      <c r="B163" s="10">
        <v>305</v>
      </c>
      <c r="G163" s="9">
        <v>499</v>
      </c>
      <c r="H163" s="10">
        <v>26</v>
      </c>
    </row>
    <row r="164" spans="1:8" x14ac:dyDescent="0.2">
      <c r="A164" s="9">
        <v>280</v>
      </c>
      <c r="B164" s="10">
        <v>2139</v>
      </c>
      <c r="G164" s="9">
        <v>500</v>
      </c>
      <c r="H164" s="10">
        <v>4</v>
      </c>
    </row>
    <row r="165" spans="1:8" x14ac:dyDescent="0.2">
      <c r="A165" s="9">
        <v>281</v>
      </c>
      <c r="B165" s="10">
        <v>79</v>
      </c>
      <c r="G165" s="9">
        <v>501</v>
      </c>
      <c r="H165" s="10">
        <v>0</v>
      </c>
    </row>
    <row r="166" spans="1:8" x14ac:dyDescent="0.2">
      <c r="A166" s="9">
        <v>282</v>
      </c>
      <c r="B166" s="10">
        <v>179</v>
      </c>
      <c r="G166" s="9">
        <v>502</v>
      </c>
      <c r="H166" s="10">
        <v>4</v>
      </c>
    </row>
    <row r="167" spans="1:8" x14ac:dyDescent="0.2">
      <c r="A167" s="9">
        <v>283</v>
      </c>
      <c r="B167" s="10">
        <v>202</v>
      </c>
      <c r="G167" s="9">
        <v>503</v>
      </c>
      <c r="H167" s="10">
        <v>9</v>
      </c>
    </row>
    <row r="168" spans="1:8" x14ac:dyDescent="0.2">
      <c r="A168" s="9">
        <v>284</v>
      </c>
      <c r="B168" s="10">
        <v>760</v>
      </c>
      <c r="G168" s="9">
        <v>504</v>
      </c>
      <c r="H168" s="10">
        <v>5</v>
      </c>
    </row>
    <row r="169" spans="1:8" x14ac:dyDescent="0.2">
      <c r="A169" s="9">
        <v>285</v>
      </c>
      <c r="B169" s="10">
        <v>563</v>
      </c>
      <c r="G169" s="9">
        <v>505</v>
      </c>
      <c r="H169" s="10">
        <v>14</v>
      </c>
    </row>
    <row r="170" spans="1:8" x14ac:dyDescent="0.2">
      <c r="A170" s="9">
        <v>286</v>
      </c>
      <c r="B170" s="10">
        <v>135</v>
      </c>
      <c r="G170" s="9">
        <v>506</v>
      </c>
      <c r="H170" s="10">
        <v>1</v>
      </c>
    </row>
    <row r="171" spans="1:8" x14ac:dyDescent="0.2">
      <c r="A171" s="9">
        <v>287</v>
      </c>
      <c r="B171" s="10">
        <v>290</v>
      </c>
      <c r="G171" s="9">
        <v>507</v>
      </c>
      <c r="H171" s="10">
        <v>10</v>
      </c>
    </row>
    <row r="172" spans="1:8" x14ac:dyDescent="0.2">
      <c r="A172" s="9">
        <v>288</v>
      </c>
      <c r="B172" s="10">
        <v>447</v>
      </c>
      <c r="G172" s="9">
        <v>508</v>
      </c>
      <c r="H172" s="10">
        <v>3</v>
      </c>
    </row>
    <row r="173" spans="1:8" x14ac:dyDescent="0.2">
      <c r="A173" s="9">
        <v>289</v>
      </c>
      <c r="B173" s="10">
        <v>232</v>
      </c>
      <c r="G173" s="9">
        <v>509</v>
      </c>
      <c r="H173" s="10">
        <v>1</v>
      </c>
    </row>
    <row r="174" spans="1:8" x14ac:dyDescent="0.2">
      <c r="A174" s="9">
        <v>290</v>
      </c>
      <c r="B174" s="10">
        <v>168</v>
      </c>
      <c r="G174" s="9">
        <v>510</v>
      </c>
      <c r="H174" s="10">
        <v>0</v>
      </c>
    </row>
    <row r="175" spans="1:8" x14ac:dyDescent="0.2">
      <c r="A175" s="9">
        <v>291</v>
      </c>
      <c r="B175" s="10">
        <v>128</v>
      </c>
      <c r="G175" s="9">
        <v>511</v>
      </c>
      <c r="H175" s="10">
        <v>5</v>
      </c>
    </row>
    <row r="176" spans="1:8" x14ac:dyDescent="0.2">
      <c r="A176" s="9">
        <v>292</v>
      </c>
      <c r="B176" s="10">
        <v>493</v>
      </c>
      <c r="G176" s="9">
        <v>512</v>
      </c>
      <c r="H176" s="10">
        <v>2</v>
      </c>
    </row>
    <row r="177" spans="1:8" x14ac:dyDescent="0.2">
      <c r="A177" s="9">
        <v>293</v>
      </c>
      <c r="B177" s="10">
        <v>131</v>
      </c>
      <c r="G177" s="9">
        <v>513</v>
      </c>
      <c r="H177" s="10">
        <v>68</v>
      </c>
    </row>
    <row r="178" spans="1:8" x14ac:dyDescent="0.2">
      <c r="A178" s="9">
        <v>294</v>
      </c>
      <c r="B178" s="10">
        <v>50</v>
      </c>
      <c r="G178" s="9">
        <v>514</v>
      </c>
      <c r="H178" s="10">
        <v>3</v>
      </c>
    </row>
    <row r="179" spans="1:8" x14ac:dyDescent="0.2">
      <c r="A179" s="9">
        <v>295</v>
      </c>
      <c r="B179" s="10">
        <v>665</v>
      </c>
      <c r="G179" s="9">
        <v>515</v>
      </c>
      <c r="H179" s="10">
        <v>34</v>
      </c>
    </row>
    <row r="180" spans="1:8" x14ac:dyDescent="0.2">
      <c r="A180" s="9">
        <v>296</v>
      </c>
      <c r="B180" s="10">
        <v>129</v>
      </c>
      <c r="G180" s="9">
        <v>516</v>
      </c>
      <c r="H180" s="10">
        <v>0</v>
      </c>
    </row>
    <row r="181" spans="1:8" x14ac:dyDescent="0.2">
      <c r="A181" s="9">
        <v>297</v>
      </c>
      <c r="B181" s="10">
        <v>142</v>
      </c>
      <c r="G181" s="9">
        <v>517</v>
      </c>
      <c r="H181" s="10">
        <v>3</v>
      </c>
    </row>
    <row r="182" spans="1:8" x14ac:dyDescent="0.2">
      <c r="A182" s="9">
        <v>298</v>
      </c>
      <c r="B182" s="10">
        <v>2436</v>
      </c>
      <c r="G182" s="9">
        <v>518</v>
      </c>
      <c r="H182" s="10">
        <v>0</v>
      </c>
    </row>
    <row r="183" spans="1:8" x14ac:dyDescent="0.2">
      <c r="A183" s="9">
        <v>299</v>
      </c>
      <c r="B183" s="10">
        <v>244</v>
      </c>
      <c r="G183" s="9">
        <v>519</v>
      </c>
      <c r="H183" s="10">
        <v>70</v>
      </c>
    </row>
    <row r="184" spans="1:8" x14ac:dyDescent="0.2">
      <c r="A184" s="9">
        <v>300</v>
      </c>
      <c r="B184" s="10">
        <v>298</v>
      </c>
      <c r="G184" s="9">
        <v>540</v>
      </c>
      <c r="H184" s="10">
        <v>1</v>
      </c>
    </row>
    <row r="185" spans="1:8" x14ac:dyDescent="0.2">
      <c r="A185" s="9">
        <v>301</v>
      </c>
      <c r="B185" s="10">
        <v>251</v>
      </c>
      <c r="G185" s="9">
        <v>541</v>
      </c>
      <c r="H185" s="10">
        <v>1</v>
      </c>
    </row>
    <row r="186" spans="1:8" x14ac:dyDescent="0.2">
      <c r="A186" s="9">
        <v>302</v>
      </c>
      <c r="B186" s="10">
        <v>108</v>
      </c>
      <c r="G186" s="9">
        <v>542</v>
      </c>
      <c r="H186" s="10">
        <v>1</v>
      </c>
    </row>
    <row r="187" spans="1:8" x14ac:dyDescent="0.2">
      <c r="A187" s="9">
        <v>303</v>
      </c>
      <c r="B187" s="10">
        <v>82</v>
      </c>
      <c r="G187" s="9">
        <v>543</v>
      </c>
      <c r="H187" s="10">
        <v>2</v>
      </c>
    </row>
    <row r="188" spans="1:8" x14ac:dyDescent="0.2">
      <c r="A188" s="9">
        <v>304</v>
      </c>
      <c r="B188" s="10">
        <v>74</v>
      </c>
      <c r="G188" s="9">
        <v>544</v>
      </c>
      <c r="H188" s="10">
        <v>2</v>
      </c>
    </row>
    <row r="189" spans="1:8" x14ac:dyDescent="0.2">
      <c r="A189" s="9">
        <v>305</v>
      </c>
      <c r="B189" s="10">
        <v>189</v>
      </c>
      <c r="G189" s="9">
        <v>545</v>
      </c>
      <c r="H189" s="10">
        <v>34</v>
      </c>
    </row>
    <row r="190" spans="1:8" x14ac:dyDescent="0.2">
      <c r="A190" s="9">
        <v>306</v>
      </c>
      <c r="B190" s="10">
        <v>80</v>
      </c>
      <c r="G190" s="9">
        <v>546</v>
      </c>
      <c r="H190" s="10">
        <v>2</v>
      </c>
    </row>
    <row r="191" spans="1:8" x14ac:dyDescent="0.2">
      <c r="A191" s="9">
        <v>307</v>
      </c>
      <c r="B191" s="10">
        <v>576</v>
      </c>
      <c r="G191" s="9">
        <v>547</v>
      </c>
      <c r="H191" s="10">
        <v>0</v>
      </c>
    </row>
    <row r="192" spans="1:8" x14ac:dyDescent="0.2">
      <c r="A192" s="9">
        <v>308</v>
      </c>
      <c r="B192" s="10">
        <v>202</v>
      </c>
      <c r="G192" s="9">
        <v>548</v>
      </c>
      <c r="H192" s="10">
        <v>1</v>
      </c>
    </row>
    <row r="193" spans="1:8" x14ac:dyDescent="0.2">
      <c r="A193" s="9">
        <v>309</v>
      </c>
      <c r="B193" s="10">
        <v>238</v>
      </c>
      <c r="G193" s="9">
        <v>549</v>
      </c>
      <c r="H193" s="10">
        <v>8</v>
      </c>
    </row>
    <row r="194" spans="1:8" x14ac:dyDescent="0.2">
      <c r="A194" s="9">
        <v>310</v>
      </c>
      <c r="B194" s="10">
        <v>36</v>
      </c>
      <c r="G194" s="9">
        <v>550</v>
      </c>
      <c r="H194" s="10">
        <v>4</v>
      </c>
    </row>
    <row r="195" spans="1:8" x14ac:dyDescent="0.2">
      <c r="A195" s="9">
        <v>311</v>
      </c>
      <c r="B195" s="10">
        <v>150</v>
      </c>
      <c r="G195" s="9">
        <v>551</v>
      </c>
      <c r="H195" s="10">
        <v>28</v>
      </c>
    </row>
    <row r="196" spans="1:8" x14ac:dyDescent="0.2">
      <c r="A196" s="9">
        <v>312</v>
      </c>
      <c r="B196" s="10">
        <v>146</v>
      </c>
      <c r="G196" s="9">
        <v>552</v>
      </c>
      <c r="H196" s="10">
        <v>0</v>
      </c>
    </row>
    <row r="197" spans="1:8" x14ac:dyDescent="0.2">
      <c r="A197" s="9">
        <v>313</v>
      </c>
      <c r="B197" s="10">
        <v>222</v>
      </c>
      <c r="G197" s="9">
        <v>553</v>
      </c>
      <c r="H197" s="10">
        <v>6</v>
      </c>
    </row>
    <row r="198" spans="1:8" x14ac:dyDescent="0.2">
      <c r="A198" s="9">
        <v>314</v>
      </c>
      <c r="B198" s="10">
        <v>120</v>
      </c>
      <c r="G198" s="9">
        <v>554</v>
      </c>
      <c r="H198" s="10">
        <v>22</v>
      </c>
    </row>
    <row r="199" spans="1:8" x14ac:dyDescent="0.2">
      <c r="A199" s="9">
        <v>315</v>
      </c>
      <c r="B199" s="10">
        <v>126</v>
      </c>
      <c r="G199" s="9">
        <v>555</v>
      </c>
      <c r="H199" s="10">
        <v>0</v>
      </c>
    </row>
    <row r="200" spans="1:8" x14ac:dyDescent="0.2">
      <c r="A200" s="9">
        <v>316</v>
      </c>
      <c r="B200" s="10">
        <v>158</v>
      </c>
      <c r="G200" s="9">
        <v>556</v>
      </c>
      <c r="H200" s="10">
        <v>1</v>
      </c>
    </row>
    <row r="201" spans="1:8" x14ac:dyDescent="0.2">
      <c r="A201" s="9">
        <v>317</v>
      </c>
      <c r="B201" s="10">
        <v>316</v>
      </c>
      <c r="G201" s="9">
        <v>557</v>
      </c>
      <c r="H201" s="10">
        <v>20</v>
      </c>
    </row>
    <row r="202" spans="1:8" x14ac:dyDescent="0.2">
      <c r="A202" s="9">
        <v>318</v>
      </c>
      <c r="B202" s="10">
        <v>284</v>
      </c>
      <c r="G202" s="9">
        <v>558</v>
      </c>
      <c r="H202" s="10">
        <v>0</v>
      </c>
    </row>
    <row r="203" spans="1:8" x14ac:dyDescent="0.2">
      <c r="A203" s="9">
        <v>319</v>
      </c>
      <c r="B203" s="10">
        <v>51</v>
      </c>
      <c r="G203" s="9">
        <v>559</v>
      </c>
      <c r="H203" s="10">
        <v>1</v>
      </c>
    </row>
    <row r="204" spans="1:8" x14ac:dyDescent="0.2">
      <c r="A204" s="9">
        <v>320</v>
      </c>
      <c r="B204" s="10">
        <v>158</v>
      </c>
      <c r="G204" s="9">
        <v>560</v>
      </c>
      <c r="H204" s="10">
        <v>3</v>
      </c>
    </row>
    <row r="205" spans="1:8" x14ac:dyDescent="0.2">
      <c r="A205" s="9">
        <v>321</v>
      </c>
      <c r="B205" s="10">
        <v>337</v>
      </c>
      <c r="G205" s="9">
        <v>561</v>
      </c>
      <c r="H205" s="10">
        <v>2</v>
      </c>
    </row>
    <row r="206" spans="1:8" x14ac:dyDescent="0.2">
      <c r="A206" s="9">
        <v>322</v>
      </c>
      <c r="B206" s="10">
        <v>186</v>
      </c>
      <c r="G206" s="9">
        <v>562</v>
      </c>
      <c r="H206" s="10">
        <v>0</v>
      </c>
    </row>
    <row r="207" spans="1:8" x14ac:dyDescent="0.2">
      <c r="A207" s="9">
        <v>323</v>
      </c>
      <c r="B207" s="10">
        <v>58</v>
      </c>
      <c r="G207" s="9">
        <v>563</v>
      </c>
      <c r="H207" s="10">
        <v>2</v>
      </c>
    </row>
    <row r="208" spans="1:8" x14ac:dyDescent="0.2">
      <c r="A208" s="9">
        <v>324</v>
      </c>
      <c r="B208" s="10">
        <v>82</v>
      </c>
      <c r="G208" s="9">
        <v>564</v>
      </c>
      <c r="H208" s="10">
        <v>1</v>
      </c>
    </row>
    <row r="209" spans="1:8" x14ac:dyDescent="0.2">
      <c r="A209" s="9">
        <v>325</v>
      </c>
      <c r="B209" s="10">
        <v>736</v>
      </c>
      <c r="G209" s="9">
        <v>565</v>
      </c>
      <c r="H209" s="10">
        <v>0</v>
      </c>
    </row>
    <row r="210" spans="1:8" x14ac:dyDescent="0.2">
      <c r="A210" s="9">
        <v>326</v>
      </c>
      <c r="B210" s="10">
        <v>1151</v>
      </c>
      <c r="G210" s="9">
        <v>566</v>
      </c>
      <c r="H210" s="10">
        <v>1</v>
      </c>
    </row>
    <row r="211" spans="1:8" x14ac:dyDescent="0.2">
      <c r="A211" s="9">
        <v>327</v>
      </c>
      <c r="B211" s="10">
        <v>34</v>
      </c>
      <c r="G211" s="9">
        <v>567</v>
      </c>
      <c r="H211" s="10">
        <v>0</v>
      </c>
    </row>
    <row r="212" spans="1:8" x14ac:dyDescent="0.2">
      <c r="A212" s="9">
        <v>328</v>
      </c>
      <c r="B212" s="10">
        <v>498</v>
      </c>
      <c r="G212" s="9">
        <v>568</v>
      </c>
      <c r="H212" s="10">
        <v>5</v>
      </c>
    </row>
    <row r="213" spans="1:8" x14ac:dyDescent="0.2">
      <c r="A213" s="9">
        <v>329</v>
      </c>
      <c r="B213" s="10">
        <v>167</v>
      </c>
      <c r="G213" s="9">
        <v>569</v>
      </c>
      <c r="H213" s="10">
        <v>1</v>
      </c>
    </row>
    <row r="214" spans="1:8" x14ac:dyDescent="0.2">
      <c r="A214" s="9">
        <v>330</v>
      </c>
      <c r="B214" s="10">
        <v>340</v>
      </c>
      <c r="G214" s="9">
        <v>570</v>
      </c>
      <c r="H214" s="10">
        <v>1</v>
      </c>
    </row>
    <row r="215" spans="1:8" x14ac:dyDescent="0.2">
      <c r="A215" s="9">
        <v>331</v>
      </c>
      <c r="B215" s="10">
        <v>438</v>
      </c>
      <c r="G215" s="9">
        <v>571</v>
      </c>
      <c r="H215" s="10">
        <v>2</v>
      </c>
    </row>
    <row r="216" spans="1:8" x14ac:dyDescent="0.2">
      <c r="A216" s="9">
        <v>332</v>
      </c>
      <c r="B216" s="10">
        <v>555</v>
      </c>
      <c r="G216" s="9">
        <v>572</v>
      </c>
      <c r="H216" s="10">
        <v>0</v>
      </c>
    </row>
    <row r="217" spans="1:8" x14ac:dyDescent="0.2">
      <c r="A217" s="9">
        <v>333</v>
      </c>
      <c r="B217" s="10">
        <v>266</v>
      </c>
      <c r="G217" s="9">
        <v>573</v>
      </c>
      <c r="H217" s="10">
        <v>9</v>
      </c>
    </row>
    <row r="218" spans="1:8" x14ac:dyDescent="0.2">
      <c r="A218" s="9">
        <v>334</v>
      </c>
      <c r="B218" s="10">
        <v>69</v>
      </c>
      <c r="G218" s="9">
        <v>574</v>
      </c>
      <c r="H218" s="10">
        <v>4</v>
      </c>
    </row>
    <row r="219" spans="1:8" x14ac:dyDescent="0.2">
      <c r="A219" s="9">
        <v>335</v>
      </c>
      <c r="B219" s="10">
        <v>80</v>
      </c>
      <c r="G219" s="9">
        <v>575</v>
      </c>
      <c r="H219" s="10">
        <v>4</v>
      </c>
    </row>
    <row r="220" spans="1:8" x14ac:dyDescent="0.2">
      <c r="A220" s="9">
        <v>336</v>
      </c>
      <c r="B220" s="10">
        <v>493</v>
      </c>
      <c r="G220" s="9">
        <v>576</v>
      </c>
      <c r="H220" s="10">
        <v>1</v>
      </c>
    </row>
    <row r="221" spans="1:8" x14ac:dyDescent="0.2">
      <c r="A221" s="9">
        <v>337</v>
      </c>
      <c r="B221" s="10">
        <v>31</v>
      </c>
      <c r="G221" s="9">
        <v>577</v>
      </c>
      <c r="H221" s="10">
        <v>1</v>
      </c>
    </row>
    <row r="222" spans="1:8" x14ac:dyDescent="0.2">
      <c r="A222" s="9">
        <v>338</v>
      </c>
      <c r="B222" s="10">
        <v>236</v>
      </c>
      <c r="G222" s="9">
        <v>578</v>
      </c>
      <c r="H222" s="10">
        <v>7</v>
      </c>
    </row>
    <row r="223" spans="1:8" x14ac:dyDescent="0.2">
      <c r="A223" s="9">
        <v>339</v>
      </c>
      <c r="B223" s="10">
        <v>89</v>
      </c>
      <c r="G223" s="9">
        <v>579</v>
      </c>
      <c r="H223" s="10">
        <v>5</v>
      </c>
    </row>
    <row r="224" spans="1:8" x14ac:dyDescent="0.2">
      <c r="A224" s="9">
        <v>340</v>
      </c>
      <c r="B224" s="10">
        <v>299</v>
      </c>
      <c r="G224" s="9">
        <v>580</v>
      </c>
      <c r="H224" s="10">
        <v>1</v>
      </c>
    </row>
    <row r="225" spans="1:8" x14ac:dyDescent="0.2">
      <c r="A225" s="9">
        <v>341</v>
      </c>
      <c r="B225" s="10">
        <v>55</v>
      </c>
      <c r="G225" s="9">
        <v>581</v>
      </c>
      <c r="H225" s="10">
        <v>0</v>
      </c>
    </row>
    <row r="226" spans="1:8" x14ac:dyDescent="0.2">
      <c r="A226" s="9">
        <v>342</v>
      </c>
      <c r="B226" s="10">
        <v>325</v>
      </c>
      <c r="G226" s="9">
        <v>582</v>
      </c>
      <c r="H226" s="10">
        <v>0</v>
      </c>
    </row>
    <row r="227" spans="1:8" x14ac:dyDescent="0.2">
      <c r="A227" s="9">
        <v>343</v>
      </c>
      <c r="B227" s="10">
        <v>524</v>
      </c>
      <c r="G227" s="9">
        <v>583</v>
      </c>
      <c r="H227" s="10">
        <v>1</v>
      </c>
    </row>
    <row r="228" spans="1:8" x14ac:dyDescent="0.2">
      <c r="A228" s="9">
        <v>344</v>
      </c>
      <c r="B228" s="10">
        <v>285</v>
      </c>
      <c r="G228" s="9">
        <v>584</v>
      </c>
      <c r="H228" s="10">
        <v>2</v>
      </c>
    </row>
    <row r="229" spans="1:8" x14ac:dyDescent="0.2">
      <c r="A229" s="9">
        <v>345</v>
      </c>
      <c r="B229" s="10">
        <v>179</v>
      </c>
      <c r="G229" s="9">
        <v>585</v>
      </c>
      <c r="H229" s="10">
        <v>0</v>
      </c>
    </row>
    <row r="230" spans="1:8" x14ac:dyDescent="0.2">
      <c r="A230" s="9">
        <v>346</v>
      </c>
      <c r="B230" s="10">
        <v>188</v>
      </c>
      <c r="G230" s="9">
        <v>586</v>
      </c>
      <c r="H230" s="10">
        <v>4</v>
      </c>
    </row>
    <row r="231" spans="1:8" x14ac:dyDescent="0.2">
      <c r="A231" s="9">
        <v>347</v>
      </c>
      <c r="B231" s="10">
        <v>379</v>
      </c>
      <c r="G231" s="9">
        <v>587</v>
      </c>
      <c r="H231" s="10">
        <v>7</v>
      </c>
    </row>
    <row r="232" spans="1:8" x14ac:dyDescent="0.2">
      <c r="A232" s="9">
        <v>348</v>
      </c>
      <c r="B232" s="10">
        <v>119</v>
      </c>
      <c r="G232" s="9">
        <v>588</v>
      </c>
      <c r="H232" s="10">
        <v>2</v>
      </c>
    </row>
    <row r="233" spans="1:8" x14ac:dyDescent="0.2">
      <c r="A233" s="9">
        <v>349</v>
      </c>
      <c r="B233" s="10">
        <v>167</v>
      </c>
      <c r="G233" s="9">
        <v>589</v>
      </c>
      <c r="H233" s="10">
        <v>1</v>
      </c>
    </row>
    <row r="234" spans="1:8" x14ac:dyDescent="0.2">
      <c r="A234" s="9">
        <v>350</v>
      </c>
      <c r="B234" s="10">
        <v>221</v>
      </c>
      <c r="G234" s="9">
        <v>590</v>
      </c>
      <c r="H234" s="10">
        <v>9</v>
      </c>
    </row>
    <row r="235" spans="1:8" x14ac:dyDescent="0.2">
      <c r="A235" s="9">
        <v>351</v>
      </c>
      <c r="B235" s="10">
        <v>964</v>
      </c>
      <c r="G235" s="9">
        <v>591</v>
      </c>
      <c r="H235" s="10">
        <v>2</v>
      </c>
    </row>
    <row r="236" spans="1:8" x14ac:dyDescent="0.2">
      <c r="A236" s="9">
        <v>352</v>
      </c>
      <c r="B236" s="10">
        <v>286</v>
      </c>
      <c r="G236" s="9">
        <v>592</v>
      </c>
      <c r="H236" s="10">
        <v>1</v>
      </c>
    </row>
    <row r="237" spans="1:8" x14ac:dyDescent="0.2">
      <c r="A237" s="9">
        <v>353</v>
      </c>
      <c r="B237" s="10">
        <v>613</v>
      </c>
      <c r="G237" s="9">
        <v>593</v>
      </c>
      <c r="H237" s="10">
        <v>7</v>
      </c>
    </row>
    <row r="238" spans="1:8" x14ac:dyDescent="0.2">
      <c r="A238" s="9">
        <v>354</v>
      </c>
      <c r="B238" s="10">
        <v>29</v>
      </c>
      <c r="G238" s="9">
        <v>594</v>
      </c>
      <c r="H238" s="10">
        <v>2</v>
      </c>
    </row>
    <row r="239" spans="1:8" x14ac:dyDescent="0.2">
      <c r="A239" s="9">
        <v>355</v>
      </c>
      <c r="B239" s="10">
        <v>165</v>
      </c>
      <c r="G239" s="9">
        <v>595</v>
      </c>
      <c r="H239" s="10">
        <v>8</v>
      </c>
    </row>
    <row r="240" spans="1:8" x14ac:dyDescent="0.2">
      <c r="A240" s="9">
        <v>356</v>
      </c>
      <c r="B240" s="10">
        <v>97</v>
      </c>
      <c r="G240" s="9">
        <v>596</v>
      </c>
      <c r="H240" s="10">
        <v>2</v>
      </c>
    </row>
    <row r="241" spans="1:8" x14ac:dyDescent="0.2">
      <c r="A241" s="9">
        <v>357</v>
      </c>
      <c r="B241" s="10">
        <v>303</v>
      </c>
      <c r="G241" s="9">
        <v>597</v>
      </c>
      <c r="H241" s="10">
        <v>2</v>
      </c>
    </row>
    <row r="242" spans="1:8" x14ac:dyDescent="0.2">
      <c r="A242" s="9">
        <v>358</v>
      </c>
      <c r="B242" s="10">
        <v>267</v>
      </c>
      <c r="G242" s="9">
        <v>598</v>
      </c>
      <c r="H242" s="10">
        <v>7</v>
      </c>
    </row>
    <row r="243" spans="1:8" x14ac:dyDescent="0.2">
      <c r="A243" s="9">
        <v>359</v>
      </c>
      <c r="B243" s="10">
        <v>302</v>
      </c>
      <c r="G243" s="9">
        <v>599</v>
      </c>
      <c r="H243" s="10">
        <v>2</v>
      </c>
    </row>
    <row r="244" spans="1:8" x14ac:dyDescent="0.2">
      <c r="A244" s="9">
        <v>360</v>
      </c>
      <c r="B244" s="10">
        <v>87</v>
      </c>
      <c r="G244" s="9">
        <v>660</v>
      </c>
      <c r="H244" s="10">
        <v>18</v>
      </c>
    </row>
    <row r="245" spans="1:8" x14ac:dyDescent="0.2">
      <c r="A245" s="9">
        <v>361</v>
      </c>
      <c r="B245" s="10">
        <v>354</v>
      </c>
      <c r="G245" s="9">
        <v>661</v>
      </c>
      <c r="H245" s="10">
        <v>9</v>
      </c>
    </row>
    <row r="246" spans="1:8" x14ac:dyDescent="0.2">
      <c r="A246" s="9">
        <v>362</v>
      </c>
      <c r="B246" s="10">
        <v>86</v>
      </c>
      <c r="G246" s="9">
        <v>662</v>
      </c>
      <c r="H246" s="10">
        <v>4</v>
      </c>
    </row>
    <row r="247" spans="1:8" x14ac:dyDescent="0.2">
      <c r="A247" s="9">
        <v>363</v>
      </c>
      <c r="B247" s="10">
        <v>26</v>
      </c>
      <c r="G247" s="9">
        <v>663</v>
      </c>
      <c r="H247" s="10">
        <v>7</v>
      </c>
    </row>
    <row r="248" spans="1:8" x14ac:dyDescent="0.2">
      <c r="A248" s="9">
        <v>364</v>
      </c>
      <c r="B248" s="10">
        <v>113</v>
      </c>
      <c r="G248" s="9">
        <v>664</v>
      </c>
      <c r="H248" s="10">
        <v>29</v>
      </c>
    </row>
    <row r="249" spans="1:8" x14ac:dyDescent="0.2">
      <c r="A249" s="9">
        <v>365</v>
      </c>
      <c r="B249" s="10">
        <v>65</v>
      </c>
      <c r="G249" s="9">
        <v>665</v>
      </c>
      <c r="H249" s="10">
        <v>12</v>
      </c>
    </row>
    <row r="250" spans="1:8" x14ac:dyDescent="0.2">
      <c r="A250" s="9">
        <v>366</v>
      </c>
      <c r="B250" s="10">
        <v>134</v>
      </c>
      <c r="G250" s="9">
        <v>666</v>
      </c>
      <c r="H250" s="10">
        <v>4</v>
      </c>
    </row>
    <row r="251" spans="1:8" x14ac:dyDescent="0.2">
      <c r="A251" s="9">
        <v>367</v>
      </c>
      <c r="B251" s="10">
        <v>119</v>
      </c>
      <c r="G251" s="9">
        <v>667</v>
      </c>
      <c r="H251" s="10">
        <v>28</v>
      </c>
    </row>
    <row r="252" spans="1:8" x14ac:dyDescent="0.2">
      <c r="A252" s="9">
        <v>368</v>
      </c>
      <c r="B252" s="10">
        <v>159</v>
      </c>
      <c r="G252" s="9">
        <v>668</v>
      </c>
      <c r="H252" s="10">
        <v>25</v>
      </c>
    </row>
    <row r="253" spans="1:8" x14ac:dyDescent="0.2">
      <c r="A253" s="9">
        <v>369</v>
      </c>
      <c r="B253" s="10">
        <v>167</v>
      </c>
      <c r="G253" s="9">
        <v>669</v>
      </c>
      <c r="H253" s="10">
        <v>28</v>
      </c>
    </row>
    <row r="254" spans="1:8" x14ac:dyDescent="0.2">
      <c r="A254" s="9">
        <v>370</v>
      </c>
      <c r="B254" s="10">
        <v>43</v>
      </c>
      <c r="G254" s="9">
        <v>670</v>
      </c>
      <c r="H254" s="10">
        <v>310</v>
      </c>
    </row>
    <row r="255" spans="1:8" x14ac:dyDescent="0.2">
      <c r="A255" s="9">
        <v>371</v>
      </c>
      <c r="B255" s="10">
        <v>1062</v>
      </c>
      <c r="G255" s="9">
        <v>671</v>
      </c>
      <c r="H255" s="10">
        <v>15</v>
      </c>
    </row>
    <row r="256" spans="1:8" x14ac:dyDescent="0.2">
      <c r="A256" s="9">
        <v>372</v>
      </c>
      <c r="B256" s="10">
        <v>9</v>
      </c>
      <c r="G256" s="9">
        <v>672</v>
      </c>
      <c r="H256" s="10">
        <v>215</v>
      </c>
    </row>
    <row r="257" spans="1:8" x14ac:dyDescent="0.2">
      <c r="A257" s="9">
        <v>373</v>
      </c>
      <c r="B257" s="10">
        <v>89</v>
      </c>
      <c r="G257" s="9">
        <v>673</v>
      </c>
      <c r="H257" s="10">
        <v>3</v>
      </c>
    </row>
    <row r="258" spans="1:8" x14ac:dyDescent="0.2">
      <c r="A258" s="9">
        <v>374</v>
      </c>
      <c r="B258" s="10">
        <v>174</v>
      </c>
      <c r="G258" s="9">
        <v>674</v>
      </c>
      <c r="H258" s="10">
        <v>2</v>
      </c>
    </row>
    <row r="259" spans="1:8" x14ac:dyDescent="0.2">
      <c r="A259" s="9">
        <v>375</v>
      </c>
      <c r="B259" s="10">
        <v>14</v>
      </c>
      <c r="G259" s="9">
        <v>675</v>
      </c>
      <c r="H259" s="10">
        <v>26</v>
      </c>
    </row>
    <row r="260" spans="1:8" x14ac:dyDescent="0.2">
      <c r="A260" s="9">
        <v>376</v>
      </c>
      <c r="B260" s="10">
        <v>48</v>
      </c>
      <c r="G260" s="9">
        <v>676</v>
      </c>
      <c r="H260" s="10">
        <v>24</v>
      </c>
    </row>
    <row r="261" spans="1:8" x14ac:dyDescent="0.2">
      <c r="A261" s="9">
        <v>377</v>
      </c>
      <c r="B261" s="10">
        <v>133</v>
      </c>
      <c r="G261" s="9">
        <v>677</v>
      </c>
      <c r="H261" s="10">
        <v>96</v>
      </c>
    </row>
    <row r="262" spans="1:8" x14ac:dyDescent="0.2">
      <c r="A262" s="9">
        <v>378</v>
      </c>
      <c r="B262" s="10">
        <v>83</v>
      </c>
      <c r="G262" s="9">
        <v>678</v>
      </c>
      <c r="H262" s="10">
        <v>17</v>
      </c>
    </row>
    <row r="263" spans="1:8" x14ac:dyDescent="0.2">
      <c r="A263" s="9">
        <v>379</v>
      </c>
      <c r="B263" s="10">
        <v>149</v>
      </c>
      <c r="G263" s="9">
        <v>679</v>
      </c>
      <c r="H263" s="10">
        <v>94</v>
      </c>
    </row>
    <row r="264" spans="1:8" x14ac:dyDescent="0.2">
      <c r="A264" s="9">
        <v>380</v>
      </c>
      <c r="B264" s="10">
        <v>49</v>
      </c>
      <c r="G264" s="9">
        <v>680</v>
      </c>
      <c r="H264" s="10">
        <v>129</v>
      </c>
    </row>
    <row r="265" spans="1:8" x14ac:dyDescent="0.2">
      <c r="A265" s="9">
        <v>381</v>
      </c>
      <c r="B265" s="10">
        <v>251</v>
      </c>
      <c r="G265" s="9">
        <v>681</v>
      </c>
      <c r="H265" s="10">
        <v>1</v>
      </c>
    </row>
    <row r="266" spans="1:8" x14ac:dyDescent="0.2">
      <c r="A266" s="9">
        <v>382</v>
      </c>
      <c r="B266" s="10">
        <v>22</v>
      </c>
      <c r="G266" s="9">
        <v>682</v>
      </c>
      <c r="H266" s="10">
        <v>4</v>
      </c>
    </row>
    <row r="267" spans="1:8" x14ac:dyDescent="0.2">
      <c r="A267" s="9">
        <v>383</v>
      </c>
      <c r="B267" s="10">
        <v>48</v>
      </c>
      <c r="G267" s="9">
        <v>683</v>
      </c>
      <c r="H267" s="10">
        <v>3</v>
      </c>
    </row>
    <row r="268" spans="1:8" x14ac:dyDescent="0.2">
      <c r="A268" s="9">
        <v>384</v>
      </c>
      <c r="B268" s="10">
        <v>383</v>
      </c>
      <c r="G268" s="9">
        <v>684</v>
      </c>
      <c r="H268" s="10">
        <v>135</v>
      </c>
    </row>
    <row r="269" spans="1:8" x14ac:dyDescent="0.2">
      <c r="A269" s="9">
        <v>385</v>
      </c>
      <c r="B269" s="10">
        <v>237</v>
      </c>
      <c r="G269" s="9">
        <v>685</v>
      </c>
      <c r="H269" s="10">
        <v>10</v>
      </c>
    </row>
    <row r="270" spans="1:8" x14ac:dyDescent="0.2">
      <c r="A270" s="9">
        <v>386</v>
      </c>
      <c r="B270" s="10">
        <v>13</v>
      </c>
      <c r="G270" s="9">
        <v>686</v>
      </c>
      <c r="H270" s="10">
        <v>0</v>
      </c>
    </row>
    <row r="271" spans="1:8" x14ac:dyDescent="0.2">
      <c r="A271" s="9">
        <v>387</v>
      </c>
      <c r="B271" s="10">
        <v>562</v>
      </c>
      <c r="G271" s="9">
        <v>687</v>
      </c>
      <c r="H271" s="10">
        <v>6</v>
      </c>
    </row>
    <row r="272" spans="1:8" x14ac:dyDescent="0.2">
      <c r="A272" s="9">
        <v>388</v>
      </c>
      <c r="B272" s="10">
        <v>71</v>
      </c>
      <c r="G272" s="9">
        <v>688</v>
      </c>
      <c r="H272" s="10">
        <v>36</v>
      </c>
    </row>
    <row r="273" spans="1:8" x14ac:dyDescent="0.2">
      <c r="A273" s="9">
        <v>389</v>
      </c>
      <c r="B273" s="10">
        <v>1510</v>
      </c>
      <c r="G273" s="9">
        <v>689</v>
      </c>
      <c r="H273" s="10">
        <v>336</v>
      </c>
    </row>
    <row r="274" spans="1:8" x14ac:dyDescent="0.2">
      <c r="A274" s="9">
        <v>390</v>
      </c>
      <c r="B274" s="10">
        <v>14</v>
      </c>
      <c r="G274" s="9">
        <v>690</v>
      </c>
      <c r="H274" s="10">
        <v>34</v>
      </c>
    </row>
    <row r="275" spans="1:8" x14ac:dyDescent="0.2">
      <c r="A275" s="9">
        <v>391</v>
      </c>
      <c r="B275" s="10">
        <v>193</v>
      </c>
      <c r="G275" s="9">
        <v>691</v>
      </c>
      <c r="H275" s="10">
        <v>10</v>
      </c>
    </row>
    <row r="276" spans="1:8" x14ac:dyDescent="0.2">
      <c r="A276" s="9">
        <v>392</v>
      </c>
      <c r="B276" s="10">
        <v>206</v>
      </c>
      <c r="G276" s="9">
        <v>692</v>
      </c>
      <c r="H276" s="10">
        <v>201</v>
      </c>
    </row>
    <row r="277" spans="1:8" x14ac:dyDescent="0.2">
      <c r="A277" s="9">
        <v>393</v>
      </c>
      <c r="B277" s="10">
        <v>351</v>
      </c>
      <c r="G277" s="9">
        <v>693</v>
      </c>
      <c r="H277" s="10">
        <v>296</v>
      </c>
    </row>
    <row r="278" spans="1:8" x14ac:dyDescent="0.2">
      <c r="A278" s="9">
        <v>394</v>
      </c>
      <c r="B278" s="10">
        <v>50</v>
      </c>
      <c r="G278" s="9">
        <v>694</v>
      </c>
      <c r="H278" s="10">
        <v>7</v>
      </c>
    </row>
    <row r="279" spans="1:8" x14ac:dyDescent="0.2">
      <c r="A279" s="9">
        <v>395</v>
      </c>
      <c r="B279" s="10">
        <v>184</v>
      </c>
      <c r="G279" s="9">
        <v>695</v>
      </c>
      <c r="H279" s="10">
        <v>7</v>
      </c>
    </row>
    <row r="280" spans="1:8" x14ac:dyDescent="0.2">
      <c r="A280" s="9">
        <v>396</v>
      </c>
      <c r="B280" s="10">
        <v>196</v>
      </c>
      <c r="G280" s="9">
        <v>696</v>
      </c>
      <c r="H280" s="10">
        <v>1</v>
      </c>
    </row>
    <row r="281" spans="1:8" x14ac:dyDescent="0.2">
      <c r="A281" s="9">
        <v>397</v>
      </c>
      <c r="B281" s="10">
        <v>229</v>
      </c>
      <c r="G281" s="9">
        <v>697</v>
      </c>
      <c r="H281" s="10">
        <v>114</v>
      </c>
    </row>
    <row r="282" spans="1:8" x14ac:dyDescent="0.2">
      <c r="A282" s="9">
        <v>398</v>
      </c>
      <c r="B282" s="10">
        <v>67</v>
      </c>
      <c r="G282" s="9">
        <v>698</v>
      </c>
      <c r="H282" s="10">
        <v>29</v>
      </c>
    </row>
    <row r="283" spans="1:8" x14ac:dyDescent="0.2">
      <c r="A283" s="9">
        <v>399</v>
      </c>
      <c r="B283" s="10">
        <v>95</v>
      </c>
      <c r="G283" s="9">
        <v>699</v>
      </c>
      <c r="H283" s="10">
        <v>890</v>
      </c>
    </row>
    <row r="284" spans="1:8" x14ac:dyDescent="0.2">
      <c r="A284" s="9">
        <v>400</v>
      </c>
      <c r="B284" s="10">
        <v>62</v>
      </c>
      <c r="G284" s="9">
        <v>700</v>
      </c>
      <c r="H284" s="10">
        <v>31</v>
      </c>
    </row>
    <row r="285" spans="1:8" x14ac:dyDescent="0.2">
      <c r="A285" s="9">
        <v>401</v>
      </c>
      <c r="B285" s="10">
        <v>73</v>
      </c>
      <c r="G285" s="9">
        <v>701</v>
      </c>
      <c r="H285" s="10">
        <v>21</v>
      </c>
    </row>
    <row r="286" spans="1:8" x14ac:dyDescent="0.2">
      <c r="A286" s="9">
        <v>402</v>
      </c>
      <c r="B286" s="10">
        <v>43</v>
      </c>
      <c r="G286" s="9">
        <v>702</v>
      </c>
      <c r="H286" s="10">
        <v>37</v>
      </c>
    </row>
    <row r="287" spans="1:8" x14ac:dyDescent="0.2">
      <c r="A287" s="9">
        <v>403</v>
      </c>
      <c r="B287" s="10">
        <v>70</v>
      </c>
      <c r="G287" s="9">
        <v>703</v>
      </c>
      <c r="H287" s="10">
        <v>7</v>
      </c>
    </row>
    <row r="288" spans="1:8" x14ac:dyDescent="0.2">
      <c r="A288" s="9">
        <v>404</v>
      </c>
      <c r="B288" s="10">
        <v>271</v>
      </c>
      <c r="G288" s="9">
        <v>704</v>
      </c>
      <c r="H288" s="10">
        <v>4</v>
      </c>
    </row>
    <row r="289" spans="1:8" x14ac:dyDescent="0.2">
      <c r="A289" s="9">
        <v>405</v>
      </c>
      <c r="B289" s="10">
        <v>55</v>
      </c>
      <c r="G289" s="9">
        <v>705</v>
      </c>
      <c r="H289" s="10">
        <v>5</v>
      </c>
    </row>
    <row r="290" spans="1:8" x14ac:dyDescent="0.2">
      <c r="A290" s="9">
        <v>406</v>
      </c>
      <c r="B290" s="10">
        <v>35</v>
      </c>
      <c r="G290" s="9">
        <v>706</v>
      </c>
      <c r="H290" s="10">
        <v>0</v>
      </c>
    </row>
    <row r="291" spans="1:8" x14ac:dyDescent="0.2">
      <c r="A291" s="9">
        <v>407</v>
      </c>
      <c r="B291" s="10">
        <v>22</v>
      </c>
      <c r="G291" s="9">
        <v>707</v>
      </c>
      <c r="H291" s="10">
        <v>456</v>
      </c>
    </row>
    <row r="292" spans="1:8" x14ac:dyDescent="0.2">
      <c r="A292" s="9">
        <v>408</v>
      </c>
      <c r="B292" s="10">
        <v>38</v>
      </c>
      <c r="G292" s="9">
        <v>708</v>
      </c>
      <c r="H292" s="10">
        <v>369</v>
      </c>
    </row>
    <row r="293" spans="1:8" x14ac:dyDescent="0.2">
      <c r="A293" s="9">
        <v>409</v>
      </c>
      <c r="B293" s="10">
        <v>15</v>
      </c>
      <c r="G293" s="9">
        <v>709</v>
      </c>
      <c r="H293" s="10">
        <v>2</v>
      </c>
    </row>
    <row r="294" spans="1:8" x14ac:dyDescent="0.2">
      <c r="A294" s="9">
        <v>410</v>
      </c>
      <c r="B294" s="10">
        <v>7</v>
      </c>
      <c r="G294" s="9">
        <v>710</v>
      </c>
      <c r="H294" s="10">
        <v>0</v>
      </c>
    </row>
    <row r="295" spans="1:8" x14ac:dyDescent="0.2">
      <c r="A295" s="9">
        <v>411</v>
      </c>
      <c r="B295" s="10">
        <v>241</v>
      </c>
      <c r="G295" s="9">
        <v>711</v>
      </c>
      <c r="H295" s="10">
        <v>338</v>
      </c>
    </row>
    <row r="296" spans="1:8" x14ac:dyDescent="0.2">
      <c r="A296" s="9">
        <v>412</v>
      </c>
      <c r="B296" s="10">
        <v>55</v>
      </c>
      <c r="G296" s="9">
        <v>712</v>
      </c>
      <c r="H296" s="10">
        <v>4</v>
      </c>
    </row>
    <row r="297" spans="1:8" x14ac:dyDescent="0.2">
      <c r="A297" s="9">
        <v>413</v>
      </c>
      <c r="B297" s="10">
        <v>171</v>
      </c>
      <c r="G297" s="9">
        <v>713</v>
      </c>
      <c r="H297" s="10">
        <v>1</v>
      </c>
    </row>
    <row r="298" spans="1:8" x14ac:dyDescent="0.2">
      <c r="A298" s="9">
        <v>414</v>
      </c>
      <c r="B298" s="10">
        <v>208</v>
      </c>
      <c r="G298" s="9">
        <v>714</v>
      </c>
      <c r="H298" s="10">
        <v>28</v>
      </c>
    </row>
    <row r="299" spans="1:8" x14ac:dyDescent="0.2">
      <c r="A299" s="9">
        <v>415</v>
      </c>
      <c r="B299" s="10">
        <v>21</v>
      </c>
      <c r="G299" s="9">
        <v>715</v>
      </c>
      <c r="H299" s="10">
        <v>12</v>
      </c>
    </row>
    <row r="300" spans="1:8" x14ac:dyDescent="0.2">
      <c r="A300" s="9">
        <v>416</v>
      </c>
      <c r="B300" s="10">
        <v>25</v>
      </c>
      <c r="G300" s="9">
        <v>716</v>
      </c>
      <c r="H300" s="10">
        <v>16</v>
      </c>
    </row>
    <row r="301" spans="1:8" x14ac:dyDescent="0.2">
      <c r="A301" s="9">
        <v>417</v>
      </c>
      <c r="B301" s="10">
        <v>52</v>
      </c>
      <c r="G301" s="9">
        <v>717</v>
      </c>
      <c r="H301" s="10">
        <v>4</v>
      </c>
    </row>
    <row r="302" spans="1:8" x14ac:dyDescent="0.2">
      <c r="A302" s="9">
        <v>418</v>
      </c>
      <c r="B302" s="10">
        <v>104</v>
      </c>
      <c r="G302" s="9">
        <v>718</v>
      </c>
      <c r="H302" s="10">
        <v>4</v>
      </c>
    </row>
    <row r="303" spans="1:8" x14ac:dyDescent="0.2">
      <c r="A303" s="9">
        <v>419</v>
      </c>
      <c r="B303" s="10">
        <v>73</v>
      </c>
      <c r="G303" s="9">
        <v>719</v>
      </c>
      <c r="H303" s="10">
        <v>10</v>
      </c>
    </row>
    <row r="304" spans="1:8" x14ac:dyDescent="0.2">
      <c r="A304" s="9">
        <v>520</v>
      </c>
      <c r="B304" s="10">
        <v>34</v>
      </c>
      <c r="G304" s="9">
        <v>760</v>
      </c>
      <c r="H304" s="10">
        <v>0</v>
      </c>
    </row>
    <row r="305" spans="1:8" x14ac:dyDescent="0.2">
      <c r="A305" s="9">
        <v>521</v>
      </c>
      <c r="B305" s="10">
        <v>56</v>
      </c>
      <c r="G305" s="9">
        <v>761</v>
      </c>
      <c r="H305" s="10">
        <v>6</v>
      </c>
    </row>
    <row r="306" spans="1:8" x14ac:dyDescent="0.2">
      <c r="A306" s="9">
        <v>522</v>
      </c>
      <c r="B306" s="10">
        <v>31</v>
      </c>
      <c r="G306" s="9">
        <v>762</v>
      </c>
      <c r="H306" s="10">
        <v>0</v>
      </c>
    </row>
    <row r="307" spans="1:8" x14ac:dyDescent="0.2">
      <c r="A307" s="9">
        <v>523</v>
      </c>
      <c r="B307" s="10">
        <v>84</v>
      </c>
      <c r="G307" s="9">
        <v>763</v>
      </c>
      <c r="H307" s="10">
        <v>1</v>
      </c>
    </row>
    <row r="308" spans="1:8" x14ac:dyDescent="0.2">
      <c r="A308" s="9">
        <v>524</v>
      </c>
      <c r="B308" s="10">
        <v>130</v>
      </c>
      <c r="G308" s="9">
        <v>764</v>
      </c>
      <c r="H308" s="10">
        <v>0</v>
      </c>
    </row>
    <row r="309" spans="1:8" x14ac:dyDescent="0.2">
      <c r="A309" s="9">
        <v>525</v>
      </c>
      <c r="B309" s="10">
        <v>12</v>
      </c>
      <c r="G309" s="9">
        <v>765</v>
      </c>
      <c r="H309" s="10">
        <v>44</v>
      </c>
    </row>
    <row r="310" spans="1:8" x14ac:dyDescent="0.2">
      <c r="A310" s="9">
        <v>526</v>
      </c>
      <c r="B310" s="10">
        <v>23</v>
      </c>
      <c r="G310" s="9">
        <v>766</v>
      </c>
      <c r="H310" s="10">
        <v>0</v>
      </c>
    </row>
    <row r="311" spans="1:8" x14ac:dyDescent="0.2">
      <c r="A311" s="9">
        <v>527</v>
      </c>
      <c r="B311" s="10">
        <v>158</v>
      </c>
      <c r="G311" s="9">
        <v>767</v>
      </c>
      <c r="H311" s="10">
        <v>3</v>
      </c>
    </row>
    <row r="312" spans="1:8" x14ac:dyDescent="0.2">
      <c r="A312" s="9">
        <v>528</v>
      </c>
      <c r="B312" s="10">
        <v>30</v>
      </c>
      <c r="G312" s="9">
        <v>768</v>
      </c>
      <c r="H312" s="10">
        <v>0</v>
      </c>
    </row>
    <row r="313" spans="1:8" x14ac:dyDescent="0.2">
      <c r="A313" s="9">
        <v>529</v>
      </c>
      <c r="B313" s="10">
        <v>18</v>
      </c>
      <c r="G313" s="9">
        <v>769</v>
      </c>
      <c r="H313" s="10">
        <v>52</v>
      </c>
    </row>
    <row r="314" spans="1:8" x14ac:dyDescent="0.2">
      <c r="A314" s="9">
        <v>530</v>
      </c>
      <c r="B314" s="10">
        <v>29</v>
      </c>
      <c r="G314" s="9">
        <v>770</v>
      </c>
      <c r="H314" s="10">
        <v>0</v>
      </c>
    </row>
    <row r="315" spans="1:8" x14ac:dyDescent="0.2">
      <c r="A315" s="9">
        <v>531</v>
      </c>
      <c r="B315" s="10">
        <v>31</v>
      </c>
      <c r="G315" s="9">
        <v>771</v>
      </c>
      <c r="H315" s="10">
        <v>1</v>
      </c>
    </row>
    <row r="316" spans="1:8" x14ac:dyDescent="0.2">
      <c r="A316" s="9">
        <v>532</v>
      </c>
      <c r="B316" s="10">
        <v>173</v>
      </c>
      <c r="G316" s="9">
        <v>772</v>
      </c>
      <c r="H316" s="10">
        <v>1</v>
      </c>
    </row>
    <row r="317" spans="1:8" x14ac:dyDescent="0.2">
      <c r="A317" s="9">
        <v>533</v>
      </c>
      <c r="B317" s="10">
        <v>17</v>
      </c>
      <c r="G317" s="9">
        <v>773</v>
      </c>
      <c r="H317" s="10">
        <v>2</v>
      </c>
    </row>
    <row r="318" spans="1:8" x14ac:dyDescent="0.2">
      <c r="A318" s="9">
        <v>534</v>
      </c>
      <c r="B318" s="10">
        <v>48</v>
      </c>
      <c r="G318" s="9">
        <v>774</v>
      </c>
      <c r="H318" s="10">
        <v>9</v>
      </c>
    </row>
    <row r="319" spans="1:8" x14ac:dyDescent="0.2">
      <c r="A319" s="9">
        <v>535</v>
      </c>
      <c r="B319" s="10">
        <v>59</v>
      </c>
      <c r="G319" s="9">
        <v>775</v>
      </c>
      <c r="H319" s="10">
        <v>5</v>
      </c>
    </row>
    <row r="320" spans="1:8" x14ac:dyDescent="0.2">
      <c r="A320" s="9">
        <v>536</v>
      </c>
      <c r="B320" s="10">
        <v>39</v>
      </c>
      <c r="G320" s="9">
        <v>776</v>
      </c>
      <c r="H320" s="10">
        <v>57</v>
      </c>
    </row>
    <row r="321" spans="1:8" x14ac:dyDescent="0.2">
      <c r="A321" s="9">
        <v>537</v>
      </c>
      <c r="B321" s="10">
        <v>59</v>
      </c>
      <c r="G321" s="9">
        <v>777</v>
      </c>
      <c r="H321" s="10">
        <v>3</v>
      </c>
    </row>
    <row r="322" spans="1:8" x14ac:dyDescent="0.2">
      <c r="A322" s="9">
        <v>538</v>
      </c>
      <c r="B322" s="10">
        <v>60</v>
      </c>
      <c r="G322" s="9">
        <v>778</v>
      </c>
      <c r="H322" s="10">
        <v>1</v>
      </c>
    </row>
    <row r="323" spans="1:8" x14ac:dyDescent="0.2">
      <c r="A323" s="9">
        <v>539</v>
      </c>
      <c r="B323" s="10">
        <v>20</v>
      </c>
      <c r="G323" s="9">
        <v>779</v>
      </c>
      <c r="H323" s="10">
        <v>6</v>
      </c>
    </row>
    <row r="324" spans="1:8" x14ac:dyDescent="0.2">
      <c r="A324" s="9">
        <v>640</v>
      </c>
      <c r="B324" s="10">
        <v>2</v>
      </c>
      <c r="G324" s="9">
        <v>860</v>
      </c>
      <c r="H324" s="10">
        <v>48</v>
      </c>
    </row>
    <row r="325" spans="1:8" x14ac:dyDescent="0.2">
      <c r="A325" s="9">
        <v>641</v>
      </c>
      <c r="B325" s="10">
        <v>315</v>
      </c>
      <c r="G325" s="9">
        <v>861</v>
      </c>
      <c r="H325" s="10">
        <v>2</v>
      </c>
    </row>
    <row r="326" spans="1:8" x14ac:dyDescent="0.2">
      <c r="A326" s="9">
        <v>642</v>
      </c>
      <c r="B326" s="10">
        <v>2174</v>
      </c>
      <c r="G326" s="9">
        <v>862</v>
      </c>
      <c r="H326" s="10">
        <v>4</v>
      </c>
    </row>
    <row r="327" spans="1:8" x14ac:dyDescent="0.2">
      <c r="A327" s="9">
        <v>643</v>
      </c>
      <c r="B327" s="10">
        <v>152</v>
      </c>
      <c r="G327" s="9">
        <v>863</v>
      </c>
      <c r="H327" s="10">
        <v>5</v>
      </c>
    </row>
    <row r="328" spans="1:8" x14ac:dyDescent="0.2">
      <c r="A328" s="9">
        <v>644</v>
      </c>
      <c r="B328" s="10">
        <v>1021</v>
      </c>
      <c r="G328" s="9">
        <v>864</v>
      </c>
      <c r="H328" s="10">
        <v>79</v>
      </c>
    </row>
    <row r="329" spans="1:8" x14ac:dyDescent="0.2">
      <c r="A329" s="9">
        <v>645</v>
      </c>
      <c r="B329" s="10">
        <v>237</v>
      </c>
      <c r="G329" s="9">
        <v>865</v>
      </c>
      <c r="H329" s="10">
        <v>2</v>
      </c>
    </row>
    <row r="330" spans="1:8" x14ac:dyDescent="0.2">
      <c r="A330" s="9">
        <v>646</v>
      </c>
      <c r="B330" s="10">
        <v>27</v>
      </c>
      <c r="G330" s="9">
        <v>866</v>
      </c>
      <c r="H330" s="10">
        <v>11</v>
      </c>
    </row>
    <row r="331" spans="1:8" x14ac:dyDescent="0.2">
      <c r="A331" s="9">
        <v>647</v>
      </c>
      <c r="B331" s="10">
        <v>17</v>
      </c>
      <c r="G331" s="9">
        <v>867</v>
      </c>
      <c r="H331" s="10">
        <v>11</v>
      </c>
    </row>
    <row r="332" spans="1:8" x14ac:dyDescent="0.2">
      <c r="A332" s="9">
        <v>648</v>
      </c>
      <c r="B332" s="10">
        <v>27</v>
      </c>
      <c r="G332" s="9">
        <v>868</v>
      </c>
      <c r="H332" s="10">
        <v>1</v>
      </c>
    </row>
    <row r="333" spans="1:8" x14ac:dyDescent="0.2">
      <c r="A333" s="9">
        <v>649</v>
      </c>
      <c r="B333" s="10">
        <v>82</v>
      </c>
      <c r="G333" s="9">
        <v>869</v>
      </c>
      <c r="H333" s="10">
        <v>3</v>
      </c>
    </row>
    <row r="334" spans="1:8" x14ac:dyDescent="0.2">
      <c r="A334" s="9">
        <v>650</v>
      </c>
      <c r="B334" s="10">
        <v>48</v>
      </c>
      <c r="G334" s="9">
        <v>870</v>
      </c>
      <c r="H334" s="10">
        <v>5</v>
      </c>
    </row>
    <row r="335" spans="1:8" x14ac:dyDescent="0.2">
      <c r="A335" s="9">
        <v>651</v>
      </c>
      <c r="B335" s="10">
        <v>105</v>
      </c>
      <c r="G335" s="9">
        <v>871</v>
      </c>
      <c r="H335" s="10">
        <v>12</v>
      </c>
    </row>
    <row r="336" spans="1:8" x14ac:dyDescent="0.2">
      <c r="A336" s="9">
        <v>652</v>
      </c>
      <c r="B336" s="10">
        <v>28</v>
      </c>
      <c r="G336" s="9">
        <v>872</v>
      </c>
      <c r="H336" s="10">
        <v>2</v>
      </c>
    </row>
    <row r="337" spans="1:8" x14ac:dyDescent="0.2">
      <c r="A337" s="9">
        <v>653</v>
      </c>
      <c r="B337" s="10">
        <v>1107</v>
      </c>
      <c r="G337" s="9">
        <v>873</v>
      </c>
      <c r="H337" s="10">
        <v>5</v>
      </c>
    </row>
    <row r="338" spans="1:8" x14ac:dyDescent="0.2">
      <c r="A338" s="9">
        <v>654</v>
      </c>
      <c r="B338" s="10">
        <v>1013</v>
      </c>
      <c r="G338" s="9">
        <v>874</v>
      </c>
      <c r="H338" s="10">
        <v>21</v>
      </c>
    </row>
    <row r="339" spans="1:8" x14ac:dyDescent="0.2">
      <c r="A339" s="9">
        <v>655</v>
      </c>
      <c r="B339" s="10">
        <v>274</v>
      </c>
      <c r="G339" s="9">
        <v>875</v>
      </c>
      <c r="H339" s="10">
        <v>0</v>
      </c>
    </row>
    <row r="340" spans="1:8" x14ac:dyDescent="0.2">
      <c r="A340" s="9">
        <v>656</v>
      </c>
      <c r="B340" s="10">
        <v>87</v>
      </c>
      <c r="G340" s="9">
        <v>876</v>
      </c>
      <c r="H340" s="10">
        <v>45</v>
      </c>
    </row>
    <row r="341" spans="1:8" x14ac:dyDescent="0.2">
      <c r="A341" s="9">
        <v>657</v>
      </c>
      <c r="B341" s="10">
        <v>99</v>
      </c>
      <c r="G341" s="9">
        <v>877</v>
      </c>
      <c r="H341" s="10">
        <v>29</v>
      </c>
    </row>
    <row r="342" spans="1:8" x14ac:dyDescent="0.2">
      <c r="A342" s="9">
        <v>658</v>
      </c>
      <c r="B342" s="10">
        <v>276</v>
      </c>
      <c r="G342" s="9">
        <v>878</v>
      </c>
      <c r="H342" s="10">
        <v>2</v>
      </c>
    </row>
    <row r="343" spans="1:8" x14ac:dyDescent="0.2">
      <c r="A343" s="9">
        <v>659</v>
      </c>
      <c r="B343" s="10">
        <v>21</v>
      </c>
      <c r="G343" s="9">
        <v>879</v>
      </c>
      <c r="H343" s="10">
        <v>30</v>
      </c>
    </row>
    <row r="344" spans="1:8" x14ac:dyDescent="0.2">
      <c r="A344" s="9">
        <v>720</v>
      </c>
      <c r="B344" s="10">
        <v>41</v>
      </c>
      <c r="G344" s="9">
        <v>880</v>
      </c>
      <c r="H344" s="10">
        <v>8</v>
      </c>
    </row>
    <row r="345" spans="1:8" x14ac:dyDescent="0.2">
      <c r="A345" s="9">
        <v>721</v>
      </c>
      <c r="B345" s="10">
        <v>119</v>
      </c>
      <c r="G345" s="9">
        <v>881</v>
      </c>
      <c r="H345" s="10">
        <v>1</v>
      </c>
    </row>
    <row r="346" spans="1:8" x14ac:dyDescent="0.2">
      <c r="A346" s="9">
        <v>722</v>
      </c>
      <c r="B346" s="10">
        <v>153</v>
      </c>
      <c r="G346" s="9">
        <v>882</v>
      </c>
      <c r="H346" s="10">
        <v>14</v>
      </c>
    </row>
    <row r="347" spans="1:8" x14ac:dyDescent="0.2">
      <c r="A347" s="9">
        <v>723</v>
      </c>
      <c r="B347" s="10">
        <v>100</v>
      </c>
      <c r="G347" s="9">
        <v>883</v>
      </c>
      <c r="H347" s="10">
        <v>24</v>
      </c>
    </row>
    <row r="348" spans="1:8" x14ac:dyDescent="0.2">
      <c r="A348" s="9">
        <v>724</v>
      </c>
      <c r="B348" s="10">
        <v>143</v>
      </c>
      <c r="G348" s="9">
        <v>884</v>
      </c>
      <c r="H348" s="10">
        <v>2</v>
      </c>
    </row>
    <row r="349" spans="1:8" x14ac:dyDescent="0.2">
      <c r="A349" s="9">
        <v>725</v>
      </c>
      <c r="B349" s="10">
        <v>140</v>
      </c>
      <c r="G349" s="9">
        <v>885</v>
      </c>
      <c r="H349" s="10">
        <v>21</v>
      </c>
    </row>
    <row r="350" spans="1:8" x14ac:dyDescent="0.2">
      <c r="A350" s="9">
        <v>726</v>
      </c>
      <c r="B350" s="10">
        <v>35</v>
      </c>
      <c r="G350" s="9">
        <v>886</v>
      </c>
      <c r="H350" s="10">
        <v>7</v>
      </c>
    </row>
    <row r="351" spans="1:8" x14ac:dyDescent="0.2">
      <c r="A351" s="9">
        <v>727</v>
      </c>
      <c r="B351" s="10">
        <v>149</v>
      </c>
      <c r="G351" s="9">
        <v>887</v>
      </c>
      <c r="H351" s="10">
        <v>0</v>
      </c>
    </row>
    <row r="352" spans="1:8" x14ac:dyDescent="0.2">
      <c r="A352" s="9">
        <v>728</v>
      </c>
      <c r="B352" s="10">
        <v>130</v>
      </c>
      <c r="G352" s="9">
        <v>888</v>
      </c>
      <c r="H352" s="10">
        <v>4</v>
      </c>
    </row>
    <row r="353" spans="1:8" x14ac:dyDescent="0.2">
      <c r="A353" s="9">
        <v>729</v>
      </c>
      <c r="B353" s="10">
        <v>120</v>
      </c>
      <c r="G353" s="9">
        <v>889</v>
      </c>
      <c r="H353" s="10">
        <v>32</v>
      </c>
    </row>
    <row r="354" spans="1:8" x14ac:dyDescent="0.2">
      <c r="A354" s="9">
        <v>730</v>
      </c>
      <c r="B354" s="10">
        <v>265</v>
      </c>
      <c r="G354" s="9">
        <v>890</v>
      </c>
      <c r="H354" s="10">
        <v>4</v>
      </c>
    </row>
    <row r="355" spans="1:8" x14ac:dyDescent="0.2">
      <c r="A355" s="9">
        <v>731</v>
      </c>
      <c r="B355" s="10">
        <v>71</v>
      </c>
      <c r="G355" s="9">
        <v>891</v>
      </c>
      <c r="H355" s="10">
        <v>9</v>
      </c>
    </row>
    <row r="356" spans="1:8" x14ac:dyDescent="0.2">
      <c r="A356" s="9">
        <v>732</v>
      </c>
      <c r="B356" s="10">
        <v>13</v>
      </c>
      <c r="G356" s="9">
        <v>892</v>
      </c>
      <c r="H356" s="10">
        <v>17</v>
      </c>
    </row>
    <row r="357" spans="1:8" x14ac:dyDescent="0.2">
      <c r="A357" s="9">
        <v>733</v>
      </c>
      <c r="B357" s="10">
        <v>169</v>
      </c>
      <c r="G357" s="9">
        <v>893</v>
      </c>
      <c r="H357" s="10">
        <v>5</v>
      </c>
    </row>
    <row r="358" spans="1:8" x14ac:dyDescent="0.2">
      <c r="A358" s="9">
        <v>734</v>
      </c>
      <c r="B358" s="10">
        <v>57</v>
      </c>
      <c r="G358" s="9">
        <v>894</v>
      </c>
      <c r="H358" s="10">
        <v>53</v>
      </c>
    </row>
    <row r="359" spans="1:8" x14ac:dyDescent="0.2">
      <c r="A359" s="9">
        <v>735</v>
      </c>
      <c r="B359" s="10">
        <v>229</v>
      </c>
      <c r="G359" s="9">
        <v>895</v>
      </c>
      <c r="H359" s="10">
        <v>7</v>
      </c>
    </row>
    <row r="360" spans="1:8" x14ac:dyDescent="0.2">
      <c r="A360" s="9">
        <v>736</v>
      </c>
      <c r="B360" s="10">
        <v>108</v>
      </c>
      <c r="G360" s="9">
        <v>896</v>
      </c>
      <c r="H360" s="10">
        <v>72</v>
      </c>
    </row>
    <row r="361" spans="1:8" x14ac:dyDescent="0.2">
      <c r="A361" s="9">
        <v>737</v>
      </c>
      <c r="B361" s="10">
        <v>108</v>
      </c>
      <c r="G361" s="9">
        <v>897</v>
      </c>
      <c r="H361" s="10">
        <v>0</v>
      </c>
    </row>
    <row r="362" spans="1:8" x14ac:dyDescent="0.2">
      <c r="A362" s="9">
        <v>738</v>
      </c>
      <c r="B362" s="10">
        <v>41</v>
      </c>
      <c r="G362" s="9">
        <v>898</v>
      </c>
      <c r="H362" s="10">
        <v>2</v>
      </c>
    </row>
    <row r="363" spans="1:8" x14ac:dyDescent="0.2">
      <c r="A363" s="9">
        <v>739</v>
      </c>
      <c r="B363" s="10">
        <v>139</v>
      </c>
      <c r="G363" s="9">
        <v>899</v>
      </c>
      <c r="H363" s="10">
        <v>8</v>
      </c>
    </row>
    <row r="364" spans="1:8" x14ac:dyDescent="0.2">
      <c r="A364" s="9">
        <v>740</v>
      </c>
      <c r="B364" s="10">
        <v>19</v>
      </c>
      <c r="G364" s="9">
        <v>900</v>
      </c>
      <c r="H364" s="10">
        <v>2</v>
      </c>
    </row>
    <row r="365" spans="1:8" x14ac:dyDescent="0.2">
      <c r="A365" s="9">
        <v>741</v>
      </c>
      <c r="B365" s="10">
        <v>94</v>
      </c>
      <c r="G365" s="9">
        <v>901</v>
      </c>
      <c r="H365" s="10">
        <v>0</v>
      </c>
    </row>
    <row r="366" spans="1:8" x14ac:dyDescent="0.2">
      <c r="A366" s="9">
        <v>742</v>
      </c>
      <c r="B366" s="10">
        <v>23</v>
      </c>
      <c r="G366" s="9">
        <v>902</v>
      </c>
      <c r="H366" s="10">
        <v>3</v>
      </c>
    </row>
    <row r="367" spans="1:8" x14ac:dyDescent="0.2">
      <c r="A367" s="9">
        <v>743</v>
      </c>
      <c r="B367" s="10">
        <v>15</v>
      </c>
      <c r="G367" s="9">
        <v>903</v>
      </c>
      <c r="H367" s="10">
        <v>4</v>
      </c>
    </row>
    <row r="368" spans="1:8" x14ac:dyDescent="0.2">
      <c r="A368" s="9">
        <v>744</v>
      </c>
      <c r="B368" s="10">
        <v>62</v>
      </c>
      <c r="G368" s="9">
        <v>904</v>
      </c>
      <c r="H368" s="10">
        <v>3</v>
      </c>
    </row>
    <row r="369" spans="1:8" x14ac:dyDescent="0.2">
      <c r="A369" s="9">
        <v>745</v>
      </c>
      <c r="B369" s="10">
        <v>74</v>
      </c>
      <c r="G369" s="9">
        <v>905</v>
      </c>
      <c r="H369" s="10">
        <v>6</v>
      </c>
    </row>
    <row r="370" spans="1:8" x14ac:dyDescent="0.2">
      <c r="A370" s="9">
        <v>746</v>
      </c>
      <c r="B370" s="10">
        <v>97</v>
      </c>
      <c r="G370" s="9">
        <v>906</v>
      </c>
      <c r="H370" s="10">
        <v>0</v>
      </c>
    </row>
    <row r="371" spans="1:8" x14ac:dyDescent="0.2">
      <c r="A371" s="9">
        <v>747</v>
      </c>
      <c r="B371" s="10">
        <v>55</v>
      </c>
      <c r="G371" s="9">
        <v>907</v>
      </c>
      <c r="H371" s="10">
        <v>0</v>
      </c>
    </row>
    <row r="372" spans="1:8" x14ac:dyDescent="0.2">
      <c r="A372" s="9">
        <v>748</v>
      </c>
      <c r="B372" s="10">
        <v>44</v>
      </c>
      <c r="G372" s="9">
        <v>908</v>
      </c>
      <c r="H372" s="10">
        <v>0</v>
      </c>
    </row>
    <row r="373" spans="1:8" x14ac:dyDescent="0.2">
      <c r="A373" s="9">
        <v>749</v>
      </c>
      <c r="B373" s="10">
        <v>110</v>
      </c>
      <c r="G373" s="9">
        <v>909</v>
      </c>
      <c r="H373" s="10">
        <v>8</v>
      </c>
    </row>
    <row r="374" spans="1:8" x14ac:dyDescent="0.2">
      <c r="A374" s="9">
        <v>750</v>
      </c>
      <c r="B374" s="10">
        <v>59</v>
      </c>
      <c r="G374" s="9">
        <v>910</v>
      </c>
      <c r="H374" s="10">
        <v>5</v>
      </c>
    </row>
    <row r="375" spans="1:8" x14ac:dyDescent="0.2">
      <c r="A375" s="9">
        <v>751</v>
      </c>
      <c r="B375" s="10">
        <v>62</v>
      </c>
      <c r="G375" s="9">
        <v>911</v>
      </c>
      <c r="H375" s="10">
        <v>0</v>
      </c>
    </row>
    <row r="376" spans="1:8" x14ac:dyDescent="0.2">
      <c r="A376" s="9">
        <v>752</v>
      </c>
      <c r="B376" s="10">
        <v>105</v>
      </c>
      <c r="G376" s="9">
        <v>912</v>
      </c>
      <c r="H376" s="10">
        <v>2</v>
      </c>
    </row>
    <row r="377" spans="1:8" x14ac:dyDescent="0.2">
      <c r="A377" s="9">
        <v>753</v>
      </c>
      <c r="B377" s="10">
        <v>26</v>
      </c>
      <c r="G377" s="9">
        <v>913</v>
      </c>
      <c r="H377" s="10">
        <v>24</v>
      </c>
    </row>
    <row r="378" spans="1:8" x14ac:dyDescent="0.2">
      <c r="A378" s="9">
        <v>754</v>
      </c>
      <c r="B378" s="10">
        <v>49</v>
      </c>
      <c r="G378" s="9">
        <v>914</v>
      </c>
      <c r="H378" s="10">
        <v>0</v>
      </c>
    </row>
    <row r="379" spans="1:8" x14ac:dyDescent="0.2">
      <c r="A379" s="9">
        <v>755</v>
      </c>
      <c r="B379" s="10">
        <v>68</v>
      </c>
      <c r="G379" s="9">
        <v>915</v>
      </c>
      <c r="H379" s="10">
        <v>9</v>
      </c>
    </row>
    <row r="380" spans="1:8" x14ac:dyDescent="0.2">
      <c r="A380" s="9">
        <v>756</v>
      </c>
      <c r="B380" s="10">
        <v>22</v>
      </c>
      <c r="G380" s="9">
        <v>916</v>
      </c>
      <c r="H380" s="10">
        <v>0</v>
      </c>
    </row>
    <row r="381" spans="1:8" x14ac:dyDescent="0.2">
      <c r="A381" s="9">
        <v>757</v>
      </c>
      <c r="B381" s="10">
        <v>18</v>
      </c>
      <c r="G381" s="9">
        <v>917</v>
      </c>
      <c r="H381" s="10">
        <v>1</v>
      </c>
    </row>
    <row r="382" spans="1:8" x14ac:dyDescent="0.2">
      <c r="A382" s="9">
        <v>758</v>
      </c>
      <c r="B382" s="10">
        <v>19</v>
      </c>
      <c r="G382" s="9">
        <v>918</v>
      </c>
      <c r="H382" s="10">
        <v>10</v>
      </c>
    </row>
    <row r="383" spans="1:8" x14ac:dyDescent="0.2">
      <c r="A383" s="9">
        <v>759</v>
      </c>
      <c r="B383" s="10">
        <v>99</v>
      </c>
      <c r="G383" s="9">
        <v>919</v>
      </c>
      <c r="H383" s="10">
        <v>1</v>
      </c>
    </row>
    <row r="384" spans="1:8" x14ac:dyDescent="0.2">
      <c r="A384" s="9">
        <v>780</v>
      </c>
      <c r="B384" s="10">
        <v>27</v>
      </c>
      <c r="G384" s="9">
        <v>920</v>
      </c>
      <c r="H384" s="10">
        <v>0</v>
      </c>
    </row>
    <row r="385" spans="1:8" x14ac:dyDescent="0.2">
      <c r="A385" s="9">
        <v>781</v>
      </c>
      <c r="B385" s="10">
        <v>25</v>
      </c>
      <c r="G385" s="9">
        <v>921</v>
      </c>
      <c r="H385" s="10">
        <v>20</v>
      </c>
    </row>
    <row r="386" spans="1:8" x14ac:dyDescent="0.2">
      <c r="A386" s="9">
        <v>782</v>
      </c>
      <c r="B386" s="10">
        <v>14</v>
      </c>
      <c r="G386" s="9">
        <v>922</v>
      </c>
      <c r="H386" s="10">
        <v>30</v>
      </c>
    </row>
    <row r="387" spans="1:8" x14ac:dyDescent="0.2">
      <c r="A387" s="9">
        <v>783</v>
      </c>
      <c r="B387" s="10">
        <v>35</v>
      </c>
      <c r="G387" s="9">
        <v>923</v>
      </c>
      <c r="H387" s="10">
        <v>6</v>
      </c>
    </row>
    <row r="388" spans="1:8" x14ac:dyDescent="0.2">
      <c r="A388" s="9">
        <v>784</v>
      </c>
      <c r="B388" s="10">
        <v>10</v>
      </c>
      <c r="G388" s="9">
        <v>924</v>
      </c>
      <c r="H388" s="10">
        <v>15</v>
      </c>
    </row>
    <row r="389" spans="1:8" x14ac:dyDescent="0.2">
      <c r="A389" s="9">
        <v>785</v>
      </c>
      <c r="B389" s="10">
        <v>29</v>
      </c>
      <c r="G389" s="9">
        <v>925</v>
      </c>
      <c r="H389" s="10">
        <v>5</v>
      </c>
    </row>
    <row r="390" spans="1:8" x14ac:dyDescent="0.2">
      <c r="A390" s="9">
        <v>786</v>
      </c>
      <c r="B390" s="10">
        <v>44</v>
      </c>
      <c r="G390" s="9">
        <v>926</v>
      </c>
      <c r="H390" s="10">
        <v>0</v>
      </c>
    </row>
    <row r="391" spans="1:8" x14ac:dyDescent="0.2">
      <c r="A391" s="9">
        <v>787</v>
      </c>
      <c r="B391" s="10">
        <v>17</v>
      </c>
      <c r="G391" s="9">
        <v>927</v>
      </c>
      <c r="H391" s="10">
        <v>0</v>
      </c>
    </row>
    <row r="392" spans="1:8" x14ac:dyDescent="0.2">
      <c r="A392" s="9">
        <v>788</v>
      </c>
      <c r="B392" s="10">
        <v>34</v>
      </c>
      <c r="G392" s="9">
        <v>928</v>
      </c>
      <c r="H392" s="10">
        <v>28</v>
      </c>
    </row>
    <row r="393" spans="1:8" x14ac:dyDescent="0.2">
      <c r="A393" s="9">
        <v>789</v>
      </c>
      <c r="B393" s="10">
        <v>14</v>
      </c>
      <c r="G393" s="9">
        <v>929</v>
      </c>
      <c r="H393" s="10">
        <v>0</v>
      </c>
    </row>
    <row r="394" spans="1:8" x14ac:dyDescent="0.2">
      <c r="A394" s="9">
        <v>790</v>
      </c>
      <c r="B394" s="10">
        <v>156</v>
      </c>
      <c r="G394" s="9">
        <v>930</v>
      </c>
      <c r="H394" s="10">
        <v>5</v>
      </c>
    </row>
    <row r="395" spans="1:8" x14ac:dyDescent="0.2">
      <c r="A395" s="9">
        <v>791</v>
      </c>
      <c r="B395" s="10">
        <v>128</v>
      </c>
      <c r="G395" s="9">
        <v>931</v>
      </c>
      <c r="H395" s="10">
        <v>7</v>
      </c>
    </row>
    <row r="396" spans="1:8" x14ac:dyDescent="0.2">
      <c r="A396" s="9">
        <v>792</v>
      </c>
      <c r="B396" s="10">
        <v>60</v>
      </c>
      <c r="G396" s="9">
        <v>932</v>
      </c>
      <c r="H396" s="10">
        <v>30</v>
      </c>
    </row>
    <row r="397" spans="1:8" x14ac:dyDescent="0.2">
      <c r="A397" s="9">
        <v>793</v>
      </c>
      <c r="B397" s="10">
        <v>32</v>
      </c>
      <c r="G397" s="9">
        <v>933</v>
      </c>
      <c r="H397" s="10">
        <v>2</v>
      </c>
    </row>
    <row r="398" spans="1:8" x14ac:dyDescent="0.2">
      <c r="A398" s="9">
        <v>794</v>
      </c>
      <c r="B398" s="10">
        <v>53</v>
      </c>
      <c r="G398" s="9">
        <v>934</v>
      </c>
      <c r="H398" s="10">
        <v>30</v>
      </c>
    </row>
    <row r="399" spans="1:8" x14ac:dyDescent="0.2">
      <c r="A399" s="9">
        <v>795</v>
      </c>
      <c r="B399" s="10">
        <v>184</v>
      </c>
      <c r="G399" s="9">
        <v>935</v>
      </c>
      <c r="H399" s="10">
        <v>2</v>
      </c>
    </row>
    <row r="400" spans="1:8" x14ac:dyDescent="0.2">
      <c r="A400" s="9">
        <v>796</v>
      </c>
      <c r="B400" s="10">
        <v>90</v>
      </c>
      <c r="G400" s="9">
        <v>936</v>
      </c>
      <c r="H400" s="10">
        <v>0</v>
      </c>
    </row>
    <row r="401" spans="1:8" x14ac:dyDescent="0.2">
      <c r="A401" s="9">
        <v>797</v>
      </c>
      <c r="B401" s="10">
        <v>71</v>
      </c>
      <c r="G401" s="9">
        <v>937</v>
      </c>
      <c r="H401" s="10">
        <v>2</v>
      </c>
    </row>
    <row r="402" spans="1:8" x14ac:dyDescent="0.2">
      <c r="A402" s="9">
        <v>798</v>
      </c>
      <c r="B402" s="10">
        <v>87</v>
      </c>
      <c r="G402" s="9">
        <v>938</v>
      </c>
      <c r="H402" s="10">
        <v>1</v>
      </c>
    </row>
    <row r="403" spans="1:8" x14ac:dyDescent="0.2">
      <c r="A403" s="9">
        <v>799</v>
      </c>
      <c r="B403" s="10">
        <v>28</v>
      </c>
      <c r="G403" s="9">
        <v>939</v>
      </c>
      <c r="H403" s="10">
        <v>2</v>
      </c>
    </row>
    <row r="404" spans="1:8" x14ac:dyDescent="0.2">
      <c r="A404" s="9">
        <v>800</v>
      </c>
      <c r="B404" s="10">
        <v>56</v>
      </c>
      <c r="G404" s="9">
        <v>940</v>
      </c>
      <c r="H404" s="10">
        <v>14</v>
      </c>
    </row>
    <row r="405" spans="1:8" x14ac:dyDescent="0.2">
      <c r="A405" s="9">
        <v>801</v>
      </c>
      <c r="B405" s="10">
        <v>51</v>
      </c>
      <c r="G405" s="9">
        <v>941</v>
      </c>
      <c r="H405" s="10">
        <v>31</v>
      </c>
    </row>
    <row r="406" spans="1:8" x14ac:dyDescent="0.2">
      <c r="A406" s="9">
        <v>802</v>
      </c>
      <c r="B406" s="10">
        <v>75</v>
      </c>
      <c r="G406" s="9">
        <v>942</v>
      </c>
      <c r="H406" s="10">
        <v>16</v>
      </c>
    </row>
    <row r="407" spans="1:8" x14ac:dyDescent="0.2">
      <c r="A407" s="9">
        <v>803</v>
      </c>
      <c r="B407" s="10">
        <v>38</v>
      </c>
      <c r="G407" s="9">
        <v>943</v>
      </c>
      <c r="H407" s="10">
        <v>12</v>
      </c>
    </row>
    <row r="408" spans="1:8" x14ac:dyDescent="0.2">
      <c r="A408" s="9">
        <v>804</v>
      </c>
      <c r="B408" s="10">
        <v>18</v>
      </c>
      <c r="G408" s="9">
        <v>944</v>
      </c>
      <c r="H408" s="10">
        <v>96</v>
      </c>
    </row>
    <row r="409" spans="1:8" x14ac:dyDescent="0.2">
      <c r="A409" s="9">
        <v>805</v>
      </c>
      <c r="B409" s="10">
        <v>54</v>
      </c>
      <c r="G409" s="9">
        <v>945</v>
      </c>
      <c r="H409" s="10">
        <v>16</v>
      </c>
    </row>
    <row r="410" spans="1:8" x14ac:dyDescent="0.2">
      <c r="A410" s="9">
        <v>806</v>
      </c>
      <c r="B410" s="10">
        <v>71</v>
      </c>
      <c r="G410" s="9">
        <v>946</v>
      </c>
      <c r="H410" s="10">
        <v>5</v>
      </c>
    </row>
    <row r="411" spans="1:8" x14ac:dyDescent="0.2">
      <c r="A411" s="9">
        <v>807</v>
      </c>
      <c r="B411" s="10">
        <v>57</v>
      </c>
      <c r="G411" s="9">
        <v>947</v>
      </c>
      <c r="H411" s="10">
        <v>0</v>
      </c>
    </row>
    <row r="412" spans="1:8" x14ac:dyDescent="0.2">
      <c r="A412" s="9">
        <v>808</v>
      </c>
      <c r="B412" s="10">
        <v>43</v>
      </c>
      <c r="G412" s="9">
        <v>948</v>
      </c>
      <c r="H412" s="10">
        <v>8</v>
      </c>
    </row>
    <row r="413" spans="1:8" x14ac:dyDescent="0.2">
      <c r="A413" s="9">
        <v>809</v>
      </c>
      <c r="B413" s="10">
        <v>52</v>
      </c>
      <c r="G413" s="9">
        <v>949</v>
      </c>
      <c r="H413" s="10">
        <v>7</v>
      </c>
    </row>
    <row r="414" spans="1:8" x14ac:dyDescent="0.2">
      <c r="A414" s="9">
        <v>810</v>
      </c>
      <c r="B414" s="10">
        <v>27</v>
      </c>
      <c r="G414" s="9">
        <v>950</v>
      </c>
      <c r="H414" s="10">
        <v>24</v>
      </c>
    </row>
    <row r="415" spans="1:8" x14ac:dyDescent="0.2">
      <c r="A415" s="9">
        <v>811</v>
      </c>
      <c r="B415" s="10">
        <v>12</v>
      </c>
      <c r="G415" s="9">
        <v>951</v>
      </c>
      <c r="H415" s="10">
        <v>121</v>
      </c>
    </row>
    <row r="416" spans="1:8" x14ac:dyDescent="0.2">
      <c r="A416" s="9">
        <v>812</v>
      </c>
      <c r="B416" s="10">
        <v>33</v>
      </c>
      <c r="G416" s="9">
        <v>952</v>
      </c>
      <c r="H416" s="10">
        <v>196</v>
      </c>
    </row>
    <row r="417" spans="1:8" x14ac:dyDescent="0.2">
      <c r="A417" s="9">
        <v>813</v>
      </c>
      <c r="B417" s="10">
        <v>96</v>
      </c>
      <c r="G417" s="9">
        <v>953</v>
      </c>
      <c r="H417" s="10">
        <v>5</v>
      </c>
    </row>
    <row r="418" spans="1:8" x14ac:dyDescent="0.2">
      <c r="A418" s="9">
        <v>814</v>
      </c>
      <c r="B418" s="10">
        <v>28</v>
      </c>
      <c r="G418" s="9">
        <v>954</v>
      </c>
      <c r="H418" s="10">
        <v>73</v>
      </c>
    </row>
    <row r="419" spans="1:8" x14ac:dyDescent="0.2">
      <c r="A419" s="9">
        <v>815</v>
      </c>
      <c r="B419" s="10">
        <v>43</v>
      </c>
      <c r="G419" s="9">
        <v>955</v>
      </c>
      <c r="H419" s="10">
        <v>93</v>
      </c>
    </row>
    <row r="420" spans="1:8" x14ac:dyDescent="0.2">
      <c r="A420" s="9">
        <v>816</v>
      </c>
      <c r="B420" s="10">
        <v>205</v>
      </c>
      <c r="G420" s="9">
        <v>956</v>
      </c>
      <c r="H420" s="10">
        <v>17</v>
      </c>
    </row>
    <row r="421" spans="1:8" x14ac:dyDescent="0.2">
      <c r="A421" s="9">
        <v>817</v>
      </c>
      <c r="B421" s="10">
        <v>23</v>
      </c>
      <c r="G421" s="9">
        <v>957</v>
      </c>
      <c r="H421" s="10">
        <v>7</v>
      </c>
    </row>
    <row r="422" spans="1:8" x14ac:dyDescent="0.2">
      <c r="A422" s="9">
        <v>818</v>
      </c>
      <c r="B422" s="10">
        <v>19</v>
      </c>
      <c r="G422" s="9">
        <v>958</v>
      </c>
      <c r="H422" s="10">
        <v>17</v>
      </c>
    </row>
    <row r="423" spans="1:8" x14ac:dyDescent="0.2">
      <c r="A423" s="9">
        <v>819</v>
      </c>
      <c r="B423" s="10">
        <v>14</v>
      </c>
      <c r="G423" s="9">
        <v>959</v>
      </c>
      <c r="H423" s="10">
        <v>171</v>
      </c>
    </row>
    <row r="424" spans="1:8" x14ac:dyDescent="0.2">
      <c r="A424" s="9">
        <v>820</v>
      </c>
      <c r="B424" s="10">
        <v>38</v>
      </c>
      <c r="G424" s="9">
        <v>960</v>
      </c>
      <c r="H424" s="10">
        <v>188</v>
      </c>
    </row>
    <row r="425" spans="1:8" x14ac:dyDescent="0.2">
      <c r="A425" s="9">
        <v>821</v>
      </c>
      <c r="B425" s="10">
        <v>78</v>
      </c>
      <c r="G425" s="9">
        <v>961</v>
      </c>
      <c r="H425" s="10">
        <v>110</v>
      </c>
    </row>
    <row r="426" spans="1:8" x14ac:dyDescent="0.2">
      <c r="A426" s="9">
        <v>822</v>
      </c>
      <c r="B426" s="10">
        <v>69</v>
      </c>
      <c r="G426" s="9">
        <v>962</v>
      </c>
      <c r="H426" s="10">
        <v>37</v>
      </c>
    </row>
    <row r="427" spans="1:8" x14ac:dyDescent="0.2">
      <c r="A427" s="9">
        <v>823</v>
      </c>
      <c r="B427" s="10">
        <v>33</v>
      </c>
      <c r="G427" s="9">
        <v>963</v>
      </c>
      <c r="H427" s="10">
        <v>9</v>
      </c>
    </row>
    <row r="428" spans="1:8" x14ac:dyDescent="0.2">
      <c r="A428" s="9">
        <v>824</v>
      </c>
      <c r="B428" s="10">
        <v>54</v>
      </c>
      <c r="G428" s="9">
        <v>964</v>
      </c>
      <c r="H428" s="10">
        <v>29</v>
      </c>
    </row>
    <row r="429" spans="1:8" x14ac:dyDescent="0.2">
      <c r="A429" s="9">
        <v>825</v>
      </c>
      <c r="B429" s="10">
        <v>99</v>
      </c>
      <c r="G429" s="9">
        <v>965</v>
      </c>
      <c r="H429" s="10">
        <v>6</v>
      </c>
    </row>
    <row r="430" spans="1:8" x14ac:dyDescent="0.2">
      <c r="A430" s="9">
        <v>826</v>
      </c>
      <c r="B430" s="10">
        <v>49</v>
      </c>
      <c r="G430" s="9">
        <v>966</v>
      </c>
      <c r="H430" s="10">
        <v>30</v>
      </c>
    </row>
    <row r="431" spans="1:8" x14ac:dyDescent="0.2">
      <c r="A431" s="9">
        <v>827</v>
      </c>
      <c r="B431" s="10">
        <v>11</v>
      </c>
      <c r="G431" s="9">
        <v>967</v>
      </c>
      <c r="H431" s="10">
        <v>81</v>
      </c>
    </row>
    <row r="432" spans="1:8" x14ac:dyDescent="0.2">
      <c r="A432" s="9">
        <v>828</v>
      </c>
      <c r="B432" s="10">
        <v>38</v>
      </c>
      <c r="G432" s="9">
        <v>968</v>
      </c>
      <c r="H432" s="10">
        <v>4</v>
      </c>
    </row>
    <row r="433" spans="1:8" x14ac:dyDescent="0.2">
      <c r="A433" s="9">
        <v>829</v>
      </c>
      <c r="B433" s="10">
        <v>16</v>
      </c>
      <c r="G433" s="9">
        <v>969</v>
      </c>
      <c r="H433" s="10">
        <v>11</v>
      </c>
    </row>
    <row r="434" spans="1:8" x14ac:dyDescent="0.2">
      <c r="A434" s="9">
        <v>830</v>
      </c>
      <c r="B434" s="10">
        <v>32</v>
      </c>
      <c r="G434" s="9">
        <v>970</v>
      </c>
      <c r="H434" s="10">
        <v>14</v>
      </c>
    </row>
    <row r="435" spans="1:8" x14ac:dyDescent="0.2">
      <c r="A435" s="9">
        <v>831</v>
      </c>
      <c r="B435" s="10">
        <v>20</v>
      </c>
      <c r="G435" s="9">
        <v>971</v>
      </c>
      <c r="H435" s="10">
        <v>5</v>
      </c>
    </row>
    <row r="436" spans="1:8" x14ac:dyDescent="0.2">
      <c r="A436" s="9">
        <v>832</v>
      </c>
      <c r="B436" s="10">
        <v>154</v>
      </c>
      <c r="G436" s="9">
        <v>972</v>
      </c>
      <c r="H436" s="10">
        <v>45</v>
      </c>
    </row>
    <row r="437" spans="1:8" x14ac:dyDescent="0.2">
      <c r="A437" s="9">
        <v>833</v>
      </c>
      <c r="B437" s="10">
        <v>41</v>
      </c>
      <c r="G437" s="9">
        <v>973</v>
      </c>
      <c r="H437" s="10">
        <v>8</v>
      </c>
    </row>
    <row r="438" spans="1:8" x14ac:dyDescent="0.2">
      <c r="A438" s="9">
        <v>834</v>
      </c>
      <c r="B438" s="10">
        <v>75</v>
      </c>
      <c r="G438" s="9">
        <v>974</v>
      </c>
      <c r="H438" s="10">
        <v>3</v>
      </c>
    </row>
    <row r="439" spans="1:8" x14ac:dyDescent="0.2">
      <c r="A439" s="9">
        <v>835</v>
      </c>
      <c r="B439" s="10">
        <v>40</v>
      </c>
      <c r="G439" s="9">
        <v>975</v>
      </c>
      <c r="H439" s="10">
        <v>24</v>
      </c>
    </row>
    <row r="440" spans="1:8" x14ac:dyDescent="0.2">
      <c r="A440" s="9">
        <v>836</v>
      </c>
      <c r="B440" s="10">
        <v>46</v>
      </c>
      <c r="G440" s="9">
        <v>976</v>
      </c>
      <c r="H440" s="10">
        <v>18</v>
      </c>
    </row>
    <row r="441" spans="1:8" x14ac:dyDescent="0.2">
      <c r="A441" s="9">
        <v>837</v>
      </c>
      <c r="B441" s="10">
        <v>62</v>
      </c>
      <c r="G441" s="9">
        <v>977</v>
      </c>
      <c r="H441" s="10">
        <v>12</v>
      </c>
    </row>
    <row r="442" spans="1:8" x14ac:dyDescent="0.2">
      <c r="A442" s="9">
        <v>838</v>
      </c>
      <c r="B442" s="10">
        <v>61</v>
      </c>
      <c r="G442" s="9">
        <v>978</v>
      </c>
      <c r="H442" s="10">
        <v>123</v>
      </c>
    </row>
    <row r="443" spans="1:8" x14ac:dyDescent="0.2">
      <c r="A443" s="9">
        <v>839</v>
      </c>
      <c r="B443" s="10">
        <v>96</v>
      </c>
      <c r="G443" s="9">
        <v>979</v>
      </c>
      <c r="H443" s="10">
        <v>96</v>
      </c>
    </row>
    <row r="444" spans="1:8" x14ac:dyDescent="0.2">
      <c r="A444" s="9">
        <v>840</v>
      </c>
      <c r="B444" s="10">
        <v>190</v>
      </c>
      <c r="G444" s="9">
        <v>980</v>
      </c>
      <c r="H444" s="10">
        <v>31</v>
      </c>
    </row>
    <row r="445" spans="1:8" x14ac:dyDescent="0.2">
      <c r="A445" s="9">
        <v>841</v>
      </c>
      <c r="B445" s="10">
        <v>94</v>
      </c>
      <c r="G445" s="9">
        <v>981</v>
      </c>
      <c r="H445" s="10">
        <v>4</v>
      </c>
    </row>
    <row r="446" spans="1:8" x14ac:dyDescent="0.2">
      <c r="A446" s="9">
        <v>842</v>
      </c>
      <c r="B446" s="10">
        <v>39</v>
      </c>
      <c r="G446" s="9">
        <v>982</v>
      </c>
      <c r="H446" s="10">
        <v>3</v>
      </c>
    </row>
    <row r="447" spans="1:8" x14ac:dyDescent="0.2">
      <c r="A447" s="9">
        <v>843</v>
      </c>
      <c r="B447" s="10">
        <v>127</v>
      </c>
      <c r="G447" s="9">
        <v>983</v>
      </c>
      <c r="H447" s="10">
        <v>179</v>
      </c>
    </row>
    <row r="448" spans="1:8" x14ac:dyDescent="0.2">
      <c r="A448" s="9">
        <v>844</v>
      </c>
      <c r="B448" s="10">
        <v>159</v>
      </c>
      <c r="G448" s="9">
        <v>984</v>
      </c>
      <c r="H448" s="10">
        <v>3</v>
      </c>
    </row>
    <row r="449" spans="1:8" x14ac:dyDescent="0.2">
      <c r="A449" s="9">
        <v>845</v>
      </c>
      <c r="B449" s="10">
        <v>177</v>
      </c>
      <c r="G449" s="9">
        <v>985</v>
      </c>
      <c r="H449" s="10">
        <v>23</v>
      </c>
    </row>
    <row r="450" spans="1:8" x14ac:dyDescent="0.2">
      <c r="A450" s="9">
        <v>846</v>
      </c>
      <c r="B450" s="10">
        <v>47</v>
      </c>
      <c r="G450" s="9">
        <v>986</v>
      </c>
      <c r="H450" s="10">
        <v>23</v>
      </c>
    </row>
    <row r="451" spans="1:8" x14ac:dyDescent="0.2">
      <c r="A451" s="9">
        <v>847</v>
      </c>
      <c r="B451" s="10">
        <v>1</v>
      </c>
      <c r="G451" s="9">
        <v>987</v>
      </c>
      <c r="H451" s="10">
        <v>41</v>
      </c>
    </row>
    <row r="452" spans="1:8" x14ac:dyDescent="0.2">
      <c r="A452" s="9">
        <v>848</v>
      </c>
      <c r="B452" s="10">
        <v>16</v>
      </c>
      <c r="G452" s="9">
        <v>988</v>
      </c>
      <c r="H452" s="10">
        <v>0</v>
      </c>
    </row>
    <row r="453" spans="1:8" x14ac:dyDescent="0.2">
      <c r="A453" s="9">
        <v>849</v>
      </c>
      <c r="B453" s="10">
        <v>115</v>
      </c>
      <c r="G453" s="9">
        <v>989</v>
      </c>
      <c r="H453" s="10">
        <v>32</v>
      </c>
    </row>
    <row r="454" spans="1:8" x14ac:dyDescent="0.2">
      <c r="A454" s="9">
        <v>850</v>
      </c>
      <c r="B454" s="10">
        <v>133</v>
      </c>
      <c r="G454" s="9">
        <v>990</v>
      </c>
      <c r="H454" s="10">
        <v>2</v>
      </c>
    </row>
    <row r="455" spans="1:8" x14ac:dyDescent="0.2">
      <c r="A455" s="9">
        <v>851</v>
      </c>
      <c r="B455" s="10">
        <v>70</v>
      </c>
      <c r="G455" s="9">
        <v>991</v>
      </c>
      <c r="H455" s="10">
        <v>7</v>
      </c>
    </row>
    <row r="456" spans="1:8" x14ac:dyDescent="0.2">
      <c r="A456" s="9">
        <v>852</v>
      </c>
      <c r="B456" s="10">
        <v>62</v>
      </c>
      <c r="G456" s="9">
        <v>992</v>
      </c>
      <c r="H456" s="10">
        <v>4</v>
      </c>
    </row>
    <row r="457" spans="1:8" x14ac:dyDescent="0.2">
      <c r="A457" s="9">
        <v>853</v>
      </c>
      <c r="B457" s="10">
        <v>10</v>
      </c>
      <c r="G457" s="9">
        <v>993</v>
      </c>
      <c r="H457" s="10">
        <v>196</v>
      </c>
    </row>
    <row r="458" spans="1:8" x14ac:dyDescent="0.2">
      <c r="A458" s="9">
        <v>854</v>
      </c>
      <c r="B458" s="10">
        <v>499</v>
      </c>
      <c r="G458" s="9">
        <v>994</v>
      </c>
      <c r="H458" s="10">
        <v>11</v>
      </c>
    </row>
    <row r="459" spans="1:8" x14ac:dyDescent="0.2">
      <c r="A459" s="9">
        <v>855</v>
      </c>
      <c r="B459" s="10">
        <v>47</v>
      </c>
      <c r="G459" s="9">
        <v>995</v>
      </c>
      <c r="H459" s="10">
        <v>9</v>
      </c>
    </row>
    <row r="460" spans="1:8" x14ac:dyDescent="0.2">
      <c r="A460" s="9">
        <v>856</v>
      </c>
      <c r="B460" s="10">
        <v>28</v>
      </c>
      <c r="G460" s="9">
        <v>996</v>
      </c>
      <c r="H460" s="10">
        <v>5</v>
      </c>
    </row>
    <row r="461" spans="1:8" x14ac:dyDescent="0.2">
      <c r="A461" s="9">
        <v>857</v>
      </c>
      <c r="B461" s="10">
        <v>24</v>
      </c>
      <c r="G461" s="9">
        <v>997</v>
      </c>
      <c r="H461" s="10">
        <v>8</v>
      </c>
    </row>
    <row r="462" spans="1:8" x14ac:dyDescent="0.2">
      <c r="A462" s="9">
        <v>858</v>
      </c>
      <c r="B462" s="10">
        <v>76</v>
      </c>
      <c r="G462" s="9">
        <v>998</v>
      </c>
      <c r="H462" s="10">
        <v>229</v>
      </c>
    </row>
    <row r="463" spans="1:8" x14ac:dyDescent="0.2">
      <c r="A463" s="9">
        <v>859</v>
      </c>
      <c r="B463" s="10">
        <v>98</v>
      </c>
      <c r="G463" s="9">
        <v>999</v>
      </c>
      <c r="H463" s="10">
        <v>40</v>
      </c>
    </row>
    <row r="464" spans="1:8" x14ac:dyDescent="0.2">
      <c r="A464" s="9">
        <v>1020</v>
      </c>
      <c r="B464" s="10">
        <v>30</v>
      </c>
      <c r="G464" s="9">
        <v>1064</v>
      </c>
      <c r="H464" s="10">
        <v>123</v>
      </c>
    </row>
    <row r="465" spans="1:8" x14ac:dyDescent="0.2">
      <c r="A465" s="9">
        <v>1021</v>
      </c>
      <c r="B465" s="10">
        <v>478</v>
      </c>
      <c r="G465" s="9">
        <v>1065</v>
      </c>
      <c r="H465" s="10">
        <v>5</v>
      </c>
    </row>
    <row r="466" spans="1:8" x14ac:dyDescent="0.2">
      <c r="A466" s="9">
        <v>1022</v>
      </c>
      <c r="B466" s="10">
        <v>74</v>
      </c>
      <c r="G466" s="9">
        <v>1066</v>
      </c>
      <c r="H466" s="10">
        <v>148</v>
      </c>
    </row>
    <row r="467" spans="1:8" x14ac:dyDescent="0.2">
      <c r="A467" s="9">
        <v>1023</v>
      </c>
      <c r="B467" s="10">
        <v>131</v>
      </c>
      <c r="G467" s="9">
        <v>1067</v>
      </c>
      <c r="H467" s="10">
        <v>10</v>
      </c>
    </row>
    <row r="468" spans="1:8" x14ac:dyDescent="0.2">
      <c r="A468" s="9">
        <v>1024</v>
      </c>
      <c r="B468" s="10">
        <v>61</v>
      </c>
      <c r="G468" s="9">
        <v>1068</v>
      </c>
      <c r="H468" s="10">
        <v>4</v>
      </c>
    </row>
    <row r="469" spans="1:8" x14ac:dyDescent="0.2">
      <c r="A469" s="9">
        <v>1025</v>
      </c>
      <c r="B469" s="10">
        <v>1071</v>
      </c>
      <c r="G469" s="9">
        <v>1069</v>
      </c>
      <c r="H469" s="10">
        <v>21</v>
      </c>
    </row>
    <row r="470" spans="1:8" x14ac:dyDescent="0.2">
      <c r="A470" s="9">
        <v>1026</v>
      </c>
      <c r="B470" s="10">
        <v>122</v>
      </c>
      <c r="G470" s="9">
        <v>1070</v>
      </c>
      <c r="H470" s="10">
        <v>2</v>
      </c>
    </row>
    <row r="471" spans="1:8" x14ac:dyDescent="0.2">
      <c r="A471" s="9">
        <v>1027</v>
      </c>
      <c r="B471" s="10">
        <v>111</v>
      </c>
      <c r="G471" s="9">
        <v>1071</v>
      </c>
      <c r="H471" s="10">
        <v>0</v>
      </c>
    </row>
    <row r="472" spans="1:8" x14ac:dyDescent="0.2">
      <c r="A472" s="9">
        <v>1028</v>
      </c>
      <c r="B472" s="10">
        <v>255</v>
      </c>
      <c r="G472" s="9">
        <v>1072</v>
      </c>
      <c r="H472" s="10">
        <v>4</v>
      </c>
    </row>
    <row r="473" spans="1:8" x14ac:dyDescent="0.2">
      <c r="A473" s="9">
        <v>1029</v>
      </c>
      <c r="B473" s="10">
        <v>141</v>
      </c>
      <c r="G473" s="9">
        <v>1073</v>
      </c>
      <c r="H473" s="10">
        <v>1</v>
      </c>
    </row>
    <row r="474" spans="1:8" x14ac:dyDescent="0.2">
      <c r="A474" s="9">
        <v>1030</v>
      </c>
      <c r="B474" s="10">
        <v>159</v>
      </c>
      <c r="G474" s="9">
        <v>1074</v>
      </c>
      <c r="H474" s="10">
        <v>30</v>
      </c>
    </row>
    <row r="475" spans="1:8" x14ac:dyDescent="0.2">
      <c r="A475" s="9">
        <v>1031</v>
      </c>
      <c r="B475" s="10">
        <v>99</v>
      </c>
      <c r="G475" s="9">
        <v>1075</v>
      </c>
      <c r="H475" s="10">
        <v>3</v>
      </c>
    </row>
    <row r="476" spans="1:8" x14ac:dyDescent="0.2">
      <c r="A476" s="9">
        <v>1032</v>
      </c>
      <c r="B476" s="10">
        <v>96</v>
      </c>
      <c r="G476" s="9">
        <v>1076</v>
      </c>
      <c r="H476" s="10">
        <v>975</v>
      </c>
    </row>
    <row r="477" spans="1:8" x14ac:dyDescent="0.2">
      <c r="A477" s="9">
        <v>1033</v>
      </c>
      <c r="B477" s="10">
        <v>27</v>
      </c>
      <c r="G477" s="9">
        <v>1077</v>
      </c>
      <c r="H477" s="10">
        <v>167</v>
      </c>
    </row>
    <row r="478" spans="1:8" x14ac:dyDescent="0.2">
      <c r="A478" s="9">
        <v>1034</v>
      </c>
      <c r="B478" s="10">
        <v>166</v>
      </c>
      <c r="G478" s="9">
        <v>1078</v>
      </c>
      <c r="H478" s="10">
        <v>5</v>
      </c>
    </row>
    <row r="479" spans="1:8" x14ac:dyDescent="0.2">
      <c r="A479" s="9">
        <v>1035</v>
      </c>
      <c r="B479" s="10">
        <v>76</v>
      </c>
      <c r="G479" s="9">
        <v>1079</v>
      </c>
      <c r="H479" s="10">
        <v>18</v>
      </c>
    </row>
    <row r="480" spans="1:8" x14ac:dyDescent="0.2">
      <c r="A480" s="9">
        <v>1036</v>
      </c>
      <c r="B480" s="10">
        <v>211</v>
      </c>
      <c r="G480" s="9">
        <v>1080</v>
      </c>
      <c r="H480" s="10">
        <v>98</v>
      </c>
    </row>
    <row r="481" spans="1:8" x14ac:dyDescent="0.2">
      <c r="A481" s="9">
        <v>1037</v>
      </c>
      <c r="B481" s="10">
        <v>21</v>
      </c>
      <c r="G481" s="9">
        <v>1081</v>
      </c>
      <c r="H481" s="10">
        <v>4</v>
      </c>
    </row>
    <row r="482" spans="1:8" x14ac:dyDescent="0.2">
      <c r="A482" s="9">
        <v>1038</v>
      </c>
      <c r="B482" s="10">
        <v>61</v>
      </c>
      <c r="G482" s="9">
        <v>1082</v>
      </c>
      <c r="H482" s="10">
        <v>3</v>
      </c>
    </row>
    <row r="483" spans="1:8" x14ac:dyDescent="0.2">
      <c r="A483" s="9">
        <v>1039</v>
      </c>
      <c r="B483" s="10">
        <v>30</v>
      </c>
      <c r="G483" s="9">
        <v>1083</v>
      </c>
      <c r="H483" s="10">
        <v>1</v>
      </c>
    </row>
    <row r="484" spans="1:8" x14ac:dyDescent="0.2">
      <c r="A484" s="9">
        <v>1184</v>
      </c>
      <c r="B484" s="10">
        <v>375</v>
      </c>
      <c r="G484" s="9">
        <v>1084</v>
      </c>
      <c r="H484" s="10">
        <v>0</v>
      </c>
    </row>
    <row r="485" spans="1:8" x14ac:dyDescent="0.2">
      <c r="A485" s="9">
        <v>1185</v>
      </c>
      <c r="B485" s="10">
        <v>111</v>
      </c>
      <c r="G485" s="9">
        <v>1085</v>
      </c>
      <c r="H485" s="10">
        <v>9</v>
      </c>
    </row>
    <row r="486" spans="1:8" x14ac:dyDescent="0.2">
      <c r="A486" s="9">
        <v>1186</v>
      </c>
      <c r="B486" s="10">
        <v>123</v>
      </c>
      <c r="G486" s="9">
        <v>1086</v>
      </c>
      <c r="H486" s="10">
        <v>2</v>
      </c>
    </row>
    <row r="487" spans="1:8" x14ac:dyDescent="0.2">
      <c r="A487" s="9">
        <v>1187</v>
      </c>
      <c r="B487" s="10">
        <v>70</v>
      </c>
      <c r="G487" s="9">
        <v>1087</v>
      </c>
      <c r="H487" s="10">
        <v>0</v>
      </c>
    </row>
    <row r="488" spans="1:8" x14ac:dyDescent="0.2">
      <c r="A488" s="9">
        <v>1188</v>
      </c>
      <c r="B488" s="10">
        <v>85</v>
      </c>
      <c r="G488" s="9">
        <v>1088</v>
      </c>
      <c r="H488" s="10">
        <v>147</v>
      </c>
    </row>
    <row r="489" spans="1:8" x14ac:dyDescent="0.2">
      <c r="A489" s="9">
        <v>1189</v>
      </c>
      <c r="B489" s="10">
        <v>86</v>
      </c>
      <c r="G489" s="9">
        <v>1089</v>
      </c>
      <c r="H489" s="10">
        <v>49</v>
      </c>
    </row>
    <row r="490" spans="1:8" x14ac:dyDescent="0.2">
      <c r="A490" s="9">
        <v>1190</v>
      </c>
      <c r="B490" s="10">
        <v>13</v>
      </c>
      <c r="G490" s="9">
        <v>1090</v>
      </c>
      <c r="H490" s="10">
        <v>1</v>
      </c>
    </row>
    <row r="491" spans="1:8" x14ac:dyDescent="0.2">
      <c r="A491" s="9">
        <v>1191</v>
      </c>
      <c r="B491" s="10">
        <v>33</v>
      </c>
      <c r="G491" s="9">
        <v>1091</v>
      </c>
      <c r="H491" s="10">
        <v>2</v>
      </c>
    </row>
    <row r="492" spans="1:8" x14ac:dyDescent="0.2">
      <c r="A492" s="9">
        <v>1192</v>
      </c>
      <c r="B492" s="10">
        <v>15</v>
      </c>
      <c r="G492" s="9">
        <v>1092</v>
      </c>
      <c r="H492" s="10">
        <v>7</v>
      </c>
    </row>
    <row r="493" spans="1:8" x14ac:dyDescent="0.2">
      <c r="A493" s="9">
        <v>1193</v>
      </c>
      <c r="B493" s="10">
        <v>273</v>
      </c>
      <c r="G493" s="9">
        <v>1093</v>
      </c>
      <c r="H493" s="10">
        <v>4</v>
      </c>
    </row>
    <row r="494" spans="1:8" x14ac:dyDescent="0.2">
      <c r="A494" s="9">
        <v>1194</v>
      </c>
      <c r="B494" s="10">
        <v>714</v>
      </c>
      <c r="G494" s="9">
        <v>1094</v>
      </c>
      <c r="H494" s="10">
        <v>27</v>
      </c>
    </row>
    <row r="495" spans="1:8" x14ac:dyDescent="0.2">
      <c r="A495" s="9">
        <v>1195</v>
      </c>
      <c r="B495" s="10">
        <v>170</v>
      </c>
      <c r="G495" s="9">
        <v>1095</v>
      </c>
      <c r="H495" s="10">
        <v>94</v>
      </c>
    </row>
    <row r="496" spans="1:8" x14ac:dyDescent="0.2">
      <c r="A496" s="9">
        <v>1196</v>
      </c>
      <c r="B496" s="10">
        <v>512</v>
      </c>
      <c r="G496" s="9">
        <v>1096</v>
      </c>
      <c r="H496" s="10">
        <v>29</v>
      </c>
    </row>
    <row r="497" spans="1:8" x14ac:dyDescent="0.2">
      <c r="A497" s="9">
        <v>1197</v>
      </c>
      <c r="B497" s="10">
        <v>314</v>
      </c>
      <c r="G497" s="9">
        <v>1097</v>
      </c>
      <c r="H497" s="10">
        <v>7</v>
      </c>
    </row>
    <row r="498" spans="1:8" x14ac:dyDescent="0.2">
      <c r="A498" s="9">
        <v>1198</v>
      </c>
      <c r="B498" s="10">
        <v>167</v>
      </c>
      <c r="G498" s="9">
        <v>1098</v>
      </c>
      <c r="H498" s="10">
        <v>22</v>
      </c>
    </row>
    <row r="499" spans="1:8" x14ac:dyDescent="0.2">
      <c r="A499" s="9">
        <v>1199</v>
      </c>
      <c r="B499" s="10">
        <v>9</v>
      </c>
      <c r="G499" s="9">
        <v>1099</v>
      </c>
      <c r="H499" s="10">
        <v>1</v>
      </c>
    </row>
    <row r="500" spans="1:8" x14ac:dyDescent="0.2">
      <c r="A500" s="9">
        <v>1200</v>
      </c>
      <c r="B500" s="10">
        <v>103</v>
      </c>
      <c r="G500" s="9">
        <v>1100</v>
      </c>
      <c r="H500" s="10">
        <v>10</v>
      </c>
    </row>
    <row r="501" spans="1:8" x14ac:dyDescent="0.2">
      <c r="A501" s="9">
        <v>1201</v>
      </c>
      <c r="B501" s="10">
        <v>111</v>
      </c>
      <c r="G501" s="9">
        <v>1101</v>
      </c>
      <c r="H501" s="10">
        <v>6</v>
      </c>
    </row>
    <row r="502" spans="1:8" x14ac:dyDescent="0.2">
      <c r="A502" s="9">
        <v>1202</v>
      </c>
      <c r="B502" s="10">
        <v>271</v>
      </c>
      <c r="G502" s="9">
        <v>1102</v>
      </c>
      <c r="H502" s="10">
        <v>24</v>
      </c>
    </row>
    <row r="503" spans="1:8" x14ac:dyDescent="0.2">
      <c r="A503" s="9">
        <v>1203</v>
      </c>
      <c r="B503" s="10">
        <v>101</v>
      </c>
      <c r="G503" s="9">
        <v>1103</v>
      </c>
      <c r="H503" s="10">
        <v>15</v>
      </c>
    </row>
    <row r="504" spans="1:8" x14ac:dyDescent="0.2">
      <c r="A504" s="9">
        <v>1204</v>
      </c>
      <c r="B504" s="10">
        <v>57</v>
      </c>
      <c r="G504" s="9">
        <v>1104</v>
      </c>
      <c r="H504" s="10">
        <v>37</v>
      </c>
    </row>
    <row r="505" spans="1:8" x14ac:dyDescent="0.2">
      <c r="A505" s="9">
        <v>1205</v>
      </c>
      <c r="B505" s="10">
        <v>62</v>
      </c>
      <c r="G505" s="9">
        <v>1105</v>
      </c>
      <c r="H505" s="10">
        <v>20</v>
      </c>
    </row>
    <row r="506" spans="1:8" x14ac:dyDescent="0.2">
      <c r="A506" s="9">
        <v>1206</v>
      </c>
      <c r="B506" s="10">
        <v>32</v>
      </c>
      <c r="G506" s="9">
        <v>1106</v>
      </c>
      <c r="H506" s="10">
        <v>7</v>
      </c>
    </row>
    <row r="507" spans="1:8" x14ac:dyDescent="0.2">
      <c r="A507" s="9">
        <v>1207</v>
      </c>
      <c r="B507" s="10">
        <v>141</v>
      </c>
      <c r="G507" s="9">
        <v>1107</v>
      </c>
      <c r="H507" s="10">
        <v>0</v>
      </c>
    </row>
    <row r="508" spans="1:8" x14ac:dyDescent="0.2">
      <c r="A508" s="9">
        <v>1208</v>
      </c>
      <c r="B508" s="10">
        <v>75</v>
      </c>
      <c r="G508" s="9">
        <v>1108</v>
      </c>
      <c r="H508" s="10">
        <v>21</v>
      </c>
    </row>
    <row r="509" spans="1:8" x14ac:dyDescent="0.2">
      <c r="A509" s="9">
        <v>1209</v>
      </c>
      <c r="B509" s="10">
        <v>46</v>
      </c>
      <c r="G509" s="9">
        <v>1109</v>
      </c>
      <c r="H509" s="10">
        <v>3</v>
      </c>
    </row>
    <row r="510" spans="1:8" x14ac:dyDescent="0.2">
      <c r="A510" s="9">
        <v>1210</v>
      </c>
      <c r="B510" s="10">
        <v>103</v>
      </c>
      <c r="G510" s="9">
        <v>1110</v>
      </c>
      <c r="H510" s="10">
        <v>11</v>
      </c>
    </row>
    <row r="511" spans="1:8" x14ac:dyDescent="0.2">
      <c r="A511" s="9">
        <v>1211</v>
      </c>
      <c r="B511" s="10">
        <v>6</v>
      </c>
      <c r="G511" s="9">
        <v>1111</v>
      </c>
      <c r="H511" s="10">
        <v>1</v>
      </c>
    </row>
    <row r="512" spans="1:8" x14ac:dyDescent="0.2">
      <c r="A512" s="9">
        <v>1212</v>
      </c>
      <c r="B512" s="10">
        <v>83</v>
      </c>
      <c r="G512" s="9">
        <v>1112</v>
      </c>
      <c r="H512" s="10">
        <v>312</v>
      </c>
    </row>
    <row r="513" spans="1:8" x14ac:dyDescent="0.2">
      <c r="A513" s="9">
        <v>1213</v>
      </c>
      <c r="B513" s="10">
        <v>108</v>
      </c>
      <c r="G513" s="9">
        <v>1113</v>
      </c>
      <c r="H513" s="10">
        <v>1</v>
      </c>
    </row>
    <row r="514" spans="1:8" x14ac:dyDescent="0.2">
      <c r="A514" s="9">
        <v>1214</v>
      </c>
      <c r="B514" s="10">
        <v>25</v>
      </c>
      <c r="G514" s="9">
        <v>1114</v>
      </c>
      <c r="H514" s="10">
        <v>3</v>
      </c>
    </row>
    <row r="515" spans="1:8" x14ac:dyDescent="0.2">
      <c r="A515" s="9">
        <v>1215</v>
      </c>
      <c r="B515" s="10">
        <v>549</v>
      </c>
      <c r="G515" s="9">
        <v>1115</v>
      </c>
      <c r="H515" s="10">
        <v>4</v>
      </c>
    </row>
    <row r="516" spans="1:8" x14ac:dyDescent="0.2">
      <c r="A516" s="9">
        <v>1216</v>
      </c>
      <c r="B516" s="10">
        <v>222</v>
      </c>
      <c r="G516" s="9">
        <v>1116</v>
      </c>
      <c r="H516" s="10">
        <v>10</v>
      </c>
    </row>
    <row r="517" spans="1:8" x14ac:dyDescent="0.2">
      <c r="A517" s="9">
        <v>1217</v>
      </c>
      <c r="B517" s="10">
        <v>183</v>
      </c>
      <c r="G517" s="9">
        <v>1117</v>
      </c>
      <c r="H517" s="10">
        <v>8</v>
      </c>
    </row>
    <row r="518" spans="1:8" x14ac:dyDescent="0.2">
      <c r="A518" s="9">
        <v>1218</v>
      </c>
      <c r="B518" s="10">
        <v>89</v>
      </c>
      <c r="G518" s="9">
        <v>1118</v>
      </c>
      <c r="H518" s="10">
        <v>3</v>
      </c>
    </row>
    <row r="519" spans="1:8" x14ac:dyDescent="0.2">
      <c r="A519" s="9">
        <v>1219</v>
      </c>
      <c r="B519" s="10">
        <v>253</v>
      </c>
      <c r="G519" s="9">
        <v>1119</v>
      </c>
      <c r="H519" s="10">
        <v>1</v>
      </c>
    </row>
    <row r="520" spans="1:8" x14ac:dyDescent="0.2">
      <c r="A520" s="9">
        <v>1220</v>
      </c>
      <c r="B520" s="10">
        <v>140</v>
      </c>
      <c r="G520" s="9">
        <v>1120</v>
      </c>
      <c r="H520" s="10">
        <v>0</v>
      </c>
    </row>
    <row r="521" spans="1:8" x14ac:dyDescent="0.2">
      <c r="A521" s="9">
        <v>1221</v>
      </c>
      <c r="B521" s="10">
        <v>103</v>
      </c>
      <c r="G521" s="9">
        <v>1121</v>
      </c>
      <c r="H521" s="10">
        <v>5</v>
      </c>
    </row>
    <row r="522" spans="1:8" x14ac:dyDescent="0.2">
      <c r="A522" s="9">
        <v>1222</v>
      </c>
      <c r="B522" s="10">
        <v>138</v>
      </c>
      <c r="G522" s="9">
        <v>1122</v>
      </c>
      <c r="H522" s="10">
        <v>0</v>
      </c>
    </row>
    <row r="523" spans="1:8" x14ac:dyDescent="0.2">
      <c r="A523" s="9">
        <v>1223</v>
      </c>
      <c r="B523" s="10">
        <v>191</v>
      </c>
      <c r="G523" s="9">
        <v>1123</v>
      </c>
      <c r="H523" s="10">
        <v>3</v>
      </c>
    </row>
    <row r="524" spans="1:8" x14ac:dyDescent="0.2">
      <c r="A524" s="9">
        <v>1244</v>
      </c>
      <c r="B524" s="10">
        <v>45</v>
      </c>
      <c r="G524" s="9">
        <v>1124</v>
      </c>
      <c r="H524" s="10">
        <v>7</v>
      </c>
    </row>
    <row r="525" spans="1:8" x14ac:dyDescent="0.2">
      <c r="A525" s="9">
        <v>1245</v>
      </c>
      <c r="B525" s="10">
        <v>17</v>
      </c>
      <c r="G525" s="9">
        <v>1125</v>
      </c>
      <c r="H525" s="10">
        <v>0</v>
      </c>
    </row>
    <row r="526" spans="1:8" x14ac:dyDescent="0.2">
      <c r="A526" s="9">
        <v>1246</v>
      </c>
      <c r="B526" s="10">
        <v>31</v>
      </c>
      <c r="G526" s="9">
        <v>1126</v>
      </c>
      <c r="H526" s="10">
        <v>2</v>
      </c>
    </row>
    <row r="527" spans="1:8" x14ac:dyDescent="0.2">
      <c r="A527" s="9">
        <v>1247</v>
      </c>
      <c r="B527" s="10">
        <v>50</v>
      </c>
      <c r="G527" s="9">
        <v>1127</v>
      </c>
      <c r="H527" s="10">
        <v>23</v>
      </c>
    </row>
    <row r="528" spans="1:8" x14ac:dyDescent="0.2">
      <c r="A528" s="9">
        <v>1248</v>
      </c>
      <c r="B528" s="10">
        <v>59</v>
      </c>
      <c r="G528" s="9">
        <v>1128</v>
      </c>
      <c r="H528" s="10">
        <v>1</v>
      </c>
    </row>
    <row r="529" spans="1:8" x14ac:dyDescent="0.2">
      <c r="A529" s="9">
        <v>1249</v>
      </c>
      <c r="B529" s="10">
        <v>81</v>
      </c>
      <c r="G529" s="9">
        <v>1129</v>
      </c>
      <c r="H529" s="10">
        <v>2</v>
      </c>
    </row>
    <row r="530" spans="1:8" x14ac:dyDescent="0.2">
      <c r="A530" s="9">
        <v>1250</v>
      </c>
      <c r="B530" s="10">
        <v>508</v>
      </c>
      <c r="G530" s="9">
        <v>1130</v>
      </c>
      <c r="H530" s="10">
        <v>3</v>
      </c>
    </row>
    <row r="531" spans="1:8" x14ac:dyDescent="0.2">
      <c r="A531" s="9">
        <v>1251</v>
      </c>
      <c r="B531" s="10">
        <v>74</v>
      </c>
      <c r="G531" s="9">
        <v>1131</v>
      </c>
      <c r="H531" s="10">
        <v>0</v>
      </c>
    </row>
    <row r="532" spans="1:8" x14ac:dyDescent="0.2">
      <c r="A532" s="9">
        <v>1252</v>
      </c>
      <c r="B532" s="10">
        <v>141</v>
      </c>
      <c r="G532" s="9">
        <v>1132</v>
      </c>
      <c r="H532" s="10">
        <v>13</v>
      </c>
    </row>
    <row r="533" spans="1:8" x14ac:dyDescent="0.2">
      <c r="A533" s="9">
        <v>1253</v>
      </c>
      <c r="B533" s="10">
        <v>711</v>
      </c>
      <c r="G533" s="9">
        <v>1133</v>
      </c>
      <c r="H533" s="10">
        <v>1</v>
      </c>
    </row>
    <row r="534" spans="1:8" x14ac:dyDescent="0.2">
      <c r="A534" s="9">
        <v>1254</v>
      </c>
      <c r="B534" s="10">
        <v>141</v>
      </c>
      <c r="G534" s="9">
        <v>1134</v>
      </c>
      <c r="H534" s="10">
        <v>1</v>
      </c>
    </row>
    <row r="535" spans="1:8" x14ac:dyDescent="0.2">
      <c r="A535" s="9">
        <v>1255</v>
      </c>
      <c r="B535" s="10">
        <v>109</v>
      </c>
      <c r="G535" s="9">
        <v>1135</v>
      </c>
      <c r="H535" s="10">
        <v>1</v>
      </c>
    </row>
    <row r="536" spans="1:8" x14ac:dyDescent="0.2">
      <c r="A536" s="9">
        <v>1256</v>
      </c>
      <c r="B536" s="10">
        <v>361</v>
      </c>
      <c r="G536" s="9">
        <v>1136</v>
      </c>
      <c r="H536" s="10">
        <v>6</v>
      </c>
    </row>
    <row r="537" spans="1:8" x14ac:dyDescent="0.2">
      <c r="A537" s="9">
        <v>1257</v>
      </c>
      <c r="B537" s="10">
        <v>176</v>
      </c>
      <c r="G537" s="9">
        <v>1137</v>
      </c>
      <c r="H537" s="10">
        <v>39</v>
      </c>
    </row>
    <row r="538" spans="1:8" x14ac:dyDescent="0.2">
      <c r="A538" s="9">
        <v>1258</v>
      </c>
      <c r="B538" s="10">
        <v>670</v>
      </c>
      <c r="G538" s="9">
        <v>1138</v>
      </c>
      <c r="H538" s="10">
        <v>4</v>
      </c>
    </row>
    <row r="539" spans="1:8" x14ac:dyDescent="0.2">
      <c r="A539" s="9">
        <v>1259</v>
      </c>
      <c r="B539" s="10">
        <v>96</v>
      </c>
      <c r="G539" s="9">
        <v>1139</v>
      </c>
      <c r="H539" s="10">
        <v>1</v>
      </c>
    </row>
    <row r="540" spans="1:8" x14ac:dyDescent="0.2">
      <c r="A540" s="9">
        <v>1260</v>
      </c>
      <c r="B540" s="10">
        <v>74</v>
      </c>
      <c r="G540" s="9">
        <v>1140</v>
      </c>
      <c r="H540" s="10">
        <v>0</v>
      </c>
    </row>
    <row r="541" spans="1:8" x14ac:dyDescent="0.2">
      <c r="A541" s="9">
        <v>1261</v>
      </c>
      <c r="B541" s="10">
        <v>52</v>
      </c>
      <c r="G541" s="9">
        <v>1141</v>
      </c>
      <c r="H541" s="10">
        <v>0</v>
      </c>
    </row>
    <row r="542" spans="1:8" x14ac:dyDescent="0.2">
      <c r="A542" s="9">
        <v>1262</v>
      </c>
      <c r="B542" s="10">
        <v>105</v>
      </c>
      <c r="G542" s="9">
        <v>1142</v>
      </c>
      <c r="H542" s="10">
        <v>0</v>
      </c>
    </row>
    <row r="543" spans="1:8" x14ac:dyDescent="0.2">
      <c r="A543" s="9">
        <v>1263</v>
      </c>
      <c r="B543" s="10">
        <v>41</v>
      </c>
      <c r="G543" s="9">
        <v>1143</v>
      </c>
      <c r="H543" s="10">
        <v>8</v>
      </c>
    </row>
    <row r="544" spans="1:8" x14ac:dyDescent="0.2">
      <c r="A544" s="9">
        <v>1264</v>
      </c>
      <c r="B544" s="10">
        <v>34</v>
      </c>
      <c r="G544" s="9">
        <v>1144</v>
      </c>
      <c r="H544" s="10">
        <v>0</v>
      </c>
    </row>
    <row r="545" spans="1:8" x14ac:dyDescent="0.2">
      <c r="A545" s="9">
        <v>1265</v>
      </c>
      <c r="B545" s="10">
        <v>66</v>
      </c>
      <c r="G545" s="9">
        <v>1145</v>
      </c>
      <c r="H545" s="10">
        <v>1</v>
      </c>
    </row>
    <row r="546" spans="1:8" x14ac:dyDescent="0.2">
      <c r="A546" s="9">
        <v>1266</v>
      </c>
      <c r="B546" s="10">
        <v>50</v>
      </c>
      <c r="G546" s="9">
        <v>1146</v>
      </c>
      <c r="H546" s="10">
        <v>12</v>
      </c>
    </row>
    <row r="547" spans="1:8" x14ac:dyDescent="0.2">
      <c r="A547" s="9">
        <v>1267</v>
      </c>
      <c r="B547" s="10">
        <v>159</v>
      </c>
      <c r="G547" s="9">
        <v>1147</v>
      </c>
      <c r="H547" s="10">
        <v>0</v>
      </c>
    </row>
    <row r="548" spans="1:8" x14ac:dyDescent="0.2">
      <c r="A548" s="9">
        <v>1268</v>
      </c>
      <c r="B548" s="10">
        <v>182</v>
      </c>
      <c r="G548" s="9">
        <v>1148</v>
      </c>
      <c r="H548" s="10">
        <v>3</v>
      </c>
    </row>
    <row r="549" spans="1:8" x14ac:dyDescent="0.2">
      <c r="A549" s="9">
        <v>1269</v>
      </c>
      <c r="B549" s="10">
        <v>206</v>
      </c>
      <c r="G549" s="9">
        <v>1149</v>
      </c>
      <c r="H549" s="10">
        <v>2</v>
      </c>
    </row>
    <row r="550" spans="1:8" x14ac:dyDescent="0.2">
      <c r="A550" s="9">
        <v>1270</v>
      </c>
      <c r="B550" s="10">
        <v>169</v>
      </c>
      <c r="G550" s="9">
        <v>1150</v>
      </c>
      <c r="H550" s="10">
        <v>6</v>
      </c>
    </row>
    <row r="551" spans="1:8" x14ac:dyDescent="0.2">
      <c r="A551" s="9">
        <v>1271</v>
      </c>
      <c r="B551" s="10">
        <v>31</v>
      </c>
      <c r="G551" s="9">
        <v>1151</v>
      </c>
      <c r="H551" s="10">
        <v>0</v>
      </c>
    </row>
    <row r="552" spans="1:8" x14ac:dyDescent="0.2">
      <c r="A552" s="9">
        <v>1272</v>
      </c>
      <c r="B552" s="10">
        <v>28</v>
      </c>
      <c r="G552" s="9">
        <v>1152</v>
      </c>
      <c r="H552" s="10">
        <v>15</v>
      </c>
    </row>
    <row r="553" spans="1:8" x14ac:dyDescent="0.2">
      <c r="A553" s="9">
        <v>1273</v>
      </c>
      <c r="B553" s="10">
        <v>54</v>
      </c>
      <c r="G553" s="9">
        <v>1153</v>
      </c>
      <c r="H553" s="10">
        <v>1</v>
      </c>
    </row>
    <row r="554" spans="1:8" x14ac:dyDescent="0.2">
      <c r="A554" s="9">
        <v>1274</v>
      </c>
      <c r="B554" s="10">
        <v>467</v>
      </c>
      <c r="G554" s="9">
        <v>1154</v>
      </c>
      <c r="H554" s="10">
        <v>3</v>
      </c>
    </row>
    <row r="555" spans="1:8" x14ac:dyDescent="0.2">
      <c r="A555" s="9">
        <v>1275</v>
      </c>
      <c r="B555" s="10">
        <v>389</v>
      </c>
      <c r="G555" s="9">
        <v>1155</v>
      </c>
      <c r="H555" s="10">
        <v>8</v>
      </c>
    </row>
    <row r="556" spans="1:8" x14ac:dyDescent="0.2">
      <c r="A556" s="9">
        <v>1276</v>
      </c>
      <c r="B556" s="10">
        <v>68</v>
      </c>
      <c r="G556" s="9">
        <v>1156</v>
      </c>
      <c r="H556" s="10">
        <v>0</v>
      </c>
    </row>
    <row r="557" spans="1:8" x14ac:dyDescent="0.2">
      <c r="A557" s="9">
        <v>1277</v>
      </c>
      <c r="B557" s="10">
        <v>413</v>
      </c>
      <c r="G557" s="9">
        <v>1157</v>
      </c>
      <c r="H557" s="10">
        <v>3</v>
      </c>
    </row>
    <row r="558" spans="1:8" x14ac:dyDescent="0.2">
      <c r="A558" s="9">
        <v>1278</v>
      </c>
      <c r="B558" s="10">
        <v>190</v>
      </c>
      <c r="G558" s="9">
        <v>1158</v>
      </c>
      <c r="H558" s="10">
        <v>3</v>
      </c>
    </row>
    <row r="559" spans="1:8" x14ac:dyDescent="0.2">
      <c r="A559" s="9">
        <v>1279</v>
      </c>
      <c r="B559" s="10">
        <v>189</v>
      </c>
      <c r="G559" s="9">
        <v>1159</v>
      </c>
      <c r="H559" s="10">
        <v>0</v>
      </c>
    </row>
    <row r="560" spans="1:8" x14ac:dyDescent="0.2">
      <c r="A560" s="9">
        <v>1280</v>
      </c>
      <c r="B560" s="10">
        <v>130</v>
      </c>
      <c r="G560" s="9">
        <v>1160</v>
      </c>
      <c r="H560" s="10">
        <v>19</v>
      </c>
    </row>
    <row r="561" spans="1:8" x14ac:dyDescent="0.2">
      <c r="A561" s="9">
        <v>1281</v>
      </c>
      <c r="B561" s="10">
        <v>74</v>
      </c>
      <c r="G561" s="9">
        <v>1161</v>
      </c>
      <c r="H561" s="10">
        <v>0</v>
      </c>
    </row>
    <row r="562" spans="1:8" x14ac:dyDescent="0.2">
      <c r="A562" s="9">
        <v>1282</v>
      </c>
      <c r="B562" s="10">
        <v>274</v>
      </c>
      <c r="G562" s="9">
        <v>1162</v>
      </c>
      <c r="H562" s="10">
        <v>2</v>
      </c>
    </row>
    <row r="563" spans="1:8" x14ac:dyDescent="0.2">
      <c r="A563" s="9">
        <v>1283</v>
      </c>
      <c r="B563" s="10">
        <v>22</v>
      </c>
      <c r="G563" s="9">
        <v>1163</v>
      </c>
      <c r="H563" s="10">
        <v>0</v>
      </c>
    </row>
    <row r="564" spans="1:8" x14ac:dyDescent="0.2">
      <c r="A564" s="9">
        <v>1284</v>
      </c>
      <c r="B564" s="10">
        <v>31</v>
      </c>
      <c r="G564" s="9">
        <v>1164</v>
      </c>
      <c r="H564" s="10">
        <v>0</v>
      </c>
    </row>
    <row r="565" spans="1:8" x14ac:dyDescent="0.2">
      <c r="A565" s="9">
        <v>1285</v>
      </c>
      <c r="B565" s="10">
        <v>63</v>
      </c>
      <c r="G565" s="9">
        <v>1165</v>
      </c>
      <c r="H565" s="10">
        <v>25</v>
      </c>
    </row>
    <row r="566" spans="1:8" x14ac:dyDescent="0.2">
      <c r="A566" s="9">
        <v>1286</v>
      </c>
      <c r="B566" s="10">
        <v>20</v>
      </c>
      <c r="G566" s="9">
        <v>1166</v>
      </c>
      <c r="H566" s="10">
        <v>8</v>
      </c>
    </row>
    <row r="567" spans="1:8" x14ac:dyDescent="0.2">
      <c r="A567" s="9">
        <v>1287</v>
      </c>
      <c r="B567" s="10">
        <v>25</v>
      </c>
      <c r="G567" s="9">
        <v>1167</v>
      </c>
      <c r="H567" s="10">
        <v>16</v>
      </c>
    </row>
    <row r="568" spans="1:8" x14ac:dyDescent="0.2">
      <c r="A568" s="9">
        <v>1288</v>
      </c>
      <c r="B568" s="10">
        <v>61</v>
      </c>
      <c r="G568" s="9">
        <v>1168</v>
      </c>
      <c r="H568" s="10">
        <v>3</v>
      </c>
    </row>
    <row r="569" spans="1:8" x14ac:dyDescent="0.2">
      <c r="A569" s="9">
        <v>1289</v>
      </c>
      <c r="B569" s="10">
        <v>52</v>
      </c>
      <c r="G569" s="9">
        <v>1169</v>
      </c>
      <c r="H569" s="10">
        <v>3</v>
      </c>
    </row>
    <row r="570" spans="1:8" x14ac:dyDescent="0.2">
      <c r="A570" s="9">
        <v>1290</v>
      </c>
      <c r="B570" s="10">
        <v>86</v>
      </c>
      <c r="G570" s="9">
        <v>1170</v>
      </c>
      <c r="H570" s="10">
        <v>2</v>
      </c>
    </row>
    <row r="571" spans="1:8" x14ac:dyDescent="0.2">
      <c r="A571" s="9">
        <v>1291</v>
      </c>
      <c r="B571" s="10">
        <v>42</v>
      </c>
      <c r="G571" s="9">
        <v>1171</v>
      </c>
      <c r="H571" s="10">
        <v>1</v>
      </c>
    </row>
    <row r="572" spans="1:8" x14ac:dyDescent="0.2">
      <c r="A572" s="9">
        <v>1292</v>
      </c>
      <c r="B572" s="10">
        <v>52</v>
      </c>
      <c r="G572" s="9">
        <v>1172</v>
      </c>
      <c r="H572" s="10">
        <v>0</v>
      </c>
    </row>
    <row r="573" spans="1:8" x14ac:dyDescent="0.2">
      <c r="A573" s="9">
        <v>1293</v>
      </c>
      <c r="B573" s="10">
        <v>120</v>
      </c>
      <c r="G573" s="9">
        <v>1173</v>
      </c>
      <c r="H573" s="10">
        <v>1</v>
      </c>
    </row>
    <row r="574" spans="1:8" x14ac:dyDescent="0.2">
      <c r="A574" s="9">
        <v>1294</v>
      </c>
      <c r="B574" s="10">
        <v>22</v>
      </c>
      <c r="G574" s="9">
        <v>1174</v>
      </c>
      <c r="H574" s="10">
        <v>19</v>
      </c>
    </row>
    <row r="575" spans="1:8" x14ac:dyDescent="0.2">
      <c r="A575" s="9">
        <v>1295</v>
      </c>
      <c r="B575" s="10">
        <v>64</v>
      </c>
      <c r="G575" s="9">
        <v>1175</v>
      </c>
      <c r="H575" s="10">
        <v>9</v>
      </c>
    </row>
    <row r="576" spans="1:8" x14ac:dyDescent="0.2">
      <c r="A576" s="9">
        <v>1296</v>
      </c>
      <c r="B576" s="10">
        <v>23</v>
      </c>
      <c r="G576" s="9">
        <v>1176</v>
      </c>
      <c r="H576" s="10">
        <v>1</v>
      </c>
    </row>
    <row r="577" spans="1:8" x14ac:dyDescent="0.2">
      <c r="A577" s="9">
        <v>1297</v>
      </c>
      <c r="B577" s="10">
        <v>238</v>
      </c>
      <c r="G577" s="9">
        <v>1177</v>
      </c>
      <c r="H577" s="10">
        <v>0</v>
      </c>
    </row>
    <row r="578" spans="1:8" x14ac:dyDescent="0.2">
      <c r="A578" s="9">
        <v>1298</v>
      </c>
      <c r="B578" s="10">
        <v>33</v>
      </c>
      <c r="G578" s="9">
        <v>1178</v>
      </c>
      <c r="H578" s="10">
        <v>1</v>
      </c>
    </row>
    <row r="579" spans="1:8" x14ac:dyDescent="0.2">
      <c r="A579" s="9">
        <v>1299</v>
      </c>
      <c r="B579" s="10">
        <v>32</v>
      </c>
      <c r="G579" s="9">
        <v>1179</v>
      </c>
      <c r="H579" s="10">
        <v>5</v>
      </c>
    </row>
    <row r="580" spans="1:8" x14ac:dyDescent="0.2">
      <c r="A580" s="9">
        <v>1300</v>
      </c>
      <c r="B580" s="10">
        <v>24</v>
      </c>
      <c r="G580" s="9">
        <v>1180</v>
      </c>
      <c r="H580" s="10">
        <v>85</v>
      </c>
    </row>
    <row r="581" spans="1:8" x14ac:dyDescent="0.2">
      <c r="A581" s="9">
        <v>1301</v>
      </c>
      <c r="B581" s="10">
        <v>29</v>
      </c>
      <c r="G581" s="9">
        <v>1181</v>
      </c>
      <c r="H581" s="10">
        <v>3</v>
      </c>
    </row>
    <row r="582" spans="1:8" x14ac:dyDescent="0.2">
      <c r="A582" s="9">
        <v>1302</v>
      </c>
      <c r="B582" s="10">
        <v>50</v>
      </c>
      <c r="G582" s="9">
        <v>1182</v>
      </c>
      <c r="H582" s="10">
        <v>4</v>
      </c>
    </row>
    <row r="583" spans="1:8" x14ac:dyDescent="0.2">
      <c r="A583" s="9">
        <v>1303</v>
      </c>
      <c r="B583" s="10">
        <v>108</v>
      </c>
      <c r="G583" s="9">
        <v>1183</v>
      </c>
      <c r="H583" s="10">
        <v>3</v>
      </c>
    </row>
    <row r="584" spans="1:8" x14ac:dyDescent="0.2">
      <c r="A584" s="9">
        <v>1344</v>
      </c>
      <c r="B584" s="10">
        <v>139</v>
      </c>
      <c r="G584" s="9">
        <v>1404</v>
      </c>
      <c r="H584" s="10">
        <v>5</v>
      </c>
    </row>
    <row r="585" spans="1:8" x14ac:dyDescent="0.2">
      <c r="A585" s="9">
        <v>1345</v>
      </c>
      <c r="B585" s="10">
        <v>7</v>
      </c>
      <c r="G585" s="9">
        <v>1405</v>
      </c>
      <c r="H585" s="10">
        <v>17</v>
      </c>
    </row>
    <row r="586" spans="1:8" x14ac:dyDescent="0.2">
      <c r="A586" s="9">
        <v>1346</v>
      </c>
      <c r="B586" s="10">
        <v>149</v>
      </c>
      <c r="G586" s="9">
        <v>1406</v>
      </c>
      <c r="H586" s="10">
        <v>3</v>
      </c>
    </row>
    <row r="587" spans="1:8" x14ac:dyDescent="0.2">
      <c r="A587" s="9">
        <v>1347</v>
      </c>
      <c r="B587" s="10">
        <v>31</v>
      </c>
      <c r="G587" s="9">
        <v>1407</v>
      </c>
      <c r="H587" s="10">
        <v>2</v>
      </c>
    </row>
    <row r="588" spans="1:8" x14ac:dyDescent="0.2">
      <c r="A588" s="9">
        <v>1348</v>
      </c>
      <c r="B588" s="10">
        <v>26</v>
      </c>
      <c r="G588" s="9">
        <v>1408</v>
      </c>
      <c r="H588" s="10">
        <v>6</v>
      </c>
    </row>
    <row r="589" spans="1:8" x14ac:dyDescent="0.2">
      <c r="A589" s="9">
        <v>1349</v>
      </c>
      <c r="B589" s="10">
        <v>172</v>
      </c>
      <c r="G589" s="9">
        <v>1409</v>
      </c>
      <c r="H589" s="10">
        <v>0</v>
      </c>
    </row>
    <row r="590" spans="1:8" x14ac:dyDescent="0.2">
      <c r="A590" s="9">
        <v>1350</v>
      </c>
      <c r="B590" s="10">
        <v>78</v>
      </c>
      <c r="G590" s="9">
        <v>1410</v>
      </c>
      <c r="H590" s="10">
        <v>1</v>
      </c>
    </row>
    <row r="591" spans="1:8" x14ac:dyDescent="0.2">
      <c r="A591" s="9">
        <v>1351</v>
      </c>
      <c r="B591" s="10">
        <v>120</v>
      </c>
      <c r="G591" s="9">
        <v>1411</v>
      </c>
      <c r="H591" s="10">
        <v>3</v>
      </c>
    </row>
    <row r="592" spans="1:8" x14ac:dyDescent="0.2">
      <c r="A592" s="9">
        <v>1352</v>
      </c>
      <c r="B592" s="10">
        <v>227</v>
      </c>
      <c r="G592" s="9">
        <v>1412</v>
      </c>
      <c r="H592" s="10">
        <v>13</v>
      </c>
    </row>
    <row r="593" spans="1:8" x14ac:dyDescent="0.2">
      <c r="A593" s="9">
        <v>1353</v>
      </c>
      <c r="B593" s="10">
        <v>42</v>
      </c>
      <c r="G593" s="9">
        <v>1413</v>
      </c>
      <c r="H593" s="10">
        <v>1</v>
      </c>
    </row>
    <row r="594" spans="1:8" x14ac:dyDescent="0.2">
      <c r="A594" s="9">
        <v>1354</v>
      </c>
      <c r="B594" s="10">
        <v>64</v>
      </c>
      <c r="G594" s="9">
        <v>1414</v>
      </c>
      <c r="H594" s="10">
        <v>1</v>
      </c>
    </row>
    <row r="595" spans="1:8" x14ac:dyDescent="0.2">
      <c r="A595" s="9">
        <v>1355</v>
      </c>
      <c r="B595" s="10">
        <v>121</v>
      </c>
      <c r="G595" s="9">
        <v>1415</v>
      </c>
      <c r="H595" s="10">
        <v>9</v>
      </c>
    </row>
    <row r="596" spans="1:8" x14ac:dyDescent="0.2">
      <c r="A596" s="9">
        <v>1356</v>
      </c>
      <c r="B596" s="10">
        <v>87</v>
      </c>
      <c r="G596" s="9">
        <v>1416</v>
      </c>
      <c r="H596" s="10">
        <v>0</v>
      </c>
    </row>
    <row r="597" spans="1:8" x14ac:dyDescent="0.2">
      <c r="A597" s="9">
        <v>1357</v>
      </c>
      <c r="B597" s="10">
        <v>65</v>
      </c>
      <c r="G597" s="9">
        <v>1417</v>
      </c>
      <c r="H597" s="10">
        <v>2</v>
      </c>
    </row>
    <row r="598" spans="1:8" x14ac:dyDescent="0.2">
      <c r="A598" s="9">
        <v>1358</v>
      </c>
      <c r="B598" s="10">
        <v>49</v>
      </c>
      <c r="G598" s="9">
        <v>1418</v>
      </c>
      <c r="H598" s="10">
        <v>1</v>
      </c>
    </row>
    <row r="599" spans="1:8" x14ac:dyDescent="0.2">
      <c r="A599" s="9">
        <v>1359</v>
      </c>
      <c r="B599" s="10">
        <v>19</v>
      </c>
      <c r="G599" s="9">
        <v>1419</v>
      </c>
      <c r="H599" s="10">
        <v>10</v>
      </c>
    </row>
    <row r="600" spans="1:8" x14ac:dyDescent="0.2">
      <c r="A600" s="9">
        <v>1360</v>
      </c>
      <c r="B600" s="10">
        <v>81</v>
      </c>
      <c r="G600" s="9">
        <v>1420</v>
      </c>
      <c r="H600" s="10">
        <v>3</v>
      </c>
    </row>
    <row r="601" spans="1:8" x14ac:dyDescent="0.2">
      <c r="A601" s="9">
        <v>1361</v>
      </c>
      <c r="B601" s="10">
        <v>264</v>
      </c>
      <c r="G601" s="9">
        <v>1421</v>
      </c>
      <c r="H601" s="10">
        <v>2</v>
      </c>
    </row>
    <row r="602" spans="1:8" x14ac:dyDescent="0.2">
      <c r="A602" s="9">
        <v>1362</v>
      </c>
      <c r="B602" s="10">
        <v>25</v>
      </c>
      <c r="G602" s="9">
        <v>1422</v>
      </c>
      <c r="H602" s="10">
        <v>2</v>
      </c>
    </row>
    <row r="603" spans="1:8" x14ac:dyDescent="0.2">
      <c r="A603" s="9">
        <v>1363</v>
      </c>
      <c r="B603" s="10">
        <v>5</v>
      </c>
      <c r="G603" s="9">
        <v>1423</v>
      </c>
      <c r="H603" s="10">
        <v>1</v>
      </c>
    </row>
    <row r="604" spans="1:8" x14ac:dyDescent="0.2">
      <c r="A604" s="9">
        <v>1364</v>
      </c>
      <c r="B604" s="10">
        <v>144</v>
      </c>
      <c r="G604" s="9">
        <v>1424</v>
      </c>
      <c r="H604" s="10">
        <v>14</v>
      </c>
    </row>
    <row r="605" spans="1:8" x14ac:dyDescent="0.2">
      <c r="A605" s="9">
        <v>1365</v>
      </c>
      <c r="B605" s="10">
        <v>92</v>
      </c>
      <c r="G605" s="9">
        <v>1425</v>
      </c>
      <c r="H605" s="10">
        <v>0</v>
      </c>
    </row>
    <row r="606" spans="1:8" x14ac:dyDescent="0.2">
      <c r="A606" s="9">
        <v>1366</v>
      </c>
      <c r="B606" s="10">
        <v>147</v>
      </c>
      <c r="G606" s="9">
        <v>1426</v>
      </c>
      <c r="H606" s="10">
        <v>0</v>
      </c>
    </row>
    <row r="607" spans="1:8" x14ac:dyDescent="0.2">
      <c r="A607" s="9">
        <v>1367</v>
      </c>
      <c r="B607" s="10">
        <v>90</v>
      </c>
      <c r="G607" s="9">
        <v>1427</v>
      </c>
      <c r="H607" s="10">
        <v>4</v>
      </c>
    </row>
    <row r="608" spans="1:8" x14ac:dyDescent="0.2">
      <c r="A608" s="9">
        <v>1368</v>
      </c>
      <c r="B608" s="10">
        <v>87</v>
      </c>
      <c r="G608" s="9">
        <v>1428</v>
      </c>
      <c r="H608" s="10">
        <v>3</v>
      </c>
    </row>
    <row r="609" spans="1:8" x14ac:dyDescent="0.2">
      <c r="A609" s="9">
        <v>1369</v>
      </c>
      <c r="B609" s="10">
        <v>406</v>
      </c>
      <c r="G609" s="9">
        <v>1429</v>
      </c>
      <c r="H609" s="10">
        <v>0</v>
      </c>
    </row>
    <row r="610" spans="1:8" x14ac:dyDescent="0.2">
      <c r="A610" s="9">
        <v>1370</v>
      </c>
      <c r="B610" s="10">
        <v>20</v>
      </c>
      <c r="G610" s="9">
        <v>1430</v>
      </c>
      <c r="H610" s="10">
        <v>5</v>
      </c>
    </row>
    <row r="611" spans="1:8" x14ac:dyDescent="0.2">
      <c r="A611" s="9">
        <v>1371</v>
      </c>
      <c r="B611" s="10">
        <v>70</v>
      </c>
      <c r="G611" s="9">
        <v>1431</v>
      </c>
      <c r="H611" s="10">
        <v>47</v>
      </c>
    </row>
    <row r="612" spans="1:8" x14ac:dyDescent="0.2">
      <c r="A612" s="9">
        <v>1372</v>
      </c>
      <c r="B612" s="10">
        <v>16</v>
      </c>
      <c r="G612" s="9">
        <v>1432</v>
      </c>
      <c r="H612" s="10">
        <v>0</v>
      </c>
    </row>
    <row r="613" spans="1:8" x14ac:dyDescent="0.2">
      <c r="A613" s="9">
        <v>1373</v>
      </c>
      <c r="B613" s="10">
        <v>52</v>
      </c>
      <c r="G613" s="9">
        <v>1433</v>
      </c>
      <c r="H613" s="10">
        <v>10</v>
      </c>
    </row>
    <row r="614" spans="1:8" x14ac:dyDescent="0.2">
      <c r="A614" s="9">
        <v>1374</v>
      </c>
      <c r="B614" s="10">
        <v>66</v>
      </c>
      <c r="G614" s="9">
        <v>1434</v>
      </c>
      <c r="H614" s="10">
        <v>11</v>
      </c>
    </row>
    <row r="615" spans="1:8" x14ac:dyDescent="0.2">
      <c r="A615" s="9">
        <v>1375</v>
      </c>
      <c r="B615" s="10">
        <v>109</v>
      </c>
      <c r="G615" s="9">
        <v>1435</v>
      </c>
      <c r="H615" s="10">
        <v>2</v>
      </c>
    </row>
    <row r="616" spans="1:8" x14ac:dyDescent="0.2">
      <c r="A616" s="9">
        <v>1376</v>
      </c>
      <c r="B616" s="10">
        <v>168</v>
      </c>
      <c r="G616" s="9">
        <v>1436</v>
      </c>
      <c r="H616" s="10">
        <v>2</v>
      </c>
    </row>
    <row r="617" spans="1:8" x14ac:dyDescent="0.2">
      <c r="A617" s="9">
        <v>1377</v>
      </c>
      <c r="B617" s="10">
        <v>31</v>
      </c>
      <c r="G617" s="9">
        <v>1437</v>
      </c>
      <c r="H617" s="10">
        <v>22</v>
      </c>
    </row>
    <row r="618" spans="1:8" x14ac:dyDescent="0.2">
      <c r="A618" s="9">
        <v>1378</v>
      </c>
      <c r="B618" s="10">
        <v>133</v>
      </c>
      <c r="G618" s="9">
        <v>1438</v>
      </c>
      <c r="H618" s="10">
        <v>8</v>
      </c>
    </row>
    <row r="619" spans="1:8" x14ac:dyDescent="0.2">
      <c r="A619" s="9">
        <v>1379</v>
      </c>
      <c r="B619" s="10">
        <v>151</v>
      </c>
      <c r="G619" s="9">
        <v>1439</v>
      </c>
      <c r="H619" s="10">
        <v>6</v>
      </c>
    </row>
    <row r="620" spans="1:8" x14ac:dyDescent="0.2">
      <c r="A620" s="9">
        <v>1380</v>
      </c>
      <c r="B620" s="10">
        <v>5</v>
      </c>
      <c r="G620" s="9">
        <v>1440</v>
      </c>
      <c r="H620" s="10">
        <v>1</v>
      </c>
    </row>
    <row r="621" spans="1:8" x14ac:dyDescent="0.2">
      <c r="A621" s="9">
        <v>1381</v>
      </c>
      <c r="B621" s="10">
        <v>73</v>
      </c>
      <c r="G621" s="9">
        <v>1441</v>
      </c>
      <c r="H621" s="10">
        <v>3</v>
      </c>
    </row>
    <row r="622" spans="1:8" x14ac:dyDescent="0.2">
      <c r="A622" s="9">
        <v>1382</v>
      </c>
      <c r="B622" s="10">
        <v>148</v>
      </c>
      <c r="G622" s="9">
        <v>1442</v>
      </c>
      <c r="H622" s="10">
        <v>0</v>
      </c>
    </row>
    <row r="623" spans="1:8" x14ac:dyDescent="0.2">
      <c r="A623" s="9">
        <v>1383</v>
      </c>
      <c r="B623" s="10">
        <v>93</v>
      </c>
      <c r="G623" s="9">
        <v>1443</v>
      </c>
      <c r="H623" s="10">
        <v>0</v>
      </c>
    </row>
    <row r="624" spans="1:8" x14ac:dyDescent="0.2">
      <c r="A624" s="9">
        <v>1384</v>
      </c>
      <c r="B624" s="10">
        <v>63</v>
      </c>
      <c r="G624" s="9">
        <v>1444</v>
      </c>
      <c r="H624" s="10">
        <v>0</v>
      </c>
    </row>
    <row r="625" spans="1:8" x14ac:dyDescent="0.2">
      <c r="A625" s="9">
        <v>1385</v>
      </c>
      <c r="B625" s="10">
        <v>134</v>
      </c>
      <c r="G625" s="9">
        <v>1445</v>
      </c>
      <c r="H625" s="10">
        <v>0</v>
      </c>
    </row>
    <row r="626" spans="1:8" x14ac:dyDescent="0.2">
      <c r="A626" s="9">
        <v>1386</v>
      </c>
      <c r="B626" s="10">
        <v>14</v>
      </c>
      <c r="G626" s="9">
        <v>1446</v>
      </c>
      <c r="H626" s="10">
        <v>0</v>
      </c>
    </row>
    <row r="627" spans="1:8" x14ac:dyDescent="0.2">
      <c r="A627" s="9">
        <v>1387</v>
      </c>
      <c r="B627" s="10">
        <v>78</v>
      </c>
      <c r="G627" s="9">
        <v>1447</v>
      </c>
      <c r="H627" s="10">
        <v>3</v>
      </c>
    </row>
    <row r="628" spans="1:8" x14ac:dyDescent="0.2">
      <c r="A628" s="9">
        <v>1388</v>
      </c>
      <c r="B628" s="10">
        <v>112</v>
      </c>
      <c r="G628" s="9">
        <v>1448</v>
      </c>
      <c r="H628" s="10">
        <v>0</v>
      </c>
    </row>
    <row r="629" spans="1:8" x14ac:dyDescent="0.2">
      <c r="A629" s="9">
        <v>1389</v>
      </c>
      <c r="B629" s="10">
        <v>34</v>
      </c>
      <c r="G629" s="9">
        <v>1449</v>
      </c>
      <c r="H629" s="10">
        <v>0</v>
      </c>
    </row>
    <row r="630" spans="1:8" x14ac:dyDescent="0.2">
      <c r="A630" s="9">
        <v>1390</v>
      </c>
      <c r="B630" s="10">
        <v>19</v>
      </c>
      <c r="G630" s="9">
        <v>1450</v>
      </c>
      <c r="H630" s="10">
        <v>1</v>
      </c>
    </row>
    <row r="631" spans="1:8" x14ac:dyDescent="0.2">
      <c r="A631" s="9">
        <v>1391</v>
      </c>
      <c r="B631" s="10">
        <v>13</v>
      </c>
      <c r="G631" s="9">
        <v>1481</v>
      </c>
      <c r="H631" s="10">
        <v>6</v>
      </c>
    </row>
    <row r="632" spans="1:8" x14ac:dyDescent="0.2">
      <c r="A632" s="9">
        <v>1392</v>
      </c>
      <c r="B632" s="10">
        <v>104</v>
      </c>
      <c r="G632" s="9">
        <v>1482</v>
      </c>
      <c r="H632" s="10">
        <v>1</v>
      </c>
    </row>
    <row r="633" spans="1:8" x14ac:dyDescent="0.2">
      <c r="A633" s="9">
        <v>1393</v>
      </c>
      <c r="B633" s="10">
        <v>52</v>
      </c>
      <c r="G633" s="9">
        <v>1483</v>
      </c>
      <c r="H633" s="10">
        <v>2</v>
      </c>
    </row>
    <row r="634" spans="1:8" x14ac:dyDescent="0.2">
      <c r="A634" s="9">
        <v>1394</v>
      </c>
      <c r="B634" s="10">
        <v>17</v>
      </c>
      <c r="G634" s="9">
        <v>1484</v>
      </c>
      <c r="H634" s="10">
        <v>0</v>
      </c>
    </row>
    <row r="635" spans="1:8" x14ac:dyDescent="0.2">
      <c r="A635" s="9">
        <v>1395</v>
      </c>
      <c r="B635" s="10">
        <v>82</v>
      </c>
      <c r="G635" s="9">
        <v>1485</v>
      </c>
      <c r="H635" s="10">
        <v>3</v>
      </c>
    </row>
    <row r="636" spans="1:8" x14ac:dyDescent="0.2">
      <c r="A636" s="9">
        <v>1396</v>
      </c>
      <c r="B636" s="10">
        <v>73</v>
      </c>
      <c r="G636" s="9">
        <v>1486</v>
      </c>
      <c r="H636" s="10">
        <v>3</v>
      </c>
    </row>
    <row r="637" spans="1:8" x14ac:dyDescent="0.2">
      <c r="A637" s="9">
        <v>1397</v>
      </c>
      <c r="B637" s="10">
        <v>158</v>
      </c>
      <c r="G637" s="9">
        <v>1487</v>
      </c>
      <c r="H637" s="10">
        <v>0</v>
      </c>
    </row>
    <row r="638" spans="1:8" x14ac:dyDescent="0.2">
      <c r="A638" s="9">
        <v>1398</v>
      </c>
      <c r="B638" s="10">
        <v>65</v>
      </c>
      <c r="G638" s="9">
        <v>1488</v>
      </c>
      <c r="H638" s="10">
        <v>6</v>
      </c>
    </row>
    <row r="639" spans="1:8" x14ac:dyDescent="0.2">
      <c r="A639" s="9">
        <v>1399</v>
      </c>
      <c r="B639" s="10">
        <v>184</v>
      </c>
      <c r="G639" s="9">
        <v>1489</v>
      </c>
      <c r="H639" s="10">
        <v>0</v>
      </c>
    </row>
    <row r="640" spans="1:8" x14ac:dyDescent="0.2">
      <c r="A640" s="9">
        <v>1400</v>
      </c>
      <c r="B640" s="10">
        <v>34</v>
      </c>
      <c r="G640" s="9">
        <v>1490</v>
      </c>
      <c r="H640" s="10">
        <v>19</v>
      </c>
    </row>
    <row r="641" spans="1:8" x14ac:dyDescent="0.2">
      <c r="A641" s="9">
        <v>1401</v>
      </c>
      <c r="B641" s="10">
        <v>240</v>
      </c>
      <c r="G641" s="9">
        <v>1491</v>
      </c>
      <c r="H641" s="10">
        <v>1</v>
      </c>
    </row>
    <row r="642" spans="1:8" x14ac:dyDescent="0.2">
      <c r="A642" s="9">
        <v>1402</v>
      </c>
      <c r="B642" s="10">
        <v>113</v>
      </c>
      <c r="G642" s="9">
        <v>1492</v>
      </c>
      <c r="H642" s="10">
        <v>2</v>
      </c>
    </row>
    <row r="643" spans="1:8" x14ac:dyDescent="0.2">
      <c r="A643" s="9">
        <v>1403</v>
      </c>
      <c r="B643" s="10">
        <v>66</v>
      </c>
      <c r="G643" s="9">
        <v>1493</v>
      </c>
      <c r="H643" s="10">
        <v>0</v>
      </c>
    </row>
    <row r="644" spans="1:8" x14ac:dyDescent="0.2">
      <c r="A644" s="9">
        <v>1461</v>
      </c>
      <c r="B644" s="10">
        <v>340</v>
      </c>
      <c r="G644" s="9">
        <v>1494</v>
      </c>
      <c r="H644" s="10">
        <v>11</v>
      </c>
    </row>
    <row r="645" spans="1:8" x14ac:dyDescent="0.2">
      <c r="A645" s="9">
        <v>1462</v>
      </c>
      <c r="B645" s="10">
        <v>150</v>
      </c>
      <c r="G645" s="9">
        <v>1495</v>
      </c>
      <c r="H645" s="10">
        <v>0</v>
      </c>
    </row>
    <row r="646" spans="1:8" x14ac:dyDescent="0.2">
      <c r="A646" s="9">
        <v>1463</v>
      </c>
      <c r="B646" s="10">
        <v>25</v>
      </c>
      <c r="G646" s="9">
        <v>1496</v>
      </c>
      <c r="H646" s="10">
        <v>0</v>
      </c>
    </row>
    <row r="647" spans="1:8" x14ac:dyDescent="0.2">
      <c r="A647" s="9">
        <v>1464</v>
      </c>
      <c r="B647" s="10">
        <v>234</v>
      </c>
      <c r="G647" s="9">
        <v>1497</v>
      </c>
      <c r="H647" s="10">
        <v>1</v>
      </c>
    </row>
    <row r="648" spans="1:8" x14ac:dyDescent="0.2">
      <c r="A648" s="9">
        <v>1465</v>
      </c>
      <c r="B648" s="10">
        <v>2602</v>
      </c>
      <c r="G648" s="9">
        <v>1498</v>
      </c>
      <c r="H648" s="10">
        <v>3</v>
      </c>
    </row>
    <row r="649" spans="1:8" x14ac:dyDescent="0.2">
      <c r="A649" s="9">
        <v>1466</v>
      </c>
      <c r="B649" s="10">
        <v>248</v>
      </c>
      <c r="G649" s="9">
        <v>1499</v>
      </c>
      <c r="H649" s="10">
        <v>1</v>
      </c>
    </row>
    <row r="650" spans="1:8" x14ac:dyDescent="0.2">
      <c r="A650" s="9">
        <v>1467</v>
      </c>
      <c r="B650" s="10">
        <v>600</v>
      </c>
      <c r="G650" s="9">
        <v>1500</v>
      </c>
      <c r="H650" s="10">
        <v>15</v>
      </c>
    </row>
    <row r="651" spans="1:8" x14ac:dyDescent="0.2">
      <c r="A651" s="9">
        <v>1468</v>
      </c>
      <c r="B651" s="10">
        <v>293</v>
      </c>
      <c r="G651" s="9">
        <v>1541</v>
      </c>
      <c r="H651" s="10">
        <v>2</v>
      </c>
    </row>
    <row r="652" spans="1:8" x14ac:dyDescent="0.2">
      <c r="A652" s="9">
        <v>1469</v>
      </c>
      <c r="B652" s="10">
        <v>321</v>
      </c>
      <c r="G652" s="9">
        <v>1542</v>
      </c>
      <c r="H652" s="10">
        <v>1</v>
      </c>
    </row>
    <row r="653" spans="1:8" x14ac:dyDescent="0.2">
      <c r="A653" s="9">
        <v>1470</v>
      </c>
      <c r="B653" s="10">
        <v>81</v>
      </c>
      <c r="G653" s="9">
        <v>1543</v>
      </c>
      <c r="H653" s="10">
        <v>1</v>
      </c>
    </row>
    <row r="654" spans="1:8" x14ac:dyDescent="0.2">
      <c r="A654" s="9">
        <v>1471</v>
      </c>
      <c r="B654" s="10">
        <v>343</v>
      </c>
      <c r="G654" s="9">
        <v>1544</v>
      </c>
      <c r="H654" s="10">
        <v>0</v>
      </c>
    </row>
    <row r="655" spans="1:8" x14ac:dyDescent="0.2">
      <c r="A655" s="9">
        <v>1472</v>
      </c>
      <c r="B655" s="10">
        <v>336</v>
      </c>
      <c r="G655" s="9">
        <v>1545</v>
      </c>
      <c r="H655" s="10">
        <v>1</v>
      </c>
    </row>
    <row r="656" spans="1:8" x14ac:dyDescent="0.2">
      <c r="A656" s="9">
        <v>1473</v>
      </c>
      <c r="B656" s="10">
        <v>47</v>
      </c>
      <c r="G656" s="9">
        <v>1546</v>
      </c>
      <c r="H656" s="10">
        <v>11</v>
      </c>
    </row>
    <row r="657" spans="1:8" x14ac:dyDescent="0.2">
      <c r="A657" s="9">
        <v>1474</v>
      </c>
      <c r="B657" s="10">
        <v>76</v>
      </c>
      <c r="G657" s="9">
        <v>1547</v>
      </c>
      <c r="H657" s="10">
        <v>0</v>
      </c>
    </row>
    <row r="658" spans="1:8" x14ac:dyDescent="0.2">
      <c r="A658" s="9">
        <v>1475</v>
      </c>
      <c r="B658" s="10">
        <v>441</v>
      </c>
      <c r="G658" s="9">
        <v>1548</v>
      </c>
      <c r="H658" s="10">
        <v>1</v>
      </c>
    </row>
    <row r="659" spans="1:8" x14ac:dyDescent="0.2">
      <c r="A659" s="9">
        <v>1476</v>
      </c>
      <c r="B659" s="10">
        <v>916</v>
      </c>
      <c r="G659" s="9">
        <v>1549</v>
      </c>
      <c r="H659" s="10">
        <v>6</v>
      </c>
    </row>
    <row r="660" spans="1:8" x14ac:dyDescent="0.2">
      <c r="A660" s="9">
        <v>1477</v>
      </c>
      <c r="B660" s="10">
        <v>369</v>
      </c>
      <c r="G660" s="9">
        <v>1550</v>
      </c>
      <c r="H660" s="10">
        <v>7</v>
      </c>
    </row>
    <row r="661" spans="1:8" x14ac:dyDescent="0.2">
      <c r="A661" s="9">
        <v>1478</v>
      </c>
      <c r="B661" s="10">
        <v>20242</v>
      </c>
      <c r="G661" s="9">
        <v>1551</v>
      </c>
      <c r="H661" s="10">
        <v>0</v>
      </c>
    </row>
    <row r="662" spans="1:8" x14ac:dyDescent="0.2">
      <c r="A662" s="9">
        <v>1479</v>
      </c>
      <c r="B662" s="10">
        <v>71</v>
      </c>
      <c r="G662" s="9">
        <v>1552</v>
      </c>
      <c r="H662" s="10">
        <v>16</v>
      </c>
    </row>
    <row r="663" spans="1:8" x14ac:dyDescent="0.2">
      <c r="A663" s="9">
        <v>1480</v>
      </c>
      <c r="B663" s="10">
        <v>635</v>
      </c>
      <c r="G663" s="9">
        <v>1553</v>
      </c>
      <c r="H663" s="10">
        <v>0</v>
      </c>
    </row>
    <row r="664" spans="1:8" x14ac:dyDescent="0.2">
      <c r="A664" s="9">
        <v>1501</v>
      </c>
      <c r="B664" s="10">
        <v>885</v>
      </c>
      <c r="G664" s="9">
        <v>1554</v>
      </c>
      <c r="H664" s="10">
        <v>0</v>
      </c>
    </row>
    <row r="665" spans="1:8" x14ac:dyDescent="0.2">
      <c r="A665" s="9">
        <v>1502</v>
      </c>
      <c r="B665" s="10">
        <v>329</v>
      </c>
      <c r="G665" s="9">
        <v>1555</v>
      </c>
      <c r="H665" s="10">
        <v>0</v>
      </c>
    </row>
    <row r="666" spans="1:8" x14ac:dyDescent="0.2">
      <c r="A666" s="9">
        <v>1503</v>
      </c>
      <c r="B666" s="10">
        <v>71</v>
      </c>
      <c r="G666" s="9">
        <v>1556</v>
      </c>
      <c r="H666" s="10">
        <v>12</v>
      </c>
    </row>
    <row r="667" spans="1:8" x14ac:dyDescent="0.2">
      <c r="A667" s="9">
        <v>1504</v>
      </c>
      <c r="B667" s="10">
        <v>269</v>
      </c>
      <c r="G667" s="9">
        <v>1557</v>
      </c>
      <c r="H667" s="10">
        <v>1</v>
      </c>
    </row>
    <row r="668" spans="1:8" x14ac:dyDescent="0.2">
      <c r="A668" s="9">
        <v>1505</v>
      </c>
      <c r="B668" s="10">
        <v>345</v>
      </c>
      <c r="G668" s="9">
        <v>1558</v>
      </c>
      <c r="H668" s="10">
        <v>3</v>
      </c>
    </row>
    <row r="669" spans="1:8" x14ac:dyDescent="0.2">
      <c r="A669" s="9">
        <v>1506</v>
      </c>
      <c r="B669" s="10">
        <v>43</v>
      </c>
      <c r="G669" s="9">
        <v>1559</v>
      </c>
      <c r="H669" s="10">
        <v>1</v>
      </c>
    </row>
    <row r="670" spans="1:8" x14ac:dyDescent="0.2">
      <c r="A670" s="9">
        <v>1507</v>
      </c>
      <c r="B670" s="10">
        <v>33</v>
      </c>
      <c r="G670" s="9">
        <v>1560</v>
      </c>
      <c r="H670" s="10">
        <v>4</v>
      </c>
    </row>
    <row r="671" spans="1:8" x14ac:dyDescent="0.2">
      <c r="A671" s="9">
        <v>1508</v>
      </c>
      <c r="B671" s="10">
        <v>211</v>
      </c>
      <c r="G671" s="9">
        <v>1581</v>
      </c>
      <c r="H671" s="10">
        <v>1</v>
      </c>
    </row>
    <row r="672" spans="1:8" x14ac:dyDescent="0.2">
      <c r="A672" s="9">
        <v>1509</v>
      </c>
      <c r="B672" s="10">
        <v>196</v>
      </c>
      <c r="G672" s="9">
        <v>1582</v>
      </c>
      <c r="H672" s="10">
        <v>3</v>
      </c>
    </row>
    <row r="673" spans="1:8" x14ac:dyDescent="0.2">
      <c r="A673" s="9">
        <v>1510</v>
      </c>
      <c r="B673" s="10">
        <v>405</v>
      </c>
      <c r="G673" s="9">
        <v>1583</v>
      </c>
      <c r="H673" s="10">
        <v>1</v>
      </c>
    </row>
    <row r="674" spans="1:8" x14ac:dyDescent="0.2">
      <c r="A674" s="9">
        <v>1511</v>
      </c>
      <c r="B674" s="10">
        <v>206</v>
      </c>
      <c r="G674" s="9">
        <v>1584</v>
      </c>
      <c r="H674" s="10">
        <v>0</v>
      </c>
    </row>
    <row r="675" spans="1:8" x14ac:dyDescent="0.2">
      <c r="A675" s="9">
        <v>1512</v>
      </c>
      <c r="B675" s="10">
        <v>335</v>
      </c>
      <c r="G675" s="9">
        <v>1585</v>
      </c>
      <c r="H675" s="10">
        <v>12</v>
      </c>
    </row>
    <row r="676" spans="1:8" x14ac:dyDescent="0.2">
      <c r="A676" s="9">
        <v>1513</v>
      </c>
      <c r="B676" s="10">
        <v>215</v>
      </c>
      <c r="G676" s="9">
        <v>1586</v>
      </c>
      <c r="H676" s="10">
        <v>0</v>
      </c>
    </row>
    <row r="677" spans="1:8" x14ac:dyDescent="0.2">
      <c r="A677" s="9">
        <v>1514</v>
      </c>
      <c r="B677" s="10">
        <v>176</v>
      </c>
      <c r="G677" s="9">
        <v>1587</v>
      </c>
      <c r="H677" s="10">
        <v>1</v>
      </c>
    </row>
    <row r="678" spans="1:8" x14ac:dyDescent="0.2">
      <c r="A678" s="9">
        <v>1515</v>
      </c>
      <c r="B678" s="10">
        <v>555</v>
      </c>
      <c r="G678" s="9">
        <v>1588</v>
      </c>
      <c r="H678" s="10">
        <v>0</v>
      </c>
    </row>
    <row r="679" spans="1:8" x14ac:dyDescent="0.2">
      <c r="A679" s="9">
        <v>1516</v>
      </c>
      <c r="B679" s="10">
        <v>116</v>
      </c>
      <c r="G679" s="9">
        <v>1589</v>
      </c>
      <c r="H679" s="10">
        <v>0</v>
      </c>
    </row>
    <row r="680" spans="1:8" x14ac:dyDescent="0.2">
      <c r="A680" s="9">
        <v>1517</v>
      </c>
      <c r="B680" s="10">
        <v>615</v>
      </c>
      <c r="G680" s="9">
        <v>1590</v>
      </c>
      <c r="H680" s="10">
        <v>2</v>
      </c>
    </row>
    <row r="681" spans="1:8" x14ac:dyDescent="0.2">
      <c r="A681" s="9">
        <v>1518</v>
      </c>
      <c r="B681" s="10">
        <v>236</v>
      </c>
      <c r="G681" s="9">
        <v>1591</v>
      </c>
      <c r="H681" s="10">
        <v>92</v>
      </c>
    </row>
    <row r="682" spans="1:8" x14ac:dyDescent="0.2">
      <c r="A682" s="9">
        <v>1519</v>
      </c>
      <c r="B682" s="10">
        <v>145</v>
      </c>
      <c r="G682" s="9">
        <v>1592</v>
      </c>
      <c r="H682" s="10">
        <v>0</v>
      </c>
    </row>
    <row r="683" spans="1:8" x14ac:dyDescent="0.2">
      <c r="A683" s="9">
        <v>1520</v>
      </c>
      <c r="B683" s="10">
        <v>167</v>
      </c>
      <c r="G683" s="9">
        <v>1593</v>
      </c>
      <c r="H683" s="10">
        <v>3</v>
      </c>
    </row>
    <row r="684" spans="1:8" x14ac:dyDescent="0.2">
      <c r="A684" s="9">
        <v>1521</v>
      </c>
      <c r="B684" s="10">
        <v>235</v>
      </c>
      <c r="G684" s="9">
        <v>1594</v>
      </c>
      <c r="H684" s="10">
        <v>10</v>
      </c>
    </row>
    <row r="685" spans="1:8" x14ac:dyDescent="0.2">
      <c r="A685" s="9">
        <v>1522</v>
      </c>
      <c r="B685" s="10">
        <v>452</v>
      </c>
      <c r="G685" s="9">
        <v>1595</v>
      </c>
      <c r="H685" s="10">
        <v>7</v>
      </c>
    </row>
    <row r="686" spans="1:8" x14ac:dyDescent="0.2">
      <c r="A686" s="9">
        <v>1523</v>
      </c>
      <c r="B686" s="10">
        <v>241</v>
      </c>
      <c r="G686" s="9">
        <v>1596</v>
      </c>
      <c r="H686" s="10">
        <v>3</v>
      </c>
    </row>
    <row r="687" spans="1:8" x14ac:dyDescent="0.2">
      <c r="A687" s="9">
        <v>1524</v>
      </c>
      <c r="B687" s="10">
        <v>28</v>
      </c>
      <c r="G687" s="9">
        <v>1597</v>
      </c>
      <c r="H687" s="10">
        <v>0</v>
      </c>
    </row>
    <row r="688" spans="1:8" x14ac:dyDescent="0.2">
      <c r="A688" s="9">
        <v>1525</v>
      </c>
      <c r="B688" s="10">
        <v>140</v>
      </c>
      <c r="G688" s="9">
        <v>1598</v>
      </c>
      <c r="H688" s="10">
        <v>1</v>
      </c>
    </row>
    <row r="689" spans="1:8" x14ac:dyDescent="0.2">
      <c r="A689" s="9">
        <v>1526</v>
      </c>
      <c r="B689" s="10">
        <v>280</v>
      </c>
      <c r="G689" s="9">
        <v>1599</v>
      </c>
      <c r="H689" s="10">
        <v>0</v>
      </c>
    </row>
    <row r="690" spans="1:8" x14ac:dyDescent="0.2">
      <c r="A690" s="9">
        <v>1527</v>
      </c>
      <c r="B690" s="10">
        <v>70</v>
      </c>
      <c r="G690" s="9">
        <v>1600</v>
      </c>
      <c r="H690" s="10">
        <v>9</v>
      </c>
    </row>
    <row r="691" spans="1:8" x14ac:dyDescent="0.2">
      <c r="A691" s="9">
        <v>1528</v>
      </c>
      <c r="B691" s="10">
        <v>160</v>
      </c>
      <c r="G691" s="9">
        <v>1701</v>
      </c>
      <c r="H691" s="10">
        <v>2</v>
      </c>
    </row>
    <row r="692" spans="1:8" x14ac:dyDescent="0.2">
      <c r="A692" s="9">
        <v>1529</v>
      </c>
      <c r="B692" s="10">
        <v>141</v>
      </c>
      <c r="G692" s="9">
        <v>1702</v>
      </c>
      <c r="H692" s="10">
        <v>1</v>
      </c>
    </row>
    <row r="693" spans="1:8" x14ac:dyDescent="0.2">
      <c r="A693" s="9">
        <v>1530</v>
      </c>
      <c r="B693" s="10">
        <v>874</v>
      </c>
      <c r="G693" s="9">
        <v>1703</v>
      </c>
      <c r="H693" s="10">
        <v>2</v>
      </c>
    </row>
    <row r="694" spans="1:8" x14ac:dyDescent="0.2">
      <c r="A694" s="9">
        <v>1531</v>
      </c>
      <c r="B694" s="10">
        <v>73</v>
      </c>
      <c r="G694" s="9">
        <v>1704</v>
      </c>
      <c r="H694" s="10">
        <v>11</v>
      </c>
    </row>
    <row r="695" spans="1:8" x14ac:dyDescent="0.2">
      <c r="A695" s="9">
        <v>1532</v>
      </c>
      <c r="B695" s="10">
        <v>294</v>
      </c>
      <c r="G695" s="9">
        <v>1705</v>
      </c>
      <c r="H695" s="10">
        <v>0</v>
      </c>
    </row>
    <row r="696" spans="1:8" x14ac:dyDescent="0.2">
      <c r="A696" s="9">
        <v>1533</v>
      </c>
      <c r="B696" s="10">
        <v>740</v>
      </c>
      <c r="G696" s="9">
        <v>1706</v>
      </c>
      <c r="H696" s="10">
        <v>0</v>
      </c>
    </row>
    <row r="697" spans="1:8" x14ac:dyDescent="0.2">
      <c r="A697" s="9">
        <v>1534</v>
      </c>
      <c r="B697" s="10">
        <v>369</v>
      </c>
      <c r="G697" s="9">
        <v>1707</v>
      </c>
      <c r="H697" s="10">
        <v>9</v>
      </c>
    </row>
    <row r="698" spans="1:8" x14ac:dyDescent="0.2">
      <c r="A698" s="9">
        <v>1535</v>
      </c>
      <c r="B698" s="10">
        <v>110</v>
      </c>
      <c r="G698" s="9">
        <v>1708</v>
      </c>
      <c r="H698" s="10">
        <v>0</v>
      </c>
    </row>
    <row r="699" spans="1:8" x14ac:dyDescent="0.2">
      <c r="A699" s="9">
        <v>1536</v>
      </c>
      <c r="B699" s="10">
        <v>455</v>
      </c>
      <c r="G699" s="9">
        <v>1709</v>
      </c>
      <c r="H699" s="10">
        <v>4</v>
      </c>
    </row>
    <row r="700" spans="1:8" x14ac:dyDescent="0.2">
      <c r="A700" s="9">
        <v>1537</v>
      </c>
      <c r="B700" s="10">
        <v>224</v>
      </c>
      <c r="G700" s="9">
        <v>1710</v>
      </c>
      <c r="H700" s="10">
        <v>1</v>
      </c>
    </row>
    <row r="701" spans="1:8" x14ac:dyDescent="0.2">
      <c r="A701" s="9">
        <v>1538</v>
      </c>
      <c r="B701" s="10">
        <v>46</v>
      </c>
      <c r="G701" s="9">
        <v>1711</v>
      </c>
      <c r="H701" s="10">
        <v>2</v>
      </c>
    </row>
    <row r="702" spans="1:8" x14ac:dyDescent="0.2">
      <c r="A702" s="9">
        <v>1539</v>
      </c>
      <c r="B702" s="10">
        <v>284</v>
      </c>
      <c r="G702" s="9">
        <v>1712</v>
      </c>
      <c r="H702" s="10">
        <v>0</v>
      </c>
    </row>
    <row r="703" spans="1:8" x14ac:dyDescent="0.2">
      <c r="A703" s="9">
        <v>1540</v>
      </c>
      <c r="B703" s="10">
        <v>98</v>
      </c>
      <c r="G703" s="9">
        <v>1713</v>
      </c>
      <c r="H703" s="10">
        <v>1</v>
      </c>
    </row>
    <row r="704" spans="1:8" x14ac:dyDescent="0.2">
      <c r="A704" s="9">
        <v>1601</v>
      </c>
      <c r="B704" s="10">
        <v>56</v>
      </c>
      <c r="G704" s="9">
        <v>1714</v>
      </c>
      <c r="H704" s="10">
        <v>17</v>
      </c>
    </row>
    <row r="705" spans="1:8" x14ac:dyDescent="0.2">
      <c r="A705" s="9">
        <v>1602</v>
      </c>
      <c r="B705" s="10">
        <v>32</v>
      </c>
      <c r="G705" s="9">
        <v>1715</v>
      </c>
      <c r="H705" s="10">
        <v>2</v>
      </c>
    </row>
    <row r="706" spans="1:8" x14ac:dyDescent="0.2">
      <c r="A706" s="9">
        <v>1603</v>
      </c>
      <c r="B706" s="10">
        <v>30</v>
      </c>
      <c r="G706" s="9">
        <v>1716</v>
      </c>
      <c r="H706" s="10">
        <v>3</v>
      </c>
    </row>
    <row r="707" spans="1:8" x14ac:dyDescent="0.2">
      <c r="A707" s="9">
        <v>1604</v>
      </c>
      <c r="B707" s="10">
        <v>70</v>
      </c>
      <c r="G707" s="9">
        <v>1717</v>
      </c>
      <c r="H707" s="10">
        <v>41</v>
      </c>
    </row>
    <row r="708" spans="1:8" x14ac:dyDescent="0.2">
      <c r="A708" s="9">
        <v>1605</v>
      </c>
      <c r="B708" s="10">
        <v>44</v>
      </c>
      <c r="G708" s="9">
        <v>1718</v>
      </c>
      <c r="H708" s="10">
        <v>2</v>
      </c>
    </row>
    <row r="709" spans="1:8" x14ac:dyDescent="0.2">
      <c r="A709" s="9">
        <v>1606</v>
      </c>
      <c r="B709" s="10">
        <v>92</v>
      </c>
      <c r="G709" s="9">
        <v>1719</v>
      </c>
      <c r="H709" s="10">
        <v>3</v>
      </c>
    </row>
    <row r="710" spans="1:8" x14ac:dyDescent="0.2">
      <c r="A710" s="9">
        <v>1607</v>
      </c>
      <c r="B710" s="10">
        <v>205</v>
      </c>
      <c r="G710" s="9">
        <v>1720</v>
      </c>
      <c r="H710" s="10">
        <v>8</v>
      </c>
    </row>
    <row r="711" spans="1:8" x14ac:dyDescent="0.2">
      <c r="A711" s="9">
        <v>1608</v>
      </c>
      <c r="B711" s="10">
        <v>23</v>
      </c>
      <c r="G711" s="9">
        <v>1721</v>
      </c>
      <c r="H711" s="10">
        <v>0</v>
      </c>
    </row>
    <row r="712" spans="1:8" x14ac:dyDescent="0.2">
      <c r="A712" s="9">
        <v>1609</v>
      </c>
      <c r="B712" s="10">
        <v>4</v>
      </c>
      <c r="G712" s="9">
        <v>1722</v>
      </c>
      <c r="H712" s="10">
        <v>1</v>
      </c>
    </row>
    <row r="713" spans="1:8" x14ac:dyDescent="0.2">
      <c r="A713" s="9">
        <v>1610</v>
      </c>
      <c r="B713" s="10">
        <v>112</v>
      </c>
      <c r="G713" s="9">
        <v>1723</v>
      </c>
      <c r="H713" s="10">
        <v>3</v>
      </c>
    </row>
    <row r="714" spans="1:8" x14ac:dyDescent="0.2">
      <c r="A714" s="9">
        <v>1611</v>
      </c>
      <c r="B714" s="10">
        <v>27</v>
      </c>
      <c r="G714" s="9">
        <v>1724</v>
      </c>
      <c r="H714" s="10">
        <v>4</v>
      </c>
    </row>
    <row r="715" spans="1:8" x14ac:dyDescent="0.2">
      <c r="A715" s="9">
        <v>1612</v>
      </c>
      <c r="B715" s="10">
        <v>11</v>
      </c>
      <c r="G715" s="9">
        <v>1725</v>
      </c>
      <c r="H715" s="10">
        <v>9</v>
      </c>
    </row>
    <row r="716" spans="1:8" x14ac:dyDescent="0.2">
      <c r="A716" s="9">
        <v>1613</v>
      </c>
      <c r="B716" s="10">
        <v>26</v>
      </c>
      <c r="G716" s="9">
        <v>1726</v>
      </c>
      <c r="H716" s="10">
        <v>16</v>
      </c>
    </row>
    <row r="717" spans="1:8" x14ac:dyDescent="0.2">
      <c r="A717" s="9">
        <v>1614</v>
      </c>
      <c r="B717" s="10">
        <v>77</v>
      </c>
      <c r="G717" s="9">
        <v>1727</v>
      </c>
      <c r="H717" s="10">
        <v>1</v>
      </c>
    </row>
    <row r="718" spans="1:8" x14ac:dyDescent="0.2">
      <c r="A718" s="9">
        <v>1615</v>
      </c>
      <c r="B718" s="10">
        <v>136</v>
      </c>
      <c r="G718" s="9">
        <v>1728</v>
      </c>
      <c r="H718" s="10">
        <v>7</v>
      </c>
    </row>
    <row r="719" spans="1:8" x14ac:dyDescent="0.2">
      <c r="A719" s="9">
        <v>1616</v>
      </c>
      <c r="B719" s="10">
        <v>157</v>
      </c>
      <c r="G719" s="9">
        <v>1729</v>
      </c>
      <c r="H719" s="10">
        <v>0</v>
      </c>
    </row>
    <row r="720" spans="1:8" x14ac:dyDescent="0.2">
      <c r="A720" s="9">
        <v>1617</v>
      </c>
      <c r="B720" s="10">
        <v>158</v>
      </c>
      <c r="G720" s="9">
        <v>1730</v>
      </c>
      <c r="H720" s="10">
        <v>0</v>
      </c>
    </row>
    <row r="721" spans="1:8" x14ac:dyDescent="0.2">
      <c r="A721" s="9">
        <v>1618</v>
      </c>
      <c r="B721" s="10">
        <v>27</v>
      </c>
      <c r="G721" s="9">
        <v>1731</v>
      </c>
      <c r="H721" s="10">
        <v>0</v>
      </c>
    </row>
    <row r="722" spans="1:8" x14ac:dyDescent="0.2">
      <c r="A722" s="9">
        <v>1619</v>
      </c>
      <c r="B722" s="10">
        <v>23</v>
      </c>
      <c r="G722" s="9">
        <v>1732</v>
      </c>
      <c r="H722" s="10">
        <v>0</v>
      </c>
    </row>
    <row r="723" spans="1:8" x14ac:dyDescent="0.2">
      <c r="A723" s="9">
        <v>1620</v>
      </c>
      <c r="B723" s="10">
        <v>17</v>
      </c>
      <c r="G723" s="9">
        <v>1733</v>
      </c>
      <c r="H723" s="10">
        <v>0</v>
      </c>
    </row>
    <row r="724" spans="1:8" x14ac:dyDescent="0.2">
      <c r="A724" s="9">
        <v>1621</v>
      </c>
      <c r="B724" s="10">
        <v>37</v>
      </c>
      <c r="G724" s="9">
        <v>1734</v>
      </c>
      <c r="H724" s="10">
        <v>1</v>
      </c>
    </row>
    <row r="725" spans="1:8" x14ac:dyDescent="0.2">
      <c r="A725" s="9">
        <v>1622</v>
      </c>
      <c r="B725" s="10">
        <v>65</v>
      </c>
      <c r="G725" s="9">
        <v>1735</v>
      </c>
      <c r="H725" s="10">
        <v>2</v>
      </c>
    </row>
    <row r="726" spans="1:8" x14ac:dyDescent="0.2">
      <c r="A726" s="9">
        <v>1623</v>
      </c>
      <c r="B726" s="10">
        <v>18</v>
      </c>
      <c r="G726" s="9">
        <v>1736</v>
      </c>
      <c r="H726" s="10">
        <v>1</v>
      </c>
    </row>
    <row r="727" spans="1:8" x14ac:dyDescent="0.2">
      <c r="A727" s="9">
        <v>1624</v>
      </c>
      <c r="B727" s="10">
        <v>25</v>
      </c>
      <c r="G727" s="9">
        <v>1737</v>
      </c>
      <c r="H727" s="10">
        <v>15</v>
      </c>
    </row>
    <row r="728" spans="1:8" x14ac:dyDescent="0.2">
      <c r="A728" s="9">
        <v>1625</v>
      </c>
      <c r="B728" s="10">
        <v>104</v>
      </c>
      <c r="G728" s="9">
        <v>1738</v>
      </c>
      <c r="H728" s="10">
        <v>1</v>
      </c>
    </row>
    <row r="729" spans="1:8" x14ac:dyDescent="0.2">
      <c r="A729" s="9">
        <v>1626</v>
      </c>
      <c r="B729" s="10">
        <v>108</v>
      </c>
      <c r="G729" s="9">
        <v>1739</v>
      </c>
      <c r="H729" s="10">
        <v>1</v>
      </c>
    </row>
    <row r="730" spans="1:8" x14ac:dyDescent="0.2">
      <c r="A730" s="9">
        <v>1627</v>
      </c>
      <c r="B730" s="10">
        <v>38</v>
      </c>
      <c r="G730" s="9">
        <v>1740</v>
      </c>
      <c r="H730" s="10">
        <v>0</v>
      </c>
    </row>
    <row r="731" spans="1:8" x14ac:dyDescent="0.2">
      <c r="A731" s="9">
        <v>1628</v>
      </c>
      <c r="B731" s="10">
        <v>88</v>
      </c>
      <c r="G731" s="9">
        <v>1764</v>
      </c>
      <c r="H731" s="10">
        <v>39</v>
      </c>
    </row>
    <row r="732" spans="1:8" x14ac:dyDescent="0.2">
      <c r="A732" s="9">
        <v>1629</v>
      </c>
      <c r="B732" s="10">
        <v>82</v>
      </c>
      <c r="G732" s="9">
        <v>1765</v>
      </c>
      <c r="H732" s="10">
        <v>103</v>
      </c>
    </row>
    <row r="733" spans="1:8" x14ac:dyDescent="0.2">
      <c r="A733" s="9">
        <v>1630</v>
      </c>
      <c r="B733" s="10">
        <v>126</v>
      </c>
      <c r="G733" s="9">
        <v>1766</v>
      </c>
      <c r="H733" s="10">
        <v>0</v>
      </c>
    </row>
    <row r="734" spans="1:8" x14ac:dyDescent="0.2">
      <c r="A734" s="9">
        <v>1631</v>
      </c>
      <c r="B734" s="10">
        <v>133</v>
      </c>
      <c r="G734" s="9">
        <v>1767</v>
      </c>
      <c r="H734" s="10">
        <v>39</v>
      </c>
    </row>
    <row r="735" spans="1:8" x14ac:dyDescent="0.2">
      <c r="A735" s="9">
        <v>1632</v>
      </c>
      <c r="B735" s="10">
        <v>47</v>
      </c>
      <c r="G735" s="9">
        <v>1768</v>
      </c>
      <c r="H735" s="10">
        <v>15</v>
      </c>
    </row>
    <row r="736" spans="1:8" x14ac:dyDescent="0.2">
      <c r="A736" s="9">
        <v>1633</v>
      </c>
      <c r="B736" s="10">
        <v>58</v>
      </c>
      <c r="G736" s="9">
        <v>1769</v>
      </c>
      <c r="H736" s="10">
        <v>22</v>
      </c>
    </row>
    <row r="737" spans="1:8" x14ac:dyDescent="0.2">
      <c r="A737" s="9">
        <v>1634</v>
      </c>
      <c r="B737" s="10">
        <v>32</v>
      </c>
      <c r="G737" s="9">
        <v>1770</v>
      </c>
      <c r="H737" s="10">
        <v>92</v>
      </c>
    </row>
    <row r="738" spans="1:8" x14ac:dyDescent="0.2">
      <c r="A738" s="9">
        <v>1635</v>
      </c>
      <c r="B738" s="10">
        <v>37</v>
      </c>
      <c r="G738" s="9">
        <v>1771</v>
      </c>
      <c r="H738" s="10">
        <v>25</v>
      </c>
    </row>
    <row r="739" spans="1:8" x14ac:dyDescent="0.2">
      <c r="A739" s="9">
        <v>1636</v>
      </c>
      <c r="B739" s="10">
        <v>87</v>
      </c>
      <c r="G739" s="9">
        <v>1772</v>
      </c>
      <c r="H739" s="10">
        <v>19</v>
      </c>
    </row>
    <row r="740" spans="1:8" x14ac:dyDescent="0.2">
      <c r="A740" s="9">
        <v>1637</v>
      </c>
      <c r="B740" s="10">
        <v>15</v>
      </c>
      <c r="G740" s="9">
        <v>1773</v>
      </c>
      <c r="H740" s="10">
        <v>19</v>
      </c>
    </row>
    <row r="741" spans="1:8" x14ac:dyDescent="0.2">
      <c r="A741" s="9">
        <v>1638</v>
      </c>
      <c r="B741" s="10">
        <v>27</v>
      </c>
      <c r="G741" s="9">
        <v>1774</v>
      </c>
      <c r="H741" s="10">
        <v>13</v>
      </c>
    </row>
    <row r="742" spans="1:8" x14ac:dyDescent="0.2">
      <c r="A742" s="9">
        <v>1639</v>
      </c>
      <c r="B742" s="10">
        <v>19</v>
      </c>
      <c r="G742" s="9">
        <v>1775</v>
      </c>
      <c r="H742" s="10">
        <v>124</v>
      </c>
    </row>
    <row r="743" spans="1:8" x14ac:dyDescent="0.2">
      <c r="A743" s="9">
        <v>1640</v>
      </c>
      <c r="B743" s="10">
        <v>17</v>
      </c>
      <c r="G743" s="9">
        <v>1776</v>
      </c>
      <c r="H743" s="10">
        <v>4</v>
      </c>
    </row>
    <row r="744" spans="1:8" x14ac:dyDescent="0.2">
      <c r="A744" s="9">
        <v>1641</v>
      </c>
      <c r="B744" s="10">
        <v>26</v>
      </c>
      <c r="G744" s="9">
        <v>1777</v>
      </c>
      <c r="H744" s="10">
        <v>10</v>
      </c>
    </row>
    <row r="745" spans="1:8" x14ac:dyDescent="0.2">
      <c r="A745" s="9">
        <v>1642</v>
      </c>
      <c r="B745" s="10">
        <v>28</v>
      </c>
      <c r="G745" s="9">
        <v>1778</v>
      </c>
      <c r="H745" s="10">
        <v>15</v>
      </c>
    </row>
    <row r="746" spans="1:8" x14ac:dyDescent="0.2">
      <c r="A746" s="9">
        <v>1643</v>
      </c>
      <c r="B746" s="10">
        <v>37</v>
      </c>
      <c r="G746" s="9">
        <v>1779</v>
      </c>
      <c r="H746" s="10">
        <v>38</v>
      </c>
    </row>
    <row r="747" spans="1:8" x14ac:dyDescent="0.2">
      <c r="A747" s="9">
        <v>1644</v>
      </c>
      <c r="B747" s="10">
        <v>128</v>
      </c>
      <c r="G747" s="9">
        <v>1780</v>
      </c>
      <c r="H747" s="10">
        <v>152</v>
      </c>
    </row>
    <row r="748" spans="1:8" x14ac:dyDescent="0.2">
      <c r="A748" s="9">
        <v>1645</v>
      </c>
      <c r="B748" s="10">
        <v>10</v>
      </c>
      <c r="G748" s="9">
        <v>1781</v>
      </c>
      <c r="H748" s="10">
        <v>24</v>
      </c>
    </row>
    <row r="749" spans="1:8" x14ac:dyDescent="0.2">
      <c r="A749" s="9">
        <v>1646</v>
      </c>
      <c r="B749" s="10">
        <v>83</v>
      </c>
      <c r="G749" s="9">
        <v>1782</v>
      </c>
      <c r="H749" s="10">
        <v>76</v>
      </c>
    </row>
    <row r="750" spans="1:8" x14ac:dyDescent="0.2">
      <c r="A750" s="9">
        <v>1647</v>
      </c>
      <c r="B750" s="10">
        <v>46</v>
      </c>
      <c r="G750" s="9">
        <v>1783</v>
      </c>
      <c r="H750" s="10">
        <v>185</v>
      </c>
    </row>
    <row r="751" spans="1:8" x14ac:dyDescent="0.2">
      <c r="A751" s="9">
        <v>1648</v>
      </c>
      <c r="B751" s="10">
        <v>90</v>
      </c>
      <c r="G751" s="9">
        <v>1784</v>
      </c>
      <c r="H751" s="10">
        <v>33</v>
      </c>
    </row>
    <row r="752" spans="1:8" x14ac:dyDescent="0.2">
      <c r="A752" s="9">
        <v>1649</v>
      </c>
      <c r="B752" s="10">
        <v>81</v>
      </c>
      <c r="G752" s="9">
        <v>1785</v>
      </c>
      <c r="H752" s="10">
        <v>108</v>
      </c>
    </row>
    <row r="753" spans="1:8" x14ac:dyDescent="0.2">
      <c r="A753" s="9">
        <v>1650</v>
      </c>
      <c r="B753" s="10">
        <v>32</v>
      </c>
      <c r="G753" s="9">
        <v>1786</v>
      </c>
      <c r="H753" s="10">
        <v>29</v>
      </c>
    </row>
    <row r="754" spans="1:8" x14ac:dyDescent="0.2">
      <c r="A754" s="9">
        <v>1651</v>
      </c>
      <c r="B754" s="10">
        <v>20</v>
      </c>
      <c r="G754" s="9">
        <v>1787</v>
      </c>
      <c r="H754" s="10">
        <v>24</v>
      </c>
    </row>
    <row r="755" spans="1:8" x14ac:dyDescent="0.2">
      <c r="A755" s="9">
        <v>1652</v>
      </c>
      <c r="B755" s="10">
        <v>70</v>
      </c>
      <c r="G755" s="9">
        <v>1788</v>
      </c>
      <c r="H755" s="10">
        <v>4</v>
      </c>
    </row>
    <row r="756" spans="1:8" x14ac:dyDescent="0.2">
      <c r="A756" s="9">
        <v>1653</v>
      </c>
      <c r="B756" s="10">
        <v>168</v>
      </c>
      <c r="G756" s="9">
        <v>1789</v>
      </c>
      <c r="H756" s="10">
        <v>4</v>
      </c>
    </row>
    <row r="757" spans="1:8" x14ac:dyDescent="0.2">
      <c r="A757" s="9">
        <v>1654</v>
      </c>
      <c r="B757" s="10">
        <v>34</v>
      </c>
      <c r="G757" s="9">
        <v>1790</v>
      </c>
      <c r="H757" s="10">
        <v>15</v>
      </c>
    </row>
    <row r="758" spans="1:8" x14ac:dyDescent="0.2">
      <c r="A758" s="9">
        <v>1655</v>
      </c>
      <c r="B758" s="10">
        <v>48</v>
      </c>
      <c r="G758" s="9">
        <v>1791</v>
      </c>
      <c r="H758" s="10">
        <v>4</v>
      </c>
    </row>
    <row r="759" spans="1:8" x14ac:dyDescent="0.2">
      <c r="A759" s="9">
        <v>1656</v>
      </c>
      <c r="B759" s="10">
        <v>48</v>
      </c>
      <c r="G759" s="9">
        <v>1792</v>
      </c>
      <c r="H759" s="10">
        <v>139</v>
      </c>
    </row>
    <row r="760" spans="1:8" x14ac:dyDescent="0.2">
      <c r="A760" s="9">
        <v>1657</v>
      </c>
      <c r="B760" s="10">
        <v>221</v>
      </c>
      <c r="G760" s="9">
        <v>1793</v>
      </c>
      <c r="H760" s="10">
        <v>2</v>
      </c>
    </row>
    <row r="761" spans="1:8" x14ac:dyDescent="0.2">
      <c r="A761" s="9">
        <v>1658</v>
      </c>
      <c r="B761" s="10">
        <v>107</v>
      </c>
      <c r="G761" s="9">
        <v>1794</v>
      </c>
      <c r="H761" s="10">
        <v>18</v>
      </c>
    </row>
    <row r="762" spans="1:8" x14ac:dyDescent="0.2">
      <c r="A762" s="9">
        <v>1659</v>
      </c>
      <c r="B762" s="10">
        <v>45</v>
      </c>
      <c r="G762" s="9">
        <v>1795</v>
      </c>
      <c r="H762" s="10">
        <v>81</v>
      </c>
    </row>
    <row r="763" spans="1:8" x14ac:dyDescent="0.2">
      <c r="A763" s="9">
        <v>1660</v>
      </c>
      <c r="B763" s="10">
        <v>36</v>
      </c>
      <c r="G763" s="9">
        <v>1796</v>
      </c>
      <c r="H763" s="10">
        <v>86</v>
      </c>
    </row>
    <row r="764" spans="1:8" x14ac:dyDescent="0.2">
      <c r="A764" s="9">
        <v>1661</v>
      </c>
      <c r="B764" s="10">
        <v>101</v>
      </c>
      <c r="G764" s="9">
        <v>1797</v>
      </c>
      <c r="H764" s="10">
        <v>140</v>
      </c>
    </row>
    <row r="765" spans="1:8" x14ac:dyDescent="0.2">
      <c r="A765" s="9">
        <v>1662</v>
      </c>
      <c r="B765" s="10">
        <v>62</v>
      </c>
      <c r="G765" s="9">
        <v>1798</v>
      </c>
      <c r="H765" s="10">
        <v>37</v>
      </c>
    </row>
    <row r="766" spans="1:8" x14ac:dyDescent="0.2">
      <c r="A766" s="9">
        <v>1663</v>
      </c>
      <c r="B766" s="10">
        <v>32</v>
      </c>
      <c r="G766" s="9">
        <v>1799</v>
      </c>
      <c r="H766" s="10">
        <v>6</v>
      </c>
    </row>
    <row r="767" spans="1:8" x14ac:dyDescent="0.2">
      <c r="A767" s="9">
        <v>1664</v>
      </c>
      <c r="B767" s="10">
        <v>89</v>
      </c>
      <c r="G767" s="9">
        <v>1800</v>
      </c>
      <c r="H767" s="10">
        <v>113</v>
      </c>
    </row>
    <row r="768" spans="1:8" x14ac:dyDescent="0.2">
      <c r="A768" s="9">
        <v>1665</v>
      </c>
      <c r="B768" s="10">
        <v>93</v>
      </c>
      <c r="G768" s="9">
        <v>1801</v>
      </c>
      <c r="H768" s="10">
        <v>37</v>
      </c>
    </row>
    <row r="769" spans="1:8" x14ac:dyDescent="0.2">
      <c r="A769" s="9">
        <v>1666</v>
      </c>
      <c r="B769" s="10">
        <v>98</v>
      </c>
      <c r="G769" s="9">
        <v>1802</v>
      </c>
      <c r="H769" s="10">
        <v>18</v>
      </c>
    </row>
    <row r="770" spans="1:8" x14ac:dyDescent="0.2">
      <c r="A770" s="9">
        <v>1667</v>
      </c>
      <c r="B770" s="10">
        <v>82</v>
      </c>
      <c r="G770" s="9">
        <v>1803</v>
      </c>
      <c r="H770" s="10">
        <v>75</v>
      </c>
    </row>
    <row r="771" spans="1:8" x14ac:dyDescent="0.2">
      <c r="A771" s="9">
        <v>1668</v>
      </c>
      <c r="B771" s="10">
        <v>116</v>
      </c>
      <c r="G771" s="9">
        <v>1804</v>
      </c>
      <c r="H771" s="10">
        <v>52</v>
      </c>
    </row>
    <row r="772" spans="1:8" x14ac:dyDescent="0.2">
      <c r="A772" s="9">
        <v>1669</v>
      </c>
      <c r="B772" s="10">
        <v>52</v>
      </c>
      <c r="G772" s="9">
        <v>1805</v>
      </c>
      <c r="H772" s="10">
        <v>122</v>
      </c>
    </row>
    <row r="773" spans="1:8" x14ac:dyDescent="0.2">
      <c r="A773" s="9">
        <v>1670</v>
      </c>
      <c r="B773" s="10">
        <v>23</v>
      </c>
      <c r="G773" s="9">
        <v>1806</v>
      </c>
      <c r="H773" s="10">
        <v>8</v>
      </c>
    </row>
    <row r="774" spans="1:8" x14ac:dyDescent="0.2">
      <c r="A774" s="9">
        <v>1671</v>
      </c>
      <c r="B774" s="10">
        <v>77</v>
      </c>
      <c r="G774" s="9">
        <v>1807</v>
      </c>
      <c r="H774" s="10">
        <v>8</v>
      </c>
    </row>
    <row r="775" spans="1:8" x14ac:dyDescent="0.2">
      <c r="A775" s="9">
        <v>1672</v>
      </c>
      <c r="B775" s="10">
        <v>49</v>
      </c>
      <c r="G775" s="9">
        <v>1808</v>
      </c>
      <c r="H775" s="10">
        <v>96</v>
      </c>
    </row>
    <row r="776" spans="1:8" x14ac:dyDescent="0.2">
      <c r="A776" s="9">
        <v>1673</v>
      </c>
      <c r="B776" s="10">
        <v>59</v>
      </c>
      <c r="G776" s="9">
        <v>1809</v>
      </c>
      <c r="H776" s="10">
        <v>9</v>
      </c>
    </row>
    <row r="777" spans="1:8" x14ac:dyDescent="0.2">
      <c r="A777" s="9">
        <v>1674</v>
      </c>
      <c r="B777" s="10">
        <v>113</v>
      </c>
      <c r="G777" s="9">
        <v>1810</v>
      </c>
      <c r="H777" s="10">
        <v>2</v>
      </c>
    </row>
    <row r="778" spans="1:8" x14ac:dyDescent="0.2">
      <c r="A778" s="9">
        <v>1675</v>
      </c>
      <c r="B778" s="10">
        <v>34</v>
      </c>
      <c r="G778" s="9">
        <v>1811</v>
      </c>
      <c r="H778" s="10">
        <v>26</v>
      </c>
    </row>
    <row r="779" spans="1:8" x14ac:dyDescent="0.2">
      <c r="A779" s="9">
        <v>1676</v>
      </c>
      <c r="B779" s="10">
        <v>42</v>
      </c>
      <c r="G779" s="9">
        <v>1812</v>
      </c>
      <c r="H779" s="10">
        <v>23</v>
      </c>
    </row>
    <row r="780" spans="1:8" x14ac:dyDescent="0.2">
      <c r="A780" s="9">
        <v>1677</v>
      </c>
      <c r="B780" s="10">
        <v>42</v>
      </c>
      <c r="G780" s="9">
        <v>1813</v>
      </c>
      <c r="H780" s="10">
        <v>0</v>
      </c>
    </row>
    <row r="781" spans="1:8" x14ac:dyDescent="0.2">
      <c r="A781" s="9">
        <v>1678</v>
      </c>
      <c r="B781" s="10">
        <v>49</v>
      </c>
      <c r="G781" s="9">
        <v>1814</v>
      </c>
      <c r="H781" s="10">
        <v>140</v>
      </c>
    </row>
    <row r="782" spans="1:8" x14ac:dyDescent="0.2">
      <c r="A782" s="9">
        <v>1679</v>
      </c>
      <c r="B782" s="10">
        <v>56</v>
      </c>
      <c r="G782" s="9">
        <v>1815</v>
      </c>
      <c r="H782" s="10">
        <v>0</v>
      </c>
    </row>
    <row r="783" spans="1:8" x14ac:dyDescent="0.2">
      <c r="A783" s="9">
        <v>1680</v>
      </c>
      <c r="B783" s="10">
        <v>25</v>
      </c>
      <c r="G783" s="9">
        <v>1816</v>
      </c>
      <c r="H783" s="10">
        <v>6</v>
      </c>
    </row>
    <row r="784" spans="1:8" x14ac:dyDescent="0.2">
      <c r="A784" s="9">
        <v>1741</v>
      </c>
      <c r="B784" s="10">
        <v>52</v>
      </c>
      <c r="G784" s="9">
        <v>1817</v>
      </c>
      <c r="H784" s="10">
        <v>100</v>
      </c>
    </row>
    <row r="785" spans="1:8" x14ac:dyDescent="0.2">
      <c r="A785" s="9">
        <v>1742</v>
      </c>
      <c r="B785" s="10">
        <v>34</v>
      </c>
      <c r="G785" s="9">
        <v>1818</v>
      </c>
      <c r="H785" s="10">
        <v>0</v>
      </c>
    </row>
    <row r="786" spans="1:8" x14ac:dyDescent="0.2">
      <c r="A786" s="9">
        <v>1743</v>
      </c>
      <c r="B786" s="10">
        <v>67</v>
      </c>
      <c r="G786" s="9">
        <v>1819</v>
      </c>
      <c r="H786" s="10">
        <v>4</v>
      </c>
    </row>
    <row r="787" spans="1:8" x14ac:dyDescent="0.2">
      <c r="A787" s="9">
        <v>1744</v>
      </c>
      <c r="B787" s="10">
        <v>70</v>
      </c>
      <c r="G787" s="9">
        <v>1820</v>
      </c>
      <c r="H787" s="10">
        <v>8</v>
      </c>
    </row>
    <row r="788" spans="1:8" x14ac:dyDescent="0.2">
      <c r="A788" s="9">
        <v>1745</v>
      </c>
      <c r="B788" s="10">
        <v>89</v>
      </c>
      <c r="G788" s="9">
        <v>1861</v>
      </c>
      <c r="H788" s="10">
        <v>0</v>
      </c>
    </row>
    <row r="789" spans="1:8" x14ac:dyDescent="0.2">
      <c r="A789" s="9">
        <v>1746</v>
      </c>
      <c r="B789" s="10">
        <v>107</v>
      </c>
      <c r="G789" s="9">
        <v>1862</v>
      </c>
      <c r="H789" s="10">
        <v>16</v>
      </c>
    </row>
    <row r="790" spans="1:8" x14ac:dyDescent="0.2">
      <c r="A790" s="9">
        <v>1747</v>
      </c>
      <c r="B790" s="10">
        <v>159</v>
      </c>
      <c r="G790" s="9">
        <v>1863</v>
      </c>
      <c r="H790" s="10">
        <v>2</v>
      </c>
    </row>
    <row r="791" spans="1:8" x14ac:dyDescent="0.2">
      <c r="A791" s="9">
        <v>1748</v>
      </c>
      <c r="B791" s="10">
        <v>181</v>
      </c>
      <c r="G791" s="9">
        <v>1864</v>
      </c>
      <c r="H791" s="10">
        <v>48</v>
      </c>
    </row>
    <row r="792" spans="1:8" x14ac:dyDescent="0.2">
      <c r="A792" s="9">
        <v>1749</v>
      </c>
      <c r="B792" s="10">
        <v>131</v>
      </c>
      <c r="G792" s="9">
        <v>1865</v>
      </c>
      <c r="H792" s="10">
        <v>2</v>
      </c>
    </row>
    <row r="793" spans="1:8" x14ac:dyDescent="0.2">
      <c r="A793" s="9">
        <v>1750</v>
      </c>
      <c r="B793" s="10">
        <v>125</v>
      </c>
      <c r="G793" s="9">
        <v>1866</v>
      </c>
      <c r="H793" s="10">
        <v>2</v>
      </c>
    </row>
    <row r="794" spans="1:8" x14ac:dyDescent="0.2">
      <c r="A794" s="9">
        <v>1751</v>
      </c>
      <c r="B794" s="10">
        <v>61</v>
      </c>
      <c r="G794" s="9">
        <v>1867</v>
      </c>
      <c r="H794" s="10">
        <v>1</v>
      </c>
    </row>
    <row r="795" spans="1:8" x14ac:dyDescent="0.2">
      <c r="A795" s="9">
        <v>1752</v>
      </c>
      <c r="B795" s="10">
        <v>90</v>
      </c>
      <c r="G795" s="9">
        <v>1868</v>
      </c>
      <c r="H795" s="10">
        <v>17</v>
      </c>
    </row>
    <row r="796" spans="1:8" x14ac:dyDescent="0.2">
      <c r="A796" s="9">
        <v>1753</v>
      </c>
      <c r="B796" s="10">
        <v>35</v>
      </c>
      <c r="G796" s="9">
        <v>1869</v>
      </c>
      <c r="H796" s="10">
        <v>0</v>
      </c>
    </row>
    <row r="797" spans="1:8" x14ac:dyDescent="0.2">
      <c r="A797" s="9">
        <v>1754</v>
      </c>
      <c r="B797" s="10">
        <v>90</v>
      </c>
      <c r="G797" s="9">
        <v>1870</v>
      </c>
      <c r="H797" s="10">
        <v>11</v>
      </c>
    </row>
    <row r="798" spans="1:8" x14ac:dyDescent="0.2">
      <c r="A798" s="9">
        <v>1755</v>
      </c>
      <c r="B798" s="10">
        <v>4</v>
      </c>
      <c r="G798" s="9">
        <v>1871</v>
      </c>
      <c r="H798" s="10">
        <v>95</v>
      </c>
    </row>
    <row r="799" spans="1:8" x14ac:dyDescent="0.2">
      <c r="A799" s="9">
        <v>1756</v>
      </c>
      <c r="B799" s="10">
        <v>120</v>
      </c>
      <c r="G799" s="9">
        <v>1872</v>
      </c>
      <c r="H799" s="10">
        <v>13</v>
      </c>
    </row>
    <row r="800" spans="1:8" x14ac:dyDescent="0.2">
      <c r="A800" s="9">
        <v>1757</v>
      </c>
      <c r="B800" s="10">
        <v>14</v>
      </c>
      <c r="G800" s="9">
        <v>1873</v>
      </c>
      <c r="H800" s="10">
        <v>2</v>
      </c>
    </row>
    <row r="801" spans="1:8" x14ac:dyDescent="0.2">
      <c r="A801" s="9">
        <v>1758</v>
      </c>
      <c r="B801" s="10">
        <v>27</v>
      </c>
      <c r="G801" s="9">
        <v>1874</v>
      </c>
      <c r="H801" s="10">
        <v>2</v>
      </c>
    </row>
    <row r="802" spans="1:8" x14ac:dyDescent="0.2">
      <c r="A802" s="9">
        <v>1759</v>
      </c>
      <c r="B802" s="10">
        <v>49</v>
      </c>
      <c r="G802" s="9">
        <v>1875</v>
      </c>
      <c r="H802" s="10">
        <v>3</v>
      </c>
    </row>
    <row r="803" spans="1:8" x14ac:dyDescent="0.2">
      <c r="A803" s="9">
        <v>1760</v>
      </c>
      <c r="B803" s="10">
        <v>102</v>
      </c>
      <c r="G803" s="9">
        <v>1876</v>
      </c>
      <c r="H803" s="10">
        <v>0</v>
      </c>
    </row>
    <row r="804" spans="1:8" x14ac:dyDescent="0.2">
      <c r="A804" s="9">
        <v>1761</v>
      </c>
      <c r="B804" s="10">
        <v>3</v>
      </c>
      <c r="G804" s="9">
        <v>1877</v>
      </c>
      <c r="H804" s="10">
        <v>0</v>
      </c>
    </row>
    <row r="805" spans="1:8" x14ac:dyDescent="0.2">
      <c r="A805" s="9">
        <v>1762</v>
      </c>
      <c r="B805" s="10">
        <v>25</v>
      </c>
      <c r="G805" s="9">
        <v>1878</v>
      </c>
      <c r="H805" s="10">
        <v>0</v>
      </c>
    </row>
    <row r="806" spans="1:8" x14ac:dyDescent="0.2">
      <c r="A806" s="9">
        <v>1763</v>
      </c>
      <c r="B806" s="10">
        <v>118</v>
      </c>
      <c r="G806" s="9">
        <v>1879</v>
      </c>
      <c r="H806" s="10">
        <v>2</v>
      </c>
    </row>
    <row r="807" spans="1:8" x14ac:dyDescent="0.2">
      <c r="A807" s="9">
        <v>1821</v>
      </c>
      <c r="B807" s="10">
        <v>57</v>
      </c>
      <c r="G807" s="9">
        <v>1880</v>
      </c>
      <c r="H807" s="10">
        <v>24</v>
      </c>
    </row>
    <row r="808" spans="1:8" x14ac:dyDescent="0.2">
      <c r="A808" s="9">
        <v>1822</v>
      </c>
      <c r="B808" s="10">
        <v>11</v>
      </c>
      <c r="G808" s="9">
        <v>1901</v>
      </c>
      <c r="H808" s="10">
        <v>25</v>
      </c>
    </row>
    <row r="809" spans="1:8" x14ac:dyDescent="0.2">
      <c r="A809" s="9">
        <v>1823</v>
      </c>
      <c r="B809" s="10">
        <v>33</v>
      </c>
      <c r="G809" s="9">
        <v>1902</v>
      </c>
      <c r="H809" s="10">
        <v>3</v>
      </c>
    </row>
    <row r="810" spans="1:8" x14ac:dyDescent="0.2">
      <c r="A810" s="9">
        <v>1824</v>
      </c>
      <c r="B810" s="10">
        <v>40</v>
      </c>
      <c r="G810" s="9">
        <v>1903</v>
      </c>
      <c r="H810" s="10">
        <v>41</v>
      </c>
    </row>
    <row r="811" spans="1:8" x14ac:dyDescent="0.2">
      <c r="A811" s="9">
        <v>1825</v>
      </c>
      <c r="B811" s="10">
        <v>50</v>
      </c>
      <c r="G811" s="9">
        <v>1904</v>
      </c>
      <c r="H811" s="10">
        <v>2</v>
      </c>
    </row>
    <row r="812" spans="1:8" x14ac:dyDescent="0.2">
      <c r="A812" s="9">
        <v>1826</v>
      </c>
      <c r="B812" s="10">
        <v>38</v>
      </c>
      <c r="G812" s="9">
        <v>1905</v>
      </c>
      <c r="H812" s="10">
        <v>4</v>
      </c>
    </row>
    <row r="813" spans="1:8" x14ac:dyDescent="0.2">
      <c r="A813" s="9">
        <v>1827</v>
      </c>
      <c r="B813" s="10">
        <v>96</v>
      </c>
      <c r="G813" s="9">
        <v>1906</v>
      </c>
      <c r="H813" s="10">
        <v>99</v>
      </c>
    </row>
    <row r="814" spans="1:8" x14ac:dyDescent="0.2">
      <c r="A814" s="9">
        <v>1828</v>
      </c>
      <c r="B814" s="10">
        <v>48</v>
      </c>
      <c r="G814" s="9">
        <v>1907</v>
      </c>
      <c r="H814" s="10">
        <v>4</v>
      </c>
    </row>
    <row r="815" spans="1:8" x14ac:dyDescent="0.2">
      <c r="A815" s="9">
        <v>1829</v>
      </c>
      <c r="B815" s="10">
        <v>33</v>
      </c>
      <c r="G815" s="9">
        <v>1908</v>
      </c>
      <c r="H815" s="10">
        <v>4</v>
      </c>
    </row>
    <row r="816" spans="1:8" x14ac:dyDescent="0.2">
      <c r="A816" s="9">
        <v>1830</v>
      </c>
      <c r="B816" s="10">
        <v>226</v>
      </c>
      <c r="G816" s="9">
        <v>1909</v>
      </c>
      <c r="H816" s="10">
        <v>38</v>
      </c>
    </row>
    <row r="817" spans="1:8" x14ac:dyDescent="0.2">
      <c r="A817" s="9">
        <v>1831</v>
      </c>
      <c r="B817" s="10">
        <v>14</v>
      </c>
      <c r="G817" s="9">
        <v>1910</v>
      </c>
      <c r="H817" s="10">
        <v>285</v>
      </c>
    </row>
    <row r="818" spans="1:8" x14ac:dyDescent="0.2">
      <c r="A818" s="9">
        <v>1832</v>
      </c>
      <c r="B818" s="10">
        <v>20</v>
      </c>
      <c r="G818" s="9">
        <v>1911</v>
      </c>
      <c r="H818" s="10">
        <v>1</v>
      </c>
    </row>
    <row r="819" spans="1:8" x14ac:dyDescent="0.2">
      <c r="A819" s="9">
        <v>1833</v>
      </c>
      <c r="B819" s="10">
        <v>25</v>
      </c>
      <c r="G819" s="9">
        <v>1912</v>
      </c>
      <c r="H819" s="10">
        <v>42</v>
      </c>
    </row>
    <row r="820" spans="1:8" x14ac:dyDescent="0.2">
      <c r="A820" s="9">
        <v>1834</v>
      </c>
      <c r="B820" s="10">
        <v>90</v>
      </c>
      <c r="G820" s="9">
        <v>1913</v>
      </c>
      <c r="H820" s="10">
        <v>26</v>
      </c>
    </row>
    <row r="821" spans="1:8" x14ac:dyDescent="0.2">
      <c r="A821" s="9">
        <v>1835</v>
      </c>
      <c r="B821" s="10">
        <v>11</v>
      </c>
      <c r="G821" s="9">
        <v>1914</v>
      </c>
      <c r="H821" s="10">
        <v>2</v>
      </c>
    </row>
    <row r="822" spans="1:8" x14ac:dyDescent="0.2">
      <c r="A822" s="9">
        <v>1836</v>
      </c>
      <c r="B822" s="10">
        <v>55</v>
      </c>
      <c r="G822" s="9">
        <v>1915</v>
      </c>
      <c r="H822" s="10">
        <v>4</v>
      </c>
    </row>
    <row r="823" spans="1:8" x14ac:dyDescent="0.2">
      <c r="A823" s="9">
        <v>1837</v>
      </c>
      <c r="B823" s="10">
        <v>30</v>
      </c>
      <c r="G823" s="9">
        <v>1916</v>
      </c>
      <c r="H823" s="10">
        <v>6</v>
      </c>
    </row>
    <row r="824" spans="1:8" x14ac:dyDescent="0.2">
      <c r="A824" s="9">
        <v>1838</v>
      </c>
      <c r="B824" s="10">
        <v>28</v>
      </c>
      <c r="G824" s="9">
        <v>1917</v>
      </c>
      <c r="H824" s="10">
        <v>70</v>
      </c>
    </row>
    <row r="825" spans="1:8" x14ac:dyDescent="0.2">
      <c r="A825" s="9">
        <v>1839</v>
      </c>
      <c r="B825" s="10">
        <v>45</v>
      </c>
      <c r="G825" s="9">
        <v>1918</v>
      </c>
      <c r="H825" s="10">
        <v>9</v>
      </c>
    </row>
    <row r="826" spans="1:8" x14ac:dyDescent="0.2">
      <c r="A826" s="9">
        <v>1840</v>
      </c>
      <c r="B826" s="10">
        <v>13</v>
      </c>
      <c r="G826" s="9">
        <v>1919</v>
      </c>
      <c r="H826" s="10">
        <v>8</v>
      </c>
    </row>
    <row r="827" spans="1:8" x14ac:dyDescent="0.2">
      <c r="A827" s="9">
        <v>1841</v>
      </c>
      <c r="B827" s="10">
        <v>40</v>
      </c>
      <c r="G827" s="9">
        <v>1920</v>
      </c>
      <c r="H827" s="10">
        <v>105</v>
      </c>
    </row>
    <row r="828" spans="1:8" x14ac:dyDescent="0.2">
      <c r="A828" s="9">
        <v>1842</v>
      </c>
      <c r="B828" s="10">
        <v>21</v>
      </c>
      <c r="G828" s="9">
        <v>1981</v>
      </c>
      <c r="H828" s="10">
        <v>12</v>
      </c>
    </row>
    <row r="829" spans="1:8" x14ac:dyDescent="0.2">
      <c r="A829" s="9">
        <v>1843</v>
      </c>
      <c r="B829" s="10">
        <v>134</v>
      </c>
      <c r="G829" s="9">
        <v>1982</v>
      </c>
      <c r="H829" s="10">
        <v>0</v>
      </c>
    </row>
    <row r="830" spans="1:8" x14ac:dyDescent="0.2">
      <c r="A830" s="9">
        <v>1844</v>
      </c>
      <c r="B830" s="10">
        <v>20</v>
      </c>
      <c r="G830" s="9">
        <v>1983</v>
      </c>
      <c r="H830" s="10">
        <v>16</v>
      </c>
    </row>
    <row r="831" spans="1:8" x14ac:dyDescent="0.2">
      <c r="A831" s="9">
        <v>1845</v>
      </c>
      <c r="B831" s="10">
        <v>19</v>
      </c>
      <c r="G831" s="9">
        <v>1984</v>
      </c>
      <c r="H831" s="10">
        <v>7</v>
      </c>
    </row>
    <row r="832" spans="1:8" x14ac:dyDescent="0.2">
      <c r="A832" s="9">
        <v>1846</v>
      </c>
      <c r="B832" s="10">
        <v>209</v>
      </c>
      <c r="G832" s="9">
        <v>1985</v>
      </c>
      <c r="H832" s="10">
        <v>4</v>
      </c>
    </row>
    <row r="833" spans="1:8" x14ac:dyDescent="0.2">
      <c r="A833" s="9">
        <v>1847</v>
      </c>
      <c r="B833" s="10">
        <v>38</v>
      </c>
      <c r="G833" s="9">
        <v>1986</v>
      </c>
      <c r="H833" s="10">
        <v>1</v>
      </c>
    </row>
    <row r="834" spans="1:8" x14ac:dyDescent="0.2">
      <c r="A834" s="9">
        <v>1848</v>
      </c>
      <c r="B834" s="10">
        <v>24</v>
      </c>
      <c r="G834" s="9">
        <v>1987</v>
      </c>
      <c r="H834" s="10">
        <v>28</v>
      </c>
    </row>
    <row r="835" spans="1:8" x14ac:dyDescent="0.2">
      <c r="A835" s="9">
        <v>1849</v>
      </c>
      <c r="B835" s="10">
        <v>8</v>
      </c>
      <c r="G835" s="9">
        <v>1988</v>
      </c>
      <c r="H835" s="10">
        <v>1</v>
      </c>
    </row>
    <row r="836" spans="1:8" x14ac:dyDescent="0.2">
      <c r="A836" s="9">
        <v>1850</v>
      </c>
      <c r="B836" s="10">
        <v>179</v>
      </c>
      <c r="G836" s="9">
        <v>1989</v>
      </c>
      <c r="H836" s="10">
        <v>1</v>
      </c>
    </row>
    <row r="837" spans="1:8" x14ac:dyDescent="0.2">
      <c r="A837" s="9">
        <v>1851</v>
      </c>
      <c r="B837" s="10">
        <v>26</v>
      </c>
      <c r="G837" s="9">
        <v>1990</v>
      </c>
      <c r="H837" s="10">
        <v>5</v>
      </c>
    </row>
    <row r="838" spans="1:8" x14ac:dyDescent="0.2">
      <c r="A838" s="9">
        <v>1852</v>
      </c>
      <c r="B838" s="10">
        <v>131</v>
      </c>
      <c r="G838" s="9">
        <v>1991</v>
      </c>
      <c r="H838" s="10">
        <v>3</v>
      </c>
    </row>
    <row r="839" spans="1:8" x14ac:dyDescent="0.2">
      <c r="A839" s="9">
        <v>1853</v>
      </c>
      <c r="B839" s="10">
        <v>14</v>
      </c>
      <c r="G839" s="9">
        <v>1992</v>
      </c>
      <c r="H839" s="10">
        <v>2</v>
      </c>
    </row>
    <row r="840" spans="1:8" x14ac:dyDescent="0.2">
      <c r="A840" s="9">
        <v>1854</v>
      </c>
      <c r="B840" s="10">
        <v>174</v>
      </c>
      <c r="G840" s="9">
        <v>1993</v>
      </c>
      <c r="H840" s="10">
        <v>0</v>
      </c>
    </row>
    <row r="841" spans="1:8" x14ac:dyDescent="0.2">
      <c r="A841" s="9">
        <v>1855</v>
      </c>
      <c r="B841" s="10">
        <v>191</v>
      </c>
      <c r="G841" s="9">
        <v>1994</v>
      </c>
      <c r="H841" s="10">
        <v>0</v>
      </c>
    </row>
    <row r="842" spans="1:8" x14ac:dyDescent="0.2">
      <c r="A842" s="9">
        <v>1856</v>
      </c>
      <c r="B842" s="10">
        <v>38</v>
      </c>
      <c r="G842" s="9">
        <v>1995</v>
      </c>
      <c r="H842" s="10">
        <v>3</v>
      </c>
    </row>
    <row r="843" spans="1:8" x14ac:dyDescent="0.2">
      <c r="A843" s="9">
        <v>1857</v>
      </c>
      <c r="B843" s="10">
        <v>22</v>
      </c>
      <c r="G843" s="9">
        <v>1996</v>
      </c>
      <c r="H843" s="10">
        <v>0</v>
      </c>
    </row>
    <row r="844" spans="1:8" x14ac:dyDescent="0.2">
      <c r="A844" s="9">
        <v>1858</v>
      </c>
      <c r="B844" s="10">
        <v>149</v>
      </c>
      <c r="G844" s="9">
        <v>1997</v>
      </c>
      <c r="H844" s="10">
        <v>0</v>
      </c>
    </row>
    <row r="845" spans="1:8" x14ac:dyDescent="0.2">
      <c r="A845" s="9">
        <v>1859</v>
      </c>
      <c r="B845" s="10">
        <v>56</v>
      </c>
      <c r="G845" s="9">
        <v>1998</v>
      </c>
      <c r="H845" s="10">
        <v>3</v>
      </c>
    </row>
    <row r="846" spans="1:8" x14ac:dyDescent="0.2">
      <c r="A846" s="9">
        <v>1860</v>
      </c>
      <c r="B846" s="10">
        <v>19</v>
      </c>
      <c r="G846" s="9">
        <v>1999</v>
      </c>
      <c r="H846" s="10">
        <v>7</v>
      </c>
    </row>
    <row r="847" spans="1:8" x14ac:dyDescent="0.2">
      <c r="A847" s="9">
        <v>1881</v>
      </c>
      <c r="B847" s="10">
        <v>70</v>
      </c>
      <c r="G847" s="9">
        <v>2000</v>
      </c>
      <c r="H847" s="10">
        <v>25</v>
      </c>
    </row>
    <row r="848" spans="1:8" x14ac:dyDescent="0.2">
      <c r="A848" s="9">
        <v>1882</v>
      </c>
      <c r="B848" s="10">
        <v>81</v>
      </c>
      <c r="G848" s="9">
        <v>2121</v>
      </c>
      <c r="H848" s="10">
        <v>10</v>
      </c>
    </row>
    <row r="849" spans="1:8" x14ac:dyDescent="0.2">
      <c r="A849" s="9">
        <v>1883</v>
      </c>
      <c r="B849" s="10">
        <v>32</v>
      </c>
      <c r="G849" s="9">
        <v>2122</v>
      </c>
      <c r="H849" s="10">
        <v>3</v>
      </c>
    </row>
    <row r="850" spans="1:8" x14ac:dyDescent="0.2">
      <c r="A850" s="9">
        <v>1884</v>
      </c>
      <c r="B850" s="10">
        <v>26</v>
      </c>
      <c r="G850" s="9">
        <v>2123</v>
      </c>
      <c r="H850" s="10">
        <v>5</v>
      </c>
    </row>
    <row r="851" spans="1:8" x14ac:dyDescent="0.2">
      <c r="A851" s="9">
        <v>1885</v>
      </c>
      <c r="B851" s="10">
        <v>105</v>
      </c>
      <c r="G851" s="9">
        <v>2124</v>
      </c>
      <c r="H851" s="10">
        <v>5</v>
      </c>
    </row>
    <row r="852" spans="1:8" x14ac:dyDescent="0.2">
      <c r="A852" s="9">
        <v>1886</v>
      </c>
      <c r="B852" s="10">
        <v>29</v>
      </c>
      <c r="G852" s="9">
        <v>2125</v>
      </c>
      <c r="H852" s="10">
        <v>27</v>
      </c>
    </row>
    <row r="853" spans="1:8" x14ac:dyDescent="0.2">
      <c r="A853" s="9">
        <v>1887</v>
      </c>
      <c r="B853" s="10">
        <v>8</v>
      </c>
      <c r="G853" s="9">
        <v>2126</v>
      </c>
      <c r="H853" s="10">
        <v>2</v>
      </c>
    </row>
    <row r="854" spans="1:8" x14ac:dyDescent="0.2">
      <c r="A854" s="9">
        <v>1888</v>
      </c>
      <c r="B854" s="10">
        <v>89</v>
      </c>
      <c r="G854" s="9">
        <v>2127</v>
      </c>
      <c r="H854" s="10">
        <v>236</v>
      </c>
    </row>
    <row r="855" spans="1:8" x14ac:dyDescent="0.2">
      <c r="A855" s="9">
        <v>1889</v>
      </c>
      <c r="B855" s="10">
        <v>44</v>
      </c>
      <c r="G855" s="9">
        <v>2128</v>
      </c>
      <c r="H855" s="10">
        <v>1</v>
      </c>
    </row>
    <row r="856" spans="1:8" x14ac:dyDescent="0.2">
      <c r="A856" s="9">
        <v>1890</v>
      </c>
      <c r="B856" s="10">
        <v>246</v>
      </c>
      <c r="G856" s="9">
        <v>2129</v>
      </c>
      <c r="H856" s="10">
        <v>12</v>
      </c>
    </row>
    <row r="857" spans="1:8" x14ac:dyDescent="0.2">
      <c r="A857" s="9">
        <v>1891</v>
      </c>
      <c r="B857" s="10">
        <v>120</v>
      </c>
      <c r="G857" s="9">
        <v>2130</v>
      </c>
      <c r="H857" s="10">
        <v>4</v>
      </c>
    </row>
    <row r="858" spans="1:8" x14ac:dyDescent="0.2">
      <c r="A858" s="9">
        <v>1892</v>
      </c>
      <c r="B858" s="10">
        <v>26</v>
      </c>
      <c r="G858" s="9">
        <v>2131</v>
      </c>
      <c r="H858" s="10">
        <v>3</v>
      </c>
    </row>
    <row r="859" spans="1:8" x14ac:dyDescent="0.2">
      <c r="A859" s="9">
        <v>1893</v>
      </c>
      <c r="B859" s="10">
        <v>45</v>
      </c>
      <c r="G859" s="9">
        <v>2132</v>
      </c>
      <c r="H859" s="10">
        <v>99</v>
      </c>
    </row>
    <row r="860" spans="1:8" x14ac:dyDescent="0.2">
      <c r="A860" s="9">
        <v>1894</v>
      </c>
      <c r="B860" s="10">
        <v>20</v>
      </c>
      <c r="G860" s="9">
        <v>2133</v>
      </c>
      <c r="H860" s="10">
        <v>3</v>
      </c>
    </row>
    <row r="861" spans="1:8" x14ac:dyDescent="0.2">
      <c r="A861" s="9">
        <v>1895</v>
      </c>
      <c r="B861" s="10">
        <v>47</v>
      </c>
      <c r="G861" s="9">
        <v>2134</v>
      </c>
      <c r="H861" s="10">
        <v>3</v>
      </c>
    </row>
    <row r="862" spans="1:8" x14ac:dyDescent="0.2">
      <c r="A862" s="9">
        <v>1896</v>
      </c>
      <c r="B862" s="10">
        <v>13</v>
      </c>
      <c r="G862" s="9">
        <v>2135</v>
      </c>
      <c r="H862" s="10">
        <v>22</v>
      </c>
    </row>
    <row r="863" spans="1:8" x14ac:dyDescent="0.2">
      <c r="A863" s="9">
        <v>1897</v>
      </c>
      <c r="B863" s="10">
        <v>183</v>
      </c>
      <c r="G863" s="9">
        <v>2136</v>
      </c>
      <c r="H863" s="10">
        <v>4</v>
      </c>
    </row>
    <row r="864" spans="1:8" x14ac:dyDescent="0.2">
      <c r="A864" s="9">
        <v>1898</v>
      </c>
      <c r="B864" s="10">
        <v>21</v>
      </c>
      <c r="G864" s="9">
        <v>2137</v>
      </c>
      <c r="H864" s="10">
        <v>534</v>
      </c>
    </row>
    <row r="865" spans="1:8" x14ac:dyDescent="0.2">
      <c r="A865" s="9">
        <v>1899</v>
      </c>
      <c r="B865" s="10">
        <v>42</v>
      </c>
      <c r="G865" s="9">
        <v>2138</v>
      </c>
      <c r="H865" s="10">
        <v>12</v>
      </c>
    </row>
    <row r="866" spans="1:8" x14ac:dyDescent="0.2">
      <c r="A866" s="9">
        <v>1900</v>
      </c>
      <c r="B866" s="10">
        <v>54</v>
      </c>
      <c r="G866" s="9">
        <v>2139</v>
      </c>
      <c r="H866" s="10">
        <v>56</v>
      </c>
    </row>
    <row r="867" spans="1:8" x14ac:dyDescent="0.2">
      <c r="A867" s="9">
        <v>1921</v>
      </c>
      <c r="B867" s="10">
        <v>38</v>
      </c>
      <c r="G867" s="9">
        <v>2140</v>
      </c>
      <c r="H867" s="10">
        <v>11</v>
      </c>
    </row>
    <row r="868" spans="1:8" x14ac:dyDescent="0.2">
      <c r="A868" s="9">
        <v>1922</v>
      </c>
      <c r="B868" s="10">
        <v>64</v>
      </c>
      <c r="G868" s="9">
        <v>2141</v>
      </c>
      <c r="H868" s="10">
        <v>0</v>
      </c>
    </row>
    <row r="869" spans="1:8" x14ac:dyDescent="0.2">
      <c r="A869" s="9">
        <v>1923</v>
      </c>
      <c r="B869" s="10">
        <v>13</v>
      </c>
      <c r="G869" s="9">
        <v>2142</v>
      </c>
      <c r="H869" s="10">
        <v>12</v>
      </c>
    </row>
    <row r="870" spans="1:8" x14ac:dyDescent="0.2">
      <c r="A870" s="9">
        <v>1924</v>
      </c>
      <c r="B870" s="10">
        <v>33</v>
      </c>
      <c r="G870" s="9">
        <v>2143</v>
      </c>
      <c r="H870" s="10">
        <v>5</v>
      </c>
    </row>
    <row r="871" spans="1:8" x14ac:dyDescent="0.2">
      <c r="A871" s="9">
        <v>1925</v>
      </c>
      <c r="B871" s="10">
        <v>52</v>
      </c>
      <c r="G871" s="9">
        <v>2144</v>
      </c>
      <c r="H871" s="10">
        <v>24</v>
      </c>
    </row>
    <row r="872" spans="1:8" x14ac:dyDescent="0.2">
      <c r="A872" s="9">
        <v>1926</v>
      </c>
      <c r="B872" s="10">
        <v>107</v>
      </c>
      <c r="G872" s="9">
        <v>2145</v>
      </c>
      <c r="H872" s="10">
        <v>89</v>
      </c>
    </row>
    <row r="873" spans="1:8" x14ac:dyDescent="0.2">
      <c r="A873" s="9">
        <v>1927</v>
      </c>
      <c r="B873" s="10">
        <v>11</v>
      </c>
      <c r="G873" s="9">
        <v>2146</v>
      </c>
      <c r="H873" s="10">
        <v>1</v>
      </c>
    </row>
    <row r="874" spans="1:8" x14ac:dyDescent="0.2">
      <c r="A874" s="9">
        <v>1928</v>
      </c>
      <c r="B874" s="10">
        <v>34</v>
      </c>
      <c r="G874" s="9">
        <v>2147</v>
      </c>
      <c r="H874" s="10">
        <v>55</v>
      </c>
    </row>
    <row r="875" spans="1:8" x14ac:dyDescent="0.2">
      <c r="A875" s="9">
        <v>1929</v>
      </c>
      <c r="B875" s="10">
        <v>75</v>
      </c>
      <c r="G875" s="9">
        <v>2148</v>
      </c>
      <c r="H875" s="10">
        <v>2</v>
      </c>
    </row>
    <row r="876" spans="1:8" x14ac:dyDescent="0.2">
      <c r="A876" s="9">
        <v>1930</v>
      </c>
      <c r="B876" s="10">
        <v>26</v>
      </c>
      <c r="G876" s="9">
        <v>2149</v>
      </c>
      <c r="H876" s="10">
        <v>0</v>
      </c>
    </row>
    <row r="877" spans="1:8" x14ac:dyDescent="0.2">
      <c r="A877" s="9">
        <v>1931</v>
      </c>
      <c r="B877" s="10">
        <v>50</v>
      </c>
      <c r="G877" s="9">
        <v>2150</v>
      </c>
      <c r="H877" s="10">
        <v>4</v>
      </c>
    </row>
    <row r="878" spans="1:8" x14ac:dyDescent="0.2">
      <c r="A878" s="9">
        <v>1932</v>
      </c>
      <c r="B878" s="10">
        <v>80</v>
      </c>
      <c r="G878" s="9">
        <v>2151</v>
      </c>
      <c r="H878" s="10">
        <v>6</v>
      </c>
    </row>
    <row r="879" spans="1:8" x14ac:dyDescent="0.2">
      <c r="A879" s="9">
        <v>1933</v>
      </c>
      <c r="B879" s="10">
        <v>110</v>
      </c>
      <c r="G879" s="9">
        <v>2152</v>
      </c>
      <c r="H879" s="10">
        <v>4</v>
      </c>
    </row>
    <row r="880" spans="1:8" x14ac:dyDescent="0.2">
      <c r="A880" s="9">
        <v>1934</v>
      </c>
      <c r="B880" s="10">
        <v>77</v>
      </c>
      <c r="G880" s="9">
        <v>2153</v>
      </c>
      <c r="H880" s="10">
        <v>4</v>
      </c>
    </row>
    <row r="881" spans="1:8" x14ac:dyDescent="0.2">
      <c r="A881" s="9">
        <v>1935</v>
      </c>
      <c r="B881" s="10">
        <v>50</v>
      </c>
      <c r="G881" s="9">
        <v>2154</v>
      </c>
      <c r="H881" s="10">
        <v>2</v>
      </c>
    </row>
    <row r="882" spans="1:8" x14ac:dyDescent="0.2">
      <c r="A882" s="9">
        <v>1936</v>
      </c>
      <c r="B882" s="10">
        <v>145</v>
      </c>
      <c r="G882" s="9">
        <v>2155</v>
      </c>
      <c r="H882" s="10">
        <v>5</v>
      </c>
    </row>
    <row r="883" spans="1:8" x14ac:dyDescent="0.2">
      <c r="A883" s="9">
        <v>1937</v>
      </c>
      <c r="B883" s="10">
        <v>29</v>
      </c>
      <c r="G883" s="9">
        <v>2156</v>
      </c>
      <c r="H883" s="10">
        <v>83</v>
      </c>
    </row>
    <row r="884" spans="1:8" x14ac:dyDescent="0.2">
      <c r="A884" s="9">
        <v>1938</v>
      </c>
      <c r="B884" s="10">
        <v>114</v>
      </c>
      <c r="G884" s="9">
        <v>2157</v>
      </c>
      <c r="H884" s="10">
        <v>57</v>
      </c>
    </row>
    <row r="885" spans="1:8" x14ac:dyDescent="0.2">
      <c r="A885" s="9">
        <v>1939</v>
      </c>
      <c r="B885" s="10">
        <v>96</v>
      </c>
      <c r="G885" s="9">
        <v>2158</v>
      </c>
      <c r="H885" s="10">
        <v>311</v>
      </c>
    </row>
    <row r="886" spans="1:8" x14ac:dyDescent="0.2">
      <c r="A886" s="9">
        <v>1940</v>
      </c>
      <c r="B886" s="10">
        <v>31</v>
      </c>
      <c r="G886" s="9">
        <v>2159</v>
      </c>
      <c r="H886" s="10">
        <v>2</v>
      </c>
    </row>
    <row r="887" spans="1:8" x14ac:dyDescent="0.2">
      <c r="A887" s="9">
        <v>1941</v>
      </c>
      <c r="B887" s="10">
        <v>4883</v>
      </c>
      <c r="G887" s="9">
        <v>2160</v>
      </c>
      <c r="H887" s="10">
        <v>16</v>
      </c>
    </row>
    <row r="888" spans="1:8" x14ac:dyDescent="0.2">
      <c r="A888" s="9">
        <v>1942</v>
      </c>
      <c r="B888" s="10">
        <v>95</v>
      </c>
      <c r="G888" s="9">
        <v>2401</v>
      </c>
      <c r="H888" s="10">
        <v>9</v>
      </c>
    </row>
    <row r="889" spans="1:8" x14ac:dyDescent="0.2">
      <c r="A889" s="9">
        <v>1943</v>
      </c>
      <c r="B889" s="10">
        <v>2478</v>
      </c>
      <c r="G889" s="9">
        <v>2402</v>
      </c>
      <c r="H889" s="10">
        <v>1</v>
      </c>
    </row>
    <row r="890" spans="1:8" x14ac:dyDescent="0.2">
      <c r="A890" s="9">
        <v>1944</v>
      </c>
      <c r="B890" s="10">
        <v>1789</v>
      </c>
      <c r="G890" s="9">
        <v>2403</v>
      </c>
      <c r="H890" s="10">
        <v>12</v>
      </c>
    </row>
    <row r="891" spans="1:8" x14ac:dyDescent="0.2">
      <c r="A891" s="9">
        <v>1945</v>
      </c>
      <c r="B891" s="10">
        <v>680</v>
      </c>
      <c r="G891" s="9">
        <v>2404</v>
      </c>
      <c r="H891" s="10">
        <v>0</v>
      </c>
    </row>
    <row r="892" spans="1:8" x14ac:dyDescent="0.2">
      <c r="A892" s="9">
        <v>1946</v>
      </c>
      <c r="B892" s="10">
        <v>70</v>
      </c>
      <c r="G892" s="9">
        <v>2405</v>
      </c>
      <c r="H892" s="10">
        <v>20</v>
      </c>
    </row>
    <row r="893" spans="1:8" x14ac:dyDescent="0.2">
      <c r="A893" s="9">
        <v>1947</v>
      </c>
      <c r="B893" s="10">
        <v>23</v>
      </c>
      <c r="G893" s="9">
        <v>2406</v>
      </c>
      <c r="H893" s="10">
        <v>16</v>
      </c>
    </row>
    <row r="894" spans="1:8" x14ac:dyDescent="0.2">
      <c r="A894" s="9">
        <v>1948</v>
      </c>
      <c r="B894" s="10">
        <v>4245</v>
      </c>
      <c r="G894" s="9">
        <v>2407</v>
      </c>
      <c r="H894" s="10">
        <v>33</v>
      </c>
    </row>
    <row r="895" spans="1:8" x14ac:dyDescent="0.2">
      <c r="A895" s="9">
        <v>1949</v>
      </c>
      <c r="B895" s="10">
        <v>943</v>
      </c>
      <c r="G895" s="9">
        <v>2408</v>
      </c>
      <c r="H895" s="10">
        <v>2</v>
      </c>
    </row>
    <row r="896" spans="1:8" x14ac:dyDescent="0.2">
      <c r="A896" s="9">
        <v>1950</v>
      </c>
      <c r="B896" s="10">
        <v>1876</v>
      </c>
      <c r="G896" s="9">
        <v>2409</v>
      </c>
      <c r="H896" s="10">
        <v>6</v>
      </c>
    </row>
    <row r="897" spans="1:8" x14ac:dyDescent="0.2">
      <c r="A897" s="9">
        <v>1951</v>
      </c>
      <c r="B897" s="10">
        <v>834</v>
      </c>
      <c r="G897" s="9">
        <v>2410</v>
      </c>
      <c r="H897" s="10">
        <v>0</v>
      </c>
    </row>
    <row r="898" spans="1:8" x14ac:dyDescent="0.2">
      <c r="A898" s="9">
        <v>1952</v>
      </c>
      <c r="B898" s="10">
        <v>682</v>
      </c>
      <c r="G898" s="9">
        <v>2411</v>
      </c>
      <c r="H898" s="10">
        <v>3</v>
      </c>
    </row>
    <row r="899" spans="1:8" x14ac:dyDescent="0.2">
      <c r="A899" s="9">
        <v>1953</v>
      </c>
      <c r="B899" s="10">
        <v>147</v>
      </c>
      <c r="G899" s="9">
        <v>2412</v>
      </c>
      <c r="H899" s="10">
        <v>0</v>
      </c>
    </row>
    <row r="900" spans="1:8" x14ac:dyDescent="0.2">
      <c r="A900" s="9">
        <v>1954</v>
      </c>
      <c r="B900" s="10">
        <v>415</v>
      </c>
      <c r="G900" s="9">
        <v>2413</v>
      </c>
      <c r="H900" s="10">
        <v>3</v>
      </c>
    </row>
    <row r="901" spans="1:8" x14ac:dyDescent="0.2">
      <c r="A901" s="9">
        <v>1955</v>
      </c>
      <c r="B901" s="10">
        <v>290</v>
      </c>
      <c r="G901" s="9">
        <v>2414</v>
      </c>
      <c r="H901" s="10">
        <v>13</v>
      </c>
    </row>
    <row r="902" spans="1:8" x14ac:dyDescent="0.2">
      <c r="A902" s="9">
        <v>1956</v>
      </c>
      <c r="B902" s="10">
        <v>365</v>
      </c>
      <c r="G902" s="9">
        <v>2415</v>
      </c>
      <c r="H902" s="10">
        <v>6</v>
      </c>
    </row>
    <row r="903" spans="1:8" x14ac:dyDescent="0.2">
      <c r="A903" s="9">
        <v>1957</v>
      </c>
      <c r="B903" s="10">
        <v>660</v>
      </c>
      <c r="G903" s="9">
        <v>2416</v>
      </c>
      <c r="H903" s="10">
        <v>1</v>
      </c>
    </row>
    <row r="904" spans="1:8" x14ac:dyDescent="0.2">
      <c r="A904" s="9">
        <v>1958</v>
      </c>
      <c r="B904" s="10">
        <v>1356</v>
      </c>
      <c r="G904" s="9">
        <v>2417</v>
      </c>
      <c r="H904" s="10">
        <v>0</v>
      </c>
    </row>
    <row r="905" spans="1:8" x14ac:dyDescent="0.2">
      <c r="A905" s="9">
        <v>1959</v>
      </c>
      <c r="B905" s="10">
        <v>424</v>
      </c>
      <c r="G905" s="9">
        <v>2418</v>
      </c>
      <c r="H905" s="10">
        <v>5</v>
      </c>
    </row>
    <row r="906" spans="1:8" x14ac:dyDescent="0.2">
      <c r="A906" s="9">
        <v>1960</v>
      </c>
      <c r="B906" s="10">
        <v>33</v>
      </c>
      <c r="G906" s="9">
        <v>2419</v>
      </c>
      <c r="H906" s="10">
        <v>0</v>
      </c>
    </row>
    <row r="907" spans="1:8" x14ac:dyDescent="0.2">
      <c r="A907" s="9">
        <v>1961</v>
      </c>
      <c r="B907" s="10">
        <v>1633</v>
      </c>
      <c r="G907" s="9">
        <v>2420</v>
      </c>
      <c r="H907" s="10">
        <v>36</v>
      </c>
    </row>
    <row r="908" spans="1:8" x14ac:dyDescent="0.2">
      <c r="A908" s="9">
        <v>1962</v>
      </c>
      <c r="B908" s="10">
        <v>306</v>
      </c>
      <c r="G908" s="9">
        <v>2421</v>
      </c>
      <c r="H908" s="10">
        <v>1</v>
      </c>
    </row>
    <row r="909" spans="1:8" x14ac:dyDescent="0.2">
      <c r="A909" s="9">
        <v>1963</v>
      </c>
      <c r="B909" s="10">
        <v>205</v>
      </c>
      <c r="G909" s="9">
        <v>2422</v>
      </c>
      <c r="H909" s="10">
        <v>1</v>
      </c>
    </row>
    <row r="910" spans="1:8" x14ac:dyDescent="0.2">
      <c r="A910" s="9">
        <v>1964</v>
      </c>
      <c r="B910" s="10">
        <v>1281</v>
      </c>
      <c r="G910" s="9">
        <v>2423</v>
      </c>
      <c r="H910" s="10">
        <v>1</v>
      </c>
    </row>
    <row r="911" spans="1:8" x14ac:dyDescent="0.2">
      <c r="A911" s="9">
        <v>1965</v>
      </c>
      <c r="B911" s="10">
        <v>103</v>
      </c>
      <c r="G911" s="9">
        <v>2424</v>
      </c>
      <c r="H911" s="10">
        <v>9</v>
      </c>
    </row>
    <row r="912" spans="1:8" x14ac:dyDescent="0.2">
      <c r="A912" s="9">
        <v>1966</v>
      </c>
      <c r="B912" s="10">
        <v>1513</v>
      </c>
      <c r="G912" s="9">
        <v>2425</v>
      </c>
      <c r="H912" s="10">
        <v>1</v>
      </c>
    </row>
    <row r="913" spans="1:8" x14ac:dyDescent="0.2">
      <c r="A913" s="9">
        <v>1967</v>
      </c>
      <c r="B913" s="10">
        <v>405</v>
      </c>
      <c r="G913" s="9">
        <v>2426</v>
      </c>
      <c r="H913" s="10">
        <v>0</v>
      </c>
    </row>
    <row r="914" spans="1:8" x14ac:dyDescent="0.2">
      <c r="A914" s="9">
        <v>1968</v>
      </c>
      <c r="B914" s="10">
        <v>510</v>
      </c>
      <c r="G914" s="9">
        <v>2427</v>
      </c>
      <c r="H914" s="10">
        <v>1</v>
      </c>
    </row>
    <row r="915" spans="1:8" x14ac:dyDescent="0.2">
      <c r="A915" s="9">
        <v>1969</v>
      </c>
      <c r="B915" s="10">
        <v>1887</v>
      </c>
      <c r="G915" s="9">
        <v>2428</v>
      </c>
      <c r="H915" s="10">
        <v>1</v>
      </c>
    </row>
    <row r="916" spans="1:8" x14ac:dyDescent="0.2">
      <c r="A916" s="9">
        <v>1970</v>
      </c>
      <c r="B916" s="10">
        <v>701</v>
      </c>
      <c r="G916" s="9">
        <v>2429</v>
      </c>
      <c r="H916" s="10">
        <v>4</v>
      </c>
    </row>
    <row r="917" spans="1:8" x14ac:dyDescent="0.2">
      <c r="A917" s="9">
        <v>1971</v>
      </c>
      <c r="B917" s="10">
        <v>3863</v>
      </c>
      <c r="G917" s="9">
        <v>2430</v>
      </c>
      <c r="H917" s="10">
        <v>2</v>
      </c>
    </row>
    <row r="918" spans="1:8" x14ac:dyDescent="0.2">
      <c r="A918" s="9">
        <v>1972</v>
      </c>
      <c r="B918" s="10">
        <v>238</v>
      </c>
      <c r="G918" s="9">
        <v>2431</v>
      </c>
      <c r="H918" s="10">
        <v>2</v>
      </c>
    </row>
    <row r="919" spans="1:8" x14ac:dyDescent="0.2">
      <c r="A919" s="9">
        <v>1973</v>
      </c>
      <c r="B919" s="10">
        <v>2051</v>
      </c>
      <c r="G919" s="9">
        <v>2432</v>
      </c>
      <c r="H919" s="10">
        <v>2</v>
      </c>
    </row>
    <row r="920" spans="1:8" x14ac:dyDescent="0.2">
      <c r="A920" s="9">
        <v>1974</v>
      </c>
      <c r="B920" s="10">
        <v>402</v>
      </c>
      <c r="G920" s="9">
        <v>2433</v>
      </c>
      <c r="H920" s="10">
        <v>0</v>
      </c>
    </row>
    <row r="921" spans="1:8" x14ac:dyDescent="0.2">
      <c r="A921" s="9">
        <v>1975</v>
      </c>
      <c r="B921" s="10">
        <v>253</v>
      </c>
      <c r="G921" s="9">
        <v>2434</v>
      </c>
      <c r="H921" s="10">
        <v>2</v>
      </c>
    </row>
    <row r="922" spans="1:8" x14ac:dyDescent="0.2">
      <c r="A922" s="9">
        <v>1976</v>
      </c>
      <c r="B922" s="10">
        <v>473</v>
      </c>
      <c r="G922" s="9">
        <v>2435</v>
      </c>
      <c r="H922" s="10">
        <v>4</v>
      </c>
    </row>
    <row r="923" spans="1:8" x14ac:dyDescent="0.2">
      <c r="A923" s="9">
        <v>1977</v>
      </c>
      <c r="B923" s="10">
        <v>821</v>
      </c>
      <c r="G923" s="9">
        <v>2436</v>
      </c>
      <c r="H923" s="10">
        <v>2</v>
      </c>
    </row>
    <row r="924" spans="1:8" x14ac:dyDescent="0.2">
      <c r="A924" s="9">
        <v>1978</v>
      </c>
      <c r="B924" s="10">
        <v>388</v>
      </c>
      <c r="G924" s="9">
        <v>2437</v>
      </c>
      <c r="H924" s="10">
        <v>0</v>
      </c>
    </row>
    <row r="925" spans="1:8" x14ac:dyDescent="0.2">
      <c r="A925" s="9">
        <v>1979</v>
      </c>
      <c r="B925" s="10">
        <v>813</v>
      </c>
      <c r="G925" s="9">
        <v>2438</v>
      </c>
      <c r="H925" s="10">
        <v>1</v>
      </c>
    </row>
    <row r="926" spans="1:8" x14ac:dyDescent="0.2">
      <c r="A926" s="9">
        <v>1980</v>
      </c>
      <c r="B926" s="10">
        <v>1945</v>
      </c>
      <c r="G926" s="9">
        <v>2439</v>
      </c>
      <c r="H926" s="10">
        <v>0</v>
      </c>
    </row>
    <row r="927" spans="1:8" x14ac:dyDescent="0.2">
      <c r="A927" s="9">
        <v>2001</v>
      </c>
      <c r="B927" s="10">
        <v>1637</v>
      </c>
      <c r="G927" s="9">
        <v>2440</v>
      </c>
      <c r="H927" s="10">
        <v>2</v>
      </c>
    </row>
    <row r="928" spans="1:8" x14ac:dyDescent="0.2">
      <c r="A928" s="9">
        <v>2002</v>
      </c>
      <c r="B928" s="10">
        <v>1375</v>
      </c>
      <c r="G928" s="9">
        <v>2501</v>
      </c>
      <c r="H928" s="10">
        <v>7</v>
      </c>
    </row>
    <row r="929" spans="1:8" x14ac:dyDescent="0.2">
      <c r="A929" s="9">
        <v>2003</v>
      </c>
      <c r="B929" s="10">
        <v>17</v>
      </c>
      <c r="G929" s="9">
        <v>2502</v>
      </c>
      <c r="H929" s="10">
        <v>5</v>
      </c>
    </row>
    <row r="930" spans="1:8" x14ac:dyDescent="0.2">
      <c r="A930" s="9">
        <v>2004</v>
      </c>
      <c r="B930" s="10">
        <v>354</v>
      </c>
      <c r="G930" s="9">
        <v>2503</v>
      </c>
      <c r="H930" s="10">
        <v>0</v>
      </c>
    </row>
    <row r="931" spans="1:8" x14ac:dyDescent="0.2">
      <c r="A931" s="9">
        <v>2005</v>
      </c>
      <c r="B931" s="10">
        <v>191</v>
      </c>
      <c r="G931" s="9">
        <v>2504</v>
      </c>
      <c r="H931" s="10">
        <v>0</v>
      </c>
    </row>
    <row r="932" spans="1:8" x14ac:dyDescent="0.2">
      <c r="A932" s="9">
        <v>2006</v>
      </c>
      <c r="B932" s="10">
        <v>303</v>
      </c>
      <c r="G932" s="9">
        <v>2505</v>
      </c>
      <c r="H932" s="10">
        <v>0</v>
      </c>
    </row>
    <row r="933" spans="1:8" x14ac:dyDescent="0.2">
      <c r="A933" s="9">
        <v>2007</v>
      </c>
      <c r="B933" s="10">
        <v>137</v>
      </c>
      <c r="G933" s="9">
        <v>2506</v>
      </c>
      <c r="H933" s="10">
        <v>2</v>
      </c>
    </row>
    <row r="934" spans="1:8" x14ac:dyDescent="0.2">
      <c r="A934" s="9">
        <v>2008</v>
      </c>
      <c r="B934" s="10">
        <v>41</v>
      </c>
      <c r="G934" s="9">
        <v>2507</v>
      </c>
      <c r="H934" s="10">
        <v>0</v>
      </c>
    </row>
    <row r="935" spans="1:8" x14ac:dyDescent="0.2">
      <c r="A935" s="9">
        <v>2009</v>
      </c>
      <c r="B935" s="10">
        <v>398</v>
      </c>
      <c r="G935" s="9">
        <v>2508</v>
      </c>
      <c r="H935" s="10">
        <v>0</v>
      </c>
    </row>
    <row r="936" spans="1:8" x14ac:dyDescent="0.2">
      <c r="A936" s="9">
        <v>2010</v>
      </c>
      <c r="B936" s="10">
        <v>1737</v>
      </c>
      <c r="G936" s="9">
        <v>2509</v>
      </c>
      <c r="H936" s="10">
        <v>28</v>
      </c>
    </row>
    <row r="937" spans="1:8" x14ac:dyDescent="0.2">
      <c r="A937" s="9">
        <v>2011</v>
      </c>
      <c r="B937" s="10">
        <v>971</v>
      </c>
      <c r="G937" s="9">
        <v>2510</v>
      </c>
      <c r="H937" s="10">
        <v>2</v>
      </c>
    </row>
    <row r="938" spans="1:8" x14ac:dyDescent="0.2">
      <c r="A938" s="9">
        <v>2012</v>
      </c>
      <c r="B938" s="10">
        <v>183</v>
      </c>
      <c r="G938" s="9">
        <v>2511</v>
      </c>
      <c r="H938" s="10">
        <v>0</v>
      </c>
    </row>
    <row r="939" spans="1:8" x14ac:dyDescent="0.2">
      <c r="A939" s="9">
        <v>2013</v>
      </c>
      <c r="B939" s="10">
        <v>4562</v>
      </c>
      <c r="G939" s="9">
        <v>2512</v>
      </c>
      <c r="H939" s="10">
        <v>0</v>
      </c>
    </row>
    <row r="940" spans="1:8" x14ac:dyDescent="0.2">
      <c r="A940" s="9">
        <v>2014</v>
      </c>
      <c r="B940" s="10">
        <v>26457</v>
      </c>
      <c r="G940" s="9">
        <v>2513</v>
      </c>
      <c r="H940" s="10">
        <v>0</v>
      </c>
    </row>
    <row r="941" spans="1:8" x14ac:dyDescent="0.2">
      <c r="A941" s="9">
        <v>2015</v>
      </c>
      <c r="B941" s="10">
        <v>162</v>
      </c>
      <c r="G941" s="9">
        <v>2514</v>
      </c>
      <c r="H941" s="10">
        <v>4</v>
      </c>
    </row>
    <row r="942" spans="1:8" x14ac:dyDescent="0.2">
      <c r="A942" s="9">
        <v>2016</v>
      </c>
      <c r="B942" s="10">
        <v>479</v>
      </c>
      <c r="G942" s="9">
        <v>2515</v>
      </c>
      <c r="H942" s="10">
        <v>12</v>
      </c>
    </row>
    <row r="943" spans="1:8" x14ac:dyDescent="0.2">
      <c r="A943" s="9">
        <v>2017</v>
      </c>
      <c r="B943" s="10">
        <v>426</v>
      </c>
      <c r="G943" s="9">
        <v>2516</v>
      </c>
      <c r="H943" s="10">
        <v>0</v>
      </c>
    </row>
    <row r="944" spans="1:8" x14ac:dyDescent="0.2">
      <c r="A944" s="9">
        <v>2018</v>
      </c>
      <c r="B944" s="10">
        <v>450</v>
      </c>
      <c r="G944" s="9">
        <v>2517</v>
      </c>
      <c r="H944" s="10">
        <v>33</v>
      </c>
    </row>
    <row r="945" spans="1:8" x14ac:dyDescent="0.2">
      <c r="A945" s="9">
        <v>2019</v>
      </c>
      <c r="B945" s="10">
        <v>1780</v>
      </c>
      <c r="G945" s="9">
        <v>2518</v>
      </c>
      <c r="H945" s="10">
        <v>0</v>
      </c>
    </row>
    <row r="946" spans="1:8" x14ac:dyDescent="0.2">
      <c r="A946" s="9">
        <v>2020</v>
      </c>
      <c r="B946" s="10">
        <v>122</v>
      </c>
      <c r="G946" s="9">
        <v>2519</v>
      </c>
      <c r="H946" s="10">
        <v>4</v>
      </c>
    </row>
    <row r="947" spans="1:8" x14ac:dyDescent="0.2">
      <c r="A947" s="9">
        <v>2021</v>
      </c>
      <c r="B947" s="10">
        <v>95</v>
      </c>
      <c r="G947" s="9">
        <v>2520</v>
      </c>
      <c r="H947" s="10">
        <v>0</v>
      </c>
    </row>
    <row r="948" spans="1:8" x14ac:dyDescent="0.2">
      <c r="A948" s="9">
        <v>2022</v>
      </c>
      <c r="B948" s="10">
        <v>325</v>
      </c>
      <c r="G948" s="9">
        <v>2581</v>
      </c>
      <c r="H948" s="10">
        <v>11</v>
      </c>
    </row>
    <row r="949" spans="1:8" x14ac:dyDescent="0.2">
      <c r="A949" s="9">
        <v>2023</v>
      </c>
      <c r="B949" s="10">
        <v>353</v>
      </c>
      <c r="G949" s="9">
        <v>2582</v>
      </c>
      <c r="H949" s="10">
        <v>1</v>
      </c>
    </row>
    <row r="950" spans="1:8" x14ac:dyDescent="0.2">
      <c r="A950" s="9">
        <v>2024</v>
      </c>
      <c r="B950" s="10">
        <v>105</v>
      </c>
      <c r="G950" s="9">
        <v>2583</v>
      </c>
      <c r="H950" s="10">
        <v>5</v>
      </c>
    </row>
    <row r="951" spans="1:8" x14ac:dyDescent="0.2">
      <c r="A951" s="9">
        <v>2025</v>
      </c>
      <c r="B951" s="10">
        <v>729</v>
      </c>
      <c r="G951" s="9">
        <v>2584</v>
      </c>
      <c r="H951" s="10">
        <v>0</v>
      </c>
    </row>
    <row r="952" spans="1:8" x14ac:dyDescent="0.2">
      <c r="A952" s="9">
        <v>2026</v>
      </c>
      <c r="B952" s="10">
        <v>454</v>
      </c>
      <c r="G952" s="9">
        <v>2585</v>
      </c>
      <c r="H952" s="10">
        <v>1</v>
      </c>
    </row>
    <row r="953" spans="1:8" x14ac:dyDescent="0.2">
      <c r="A953" s="9">
        <v>2027</v>
      </c>
      <c r="B953" s="10">
        <v>539</v>
      </c>
      <c r="G953" s="9">
        <v>2586</v>
      </c>
      <c r="H953" s="10">
        <v>1</v>
      </c>
    </row>
    <row r="954" spans="1:8" x14ac:dyDescent="0.2">
      <c r="A954" s="9">
        <v>2028</v>
      </c>
      <c r="B954" s="10">
        <v>79</v>
      </c>
      <c r="G954" s="9">
        <v>2587</v>
      </c>
      <c r="H954" s="10">
        <v>6</v>
      </c>
    </row>
    <row r="955" spans="1:8" x14ac:dyDescent="0.2">
      <c r="A955" s="9">
        <v>2029</v>
      </c>
      <c r="B955" s="10">
        <v>94</v>
      </c>
      <c r="G955" s="9">
        <v>2588</v>
      </c>
      <c r="H955" s="10">
        <v>8</v>
      </c>
    </row>
    <row r="956" spans="1:8" x14ac:dyDescent="0.2">
      <c r="A956" s="9">
        <v>2030</v>
      </c>
      <c r="B956" s="10">
        <v>625</v>
      </c>
      <c r="G956" s="9">
        <v>2589</v>
      </c>
      <c r="H956" s="10">
        <v>1</v>
      </c>
    </row>
    <row r="957" spans="1:8" x14ac:dyDescent="0.2">
      <c r="A957" s="9">
        <v>2031</v>
      </c>
      <c r="B957" s="10">
        <v>508</v>
      </c>
      <c r="G957" s="9">
        <v>2590</v>
      </c>
      <c r="H957" s="10">
        <v>0</v>
      </c>
    </row>
    <row r="958" spans="1:8" x14ac:dyDescent="0.2">
      <c r="A958" s="9">
        <v>2032</v>
      </c>
      <c r="B958" s="10">
        <v>531</v>
      </c>
      <c r="G958" s="9">
        <v>2591</v>
      </c>
      <c r="H958" s="10">
        <v>2</v>
      </c>
    </row>
    <row r="959" spans="1:8" x14ac:dyDescent="0.2">
      <c r="A959" s="9">
        <v>2033</v>
      </c>
      <c r="B959" s="10">
        <v>158</v>
      </c>
      <c r="G959" s="9">
        <v>2592</v>
      </c>
      <c r="H959" s="10">
        <v>1</v>
      </c>
    </row>
    <row r="960" spans="1:8" x14ac:dyDescent="0.2">
      <c r="A960" s="9">
        <v>2034</v>
      </c>
      <c r="B960" s="10">
        <v>508</v>
      </c>
      <c r="G960" s="9">
        <v>2593</v>
      </c>
      <c r="H960" s="10">
        <v>0</v>
      </c>
    </row>
    <row r="961" spans="1:8" x14ac:dyDescent="0.2">
      <c r="A961" s="9">
        <v>2035</v>
      </c>
      <c r="B961" s="10">
        <v>644</v>
      </c>
      <c r="G961" s="9">
        <v>2594</v>
      </c>
      <c r="H961" s="10">
        <v>1</v>
      </c>
    </row>
    <row r="962" spans="1:8" x14ac:dyDescent="0.2">
      <c r="A962" s="9">
        <v>2036</v>
      </c>
      <c r="B962" s="10">
        <v>848</v>
      </c>
      <c r="G962" s="9">
        <v>2595</v>
      </c>
      <c r="H962" s="10">
        <v>19</v>
      </c>
    </row>
    <row r="963" spans="1:8" x14ac:dyDescent="0.2">
      <c r="A963" s="9">
        <v>2037</v>
      </c>
      <c r="B963" s="10">
        <v>429</v>
      </c>
      <c r="G963" s="9">
        <v>2596</v>
      </c>
      <c r="H963" s="10">
        <v>27</v>
      </c>
    </row>
    <row r="964" spans="1:8" x14ac:dyDescent="0.2">
      <c r="A964" s="9">
        <v>2038</v>
      </c>
      <c r="B964" s="10">
        <v>204</v>
      </c>
      <c r="G964" s="9">
        <v>2597</v>
      </c>
      <c r="H964" s="10">
        <v>7</v>
      </c>
    </row>
    <row r="965" spans="1:8" x14ac:dyDescent="0.2">
      <c r="A965" s="9">
        <v>2039</v>
      </c>
      <c r="B965" s="10">
        <v>379</v>
      </c>
      <c r="G965" s="9">
        <v>2598</v>
      </c>
      <c r="H965" s="10">
        <v>14</v>
      </c>
    </row>
    <row r="966" spans="1:8" x14ac:dyDescent="0.2">
      <c r="A966" s="9">
        <v>2040</v>
      </c>
      <c r="B966" s="10">
        <v>271</v>
      </c>
      <c r="G966" s="9">
        <v>2599</v>
      </c>
      <c r="H966" s="10">
        <v>5</v>
      </c>
    </row>
    <row r="967" spans="1:8" x14ac:dyDescent="0.2">
      <c r="A967" s="9">
        <v>2041</v>
      </c>
      <c r="B967" s="10">
        <v>120</v>
      </c>
      <c r="G967" s="9">
        <v>2600</v>
      </c>
      <c r="H967" s="10">
        <v>30</v>
      </c>
    </row>
    <row r="968" spans="1:8" x14ac:dyDescent="0.2">
      <c r="A968" s="9">
        <v>2042</v>
      </c>
      <c r="B968" s="10">
        <v>140</v>
      </c>
      <c r="G968" s="9">
        <v>2641</v>
      </c>
      <c r="H968" s="10">
        <v>1</v>
      </c>
    </row>
    <row r="969" spans="1:8" x14ac:dyDescent="0.2">
      <c r="A969" s="9">
        <v>2043</v>
      </c>
      <c r="B969" s="10">
        <v>193</v>
      </c>
      <c r="G969" s="9">
        <v>2642</v>
      </c>
      <c r="H969" s="10">
        <v>0</v>
      </c>
    </row>
    <row r="970" spans="1:8" x14ac:dyDescent="0.2">
      <c r="A970" s="9">
        <v>2044</v>
      </c>
      <c r="B970" s="10">
        <v>180</v>
      </c>
      <c r="G970" s="9">
        <v>2670</v>
      </c>
      <c r="H970" s="10">
        <v>60</v>
      </c>
    </row>
    <row r="971" spans="1:8" x14ac:dyDescent="0.2">
      <c r="A971" s="9">
        <v>2045</v>
      </c>
      <c r="B971" s="10">
        <v>263</v>
      </c>
      <c r="G971" s="9">
        <v>2671</v>
      </c>
      <c r="H971" s="10">
        <v>84</v>
      </c>
    </row>
    <row r="972" spans="1:8" x14ac:dyDescent="0.2">
      <c r="A972" s="9">
        <v>2046</v>
      </c>
      <c r="B972" s="10">
        <v>217</v>
      </c>
      <c r="G972" s="9">
        <v>2672</v>
      </c>
      <c r="H972" s="10">
        <v>47</v>
      </c>
    </row>
    <row r="973" spans="1:8" x14ac:dyDescent="0.2">
      <c r="A973" s="9">
        <v>2047</v>
      </c>
      <c r="B973" s="10">
        <v>443</v>
      </c>
      <c r="G973" s="9">
        <v>2673</v>
      </c>
      <c r="H973" s="10">
        <v>66</v>
      </c>
    </row>
    <row r="974" spans="1:8" x14ac:dyDescent="0.2">
      <c r="A974" s="9">
        <v>2048</v>
      </c>
      <c r="B974" s="10">
        <v>1373</v>
      </c>
      <c r="G974" s="9">
        <v>2674</v>
      </c>
      <c r="H974" s="10">
        <v>171</v>
      </c>
    </row>
    <row r="975" spans="1:8" x14ac:dyDescent="0.2">
      <c r="A975" s="9">
        <v>2049</v>
      </c>
      <c r="B975" s="10">
        <v>742</v>
      </c>
      <c r="G975" s="9">
        <v>2675</v>
      </c>
      <c r="H975" s="10">
        <v>29</v>
      </c>
    </row>
    <row r="976" spans="1:8" x14ac:dyDescent="0.2">
      <c r="A976" s="9">
        <v>2050</v>
      </c>
      <c r="B976" s="10">
        <v>170</v>
      </c>
      <c r="G976" s="9">
        <v>2676</v>
      </c>
      <c r="H976" s="10">
        <v>9</v>
      </c>
    </row>
    <row r="977" spans="1:8" x14ac:dyDescent="0.2">
      <c r="A977" s="9">
        <v>2051</v>
      </c>
      <c r="B977" s="10">
        <v>242</v>
      </c>
      <c r="G977" s="9">
        <v>2677</v>
      </c>
      <c r="H977" s="10">
        <v>27</v>
      </c>
    </row>
    <row r="978" spans="1:8" x14ac:dyDescent="0.2">
      <c r="A978" s="9">
        <v>2052</v>
      </c>
      <c r="B978" s="10">
        <v>541</v>
      </c>
      <c r="G978" s="9">
        <v>2678</v>
      </c>
      <c r="H978" s="10">
        <v>2</v>
      </c>
    </row>
    <row r="979" spans="1:8" x14ac:dyDescent="0.2">
      <c r="A979" s="9">
        <v>2053</v>
      </c>
      <c r="B979" s="10">
        <v>121</v>
      </c>
      <c r="G979" s="9">
        <v>2679</v>
      </c>
      <c r="H979" s="10">
        <v>3</v>
      </c>
    </row>
    <row r="980" spans="1:8" x14ac:dyDescent="0.2">
      <c r="A980" s="9">
        <v>2054</v>
      </c>
      <c r="B980" s="10">
        <v>621</v>
      </c>
      <c r="G980" s="9">
        <v>2680</v>
      </c>
      <c r="H980" s="10">
        <v>4</v>
      </c>
    </row>
    <row r="981" spans="1:8" x14ac:dyDescent="0.2">
      <c r="A981" s="9">
        <v>2055</v>
      </c>
      <c r="B981" s="10">
        <v>101</v>
      </c>
      <c r="G981" s="9">
        <v>2681</v>
      </c>
      <c r="H981" s="10">
        <v>2</v>
      </c>
    </row>
    <row r="982" spans="1:8" x14ac:dyDescent="0.2">
      <c r="A982" s="9">
        <v>2056</v>
      </c>
      <c r="B982" s="10">
        <v>554</v>
      </c>
      <c r="G982" s="9">
        <v>2682</v>
      </c>
      <c r="H982" s="10">
        <v>20</v>
      </c>
    </row>
    <row r="983" spans="1:8" x14ac:dyDescent="0.2">
      <c r="A983" s="9">
        <v>2057</v>
      </c>
      <c r="B983" s="10">
        <v>666</v>
      </c>
      <c r="G983" s="9">
        <v>2683</v>
      </c>
      <c r="H983" s="10">
        <v>3</v>
      </c>
    </row>
    <row r="984" spans="1:8" x14ac:dyDescent="0.2">
      <c r="A984" s="9">
        <v>2058</v>
      </c>
      <c r="B984" s="10">
        <v>410</v>
      </c>
      <c r="G984" s="9">
        <v>2684</v>
      </c>
      <c r="H984" s="10">
        <v>4</v>
      </c>
    </row>
    <row r="985" spans="1:8" x14ac:dyDescent="0.2">
      <c r="A985" s="9">
        <v>2059</v>
      </c>
      <c r="B985" s="10">
        <v>375</v>
      </c>
      <c r="G985" s="9">
        <v>2685</v>
      </c>
      <c r="H985" s="10">
        <v>1</v>
      </c>
    </row>
    <row r="986" spans="1:8" x14ac:dyDescent="0.2">
      <c r="A986" s="9">
        <v>2060</v>
      </c>
      <c r="B986" s="10">
        <v>1364</v>
      </c>
      <c r="G986" s="9">
        <v>2686</v>
      </c>
      <c r="H986" s="10">
        <v>0</v>
      </c>
    </row>
    <row r="987" spans="1:8" x14ac:dyDescent="0.2">
      <c r="A987" s="9">
        <v>2061</v>
      </c>
      <c r="B987" s="10">
        <v>35</v>
      </c>
      <c r="G987" s="9">
        <v>2687</v>
      </c>
      <c r="H987" s="10">
        <v>0</v>
      </c>
    </row>
    <row r="988" spans="1:8" x14ac:dyDescent="0.2">
      <c r="A988" s="9">
        <v>2062</v>
      </c>
      <c r="B988" s="10">
        <v>203</v>
      </c>
      <c r="G988" s="9">
        <v>2688</v>
      </c>
      <c r="H988" s="10">
        <v>14</v>
      </c>
    </row>
    <row r="989" spans="1:8" x14ac:dyDescent="0.2">
      <c r="A989" s="9">
        <v>2063</v>
      </c>
      <c r="B989" s="10">
        <v>49</v>
      </c>
      <c r="G989" s="9">
        <v>2689</v>
      </c>
      <c r="H989" s="10">
        <v>1</v>
      </c>
    </row>
    <row r="990" spans="1:8" x14ac:dyDescent="0.2">
      <c r="A990" s="9">
        <v>2064</v>
      </c>
      <c r="B990" s="10">
        <v>5812</v>
      </c>
      <c r="G990" s="9">
        <v>2690</v>
      </c>
      <c r="H990" s="10">
        <v>118</v>
      </c>
    </row>
    <row r="991" spans="1:8" x14ac:dyDescent="0.2">
      <c r="A991" s="9">
        <v>2065</v>
      </c>
      <c r="B991" s="10">
        <v>1556</v>
      </c>
      <c r="G991" s="9">
        <v>2691</v>
      </c>
      <c r="H991" s="10">
        <v>2</v>
      </c>
    </row>
    <row r="992" spans="1:8" x14ac:dyDescent="0.2">
      <c r="A992" s="9">
        <v>2066</v>
      </c>
      <c r="B992" s="10">
        <v>65</v>
      </c>
      <c r="G992" s="9">
        <v>2692</v>
      </c>
      <c r="H992" s="10">
        <v>1</v>
      </c>
    </row>
    <row r="993" spans="1:8" x14ac:dyDescent="0.2">
      <c r="A993" s="9">
        <v>2067</v>
      </c>
      <c r="B993" s="10">
        <v>10</v>
      </c>
      <c r="G993" s="9">
        <v>2693</v>
      </c>
      <c r="H993" s="10">
        <v>3</v>
      </c>
    </row>
    <row r="994" spans="1:8" x14ac:dyDescent="0.2">
      <c r="A994" s="9">
        <v>2068</v>
      </c>
      <c r="B994" s="10">
        <v>76</v>
      </c>
      <c r="G994" s="9">
        <v>2694</v>
      </c>
      <c r="H994" s="10">
        <v>1</v>
      </c>
    </row>
    <row r="995" spans="1:8" x14ac:dyDescent="0.2">
      <c r="A995" s="9">
        <v>2069</v>
      </c>
      <c r="B995" s="10">
        <v>263</v>
      </c>
      <c r="G995" s="9">
        <v>2695</v>
      </c>
      <c r="H995" s="10">
        <v>3</v>
      </c>
    </row>
    <row r="996" spans="1:8" x14ac:dyDescent="0.2">
      <c r="A996" s="9">
        <v>2070</v>
      </c>
      <c r="B996" s="10">
        <v>1530</v>
      </c>
      <c r="G996" s="9">
        <v>2696</v>
      </c>
      <c r="H996" s="10">
        <v>38</v>
      </c>
    </row>
    <row r="997" spans="1:8" x14ac:dyDescent="0.2">
      <c r="A997" s="9">
        <v>2071</v>
      </c>
      <c r="B997" s="10">
        <v>278</v>
      </c>
      <c r="G997" s="9">
        <v>2697</v>
      </c>
      <c r="H997" s="10">
        <v>52</v>
      </c>
    </row>
    <row r="998" spans="1:8" x14ac:dyDescent="0.2">
      <c r="A998" s="9">
        <v>2072</v>
      </c>
      <c r="B998" s="10">
        <v>350</v>
      </c>
      <c r="G998" s="9">
        <v>2698</v>
      </c>
      <c r="H998" s="10">
        <v>2</v>
      </c>
    </row>
    <row r="999" spans="1:8" x14ac:dyDescent="0.2">
      <c r="A999" s="9">
        <v>2073</v>
      </c>
      <c r="B999" s="10">
        <v>470</v>
      </c>
      <c r="G999" s="9">
        <v>2699</v>
      </c>
      <c r="H999" s="10">
        <v>0</v>
      </c>
    </row>
    <row r="1000" spans="1:8" x14ac:dyDescent="0.2">
      <c r="A1000" s="9">
        <v>2074</v>
      </c>
      <c r="B1000" s="10">
        <v>3</v>
      </c>
      <c r="G1000" s="9">
        <v>2700</v>
      </c>
      <c r="H1000" s="10">
        <v>4</v>
      </c>
    </row>
    <row r="1001" spans="1:8" x14ac:dyDescent="0.2">
      <c r="A1001" s="9">
        <v>2075</v>
      </c>
      <c r="B1001" s="10">
        <v>8200</v>
      </c>
      <c r="G1001" s="9">
        <v>2741</v>
      </c>
      <c r="H1001" s="10">
        <v>4</v>
      </c>
    </row>
    <row r="1002" spans="1:8" x14ac:dyDescent="0.2">
      <c r="A1002" s="9">
        <v>2076</v>
      </c>
      <c r="B1002" s="10">
        <v>8359</v>
      </c>
      <c r="G1002" s="9">
        <v>2742</v>
      </c>
      <c r="H1002" s="10">
        <v>18</v>
      </c>
    </row>
    <row r="1003" spans="1:8" x14ac:dyDescent="0.2">
      <c r="A1003" s="9">
        <v>2077</v>
      </c>
      <c r="B1003" s="10">
        <v>188</v>
      </c>
      <c r="G1003" s="9">
        <v>2743</v>
      </c>
      <c r="H1003" s="10">
        <v>0</v>
      </c>
    </row>
    <row r="1004" spans="1:8" x14ac:dyDescent="0.2">
      <c r="A1004" s="9">
        <v>2078</v>
      </c>
      <c r="B1004" s="10">
        <v>48</v>
      </c>
      <c r="G1004" s="9">
        <v>2744</v>
      </c>
      <c r="H1004" s="10">
        <v>22</v>
      </c>
    </row>
    <row r="1005" spans="1:8" x14ac:dyDescent="0.2">
      <c r="A1005" s="9">
        <v>2079</v>
      </c>
      <c r="B1005" s="10">
        <v>607</v>
      </c>
      <c r="G1005" s="9">
        <v>2745</v>
      </c>
      <c r="H1005" s="10">
        <v>49</v>
      </c>
    </row>
    <row r="1006" spans="1:8" x14ac:dyDescent="0.2">
      <c r="A1006" s="9">
        <v>2080</v>
      </c>
      <c r="B1006" s="10">
        <v>50</v>
      </c>
      <c r="G1006" s="9">
        <v>2746</v>
      </c>
      <c r="H1006" s="10">
        <v>19</v>
      </c>
    </row>
    <row r="1007" spans="1:8" x14ac:dyDescent="0.2">
      <c r="A1007" s="9">
        <v>2081</v>
      </c>
      <c r="B1007" s="10">
        <v>55</v>
      </c>
      <c r="G1007" s="9">
        <v>2747</v>
      </c>
      <c r="H1007" s="10">
        <v>4</v>
      </c>
    </row>
    <row r="1008" spans="1:8" x14ac:dyDescent="0.2">
      <c r="A1008" s="9">
        <v>2082</v>
      </c>
      <c r="B1008" s="10">
        <v>38</v>
      </c>
      <c r="G1008" s="9">
        <v>2748</v>
      </c>
      <c r="H1008" s="10">
        <v>4</v>
      </c>
    </row>
    <row r="1009" spans="1:8" x14ac:dyDescent="0.2">
      <c r="A1009" s="9">
        <v>2083</v>
      </c>
      <c r="B1009" s="10">
        <v>25</v>
      </c>
      <c r="G1009" s="9">
        <v>2749</v>
      </c>
      <c r="H1009" s="10">
        <v>2</v>
      </c>
    </row>
    <row r="1010" spans="1:8" x14ac:dyDescent="0.2">
      <c r="A1010" s="9">
        <v>2084</v>
      </c>
      <c r="B1010" s="10">
        <v>46</v>
      </c>
      <c r="G1010" s="9">
        <v>2750</v>
      </c>
      <c r="H1010" s="10">
        <v>0</v>
      </c>
    </row>
    <row r="1011" spans="1:8" x14ac:dyDescent="0.2">
      <c r="A1011" s="9">
        <v>2085</v>
      </c>
      <c r="B1011" s="10">
        <v>83</v>
      </c>
      <c r="G1011" s="9">
        <v>2751</v>
      </c>
      <c r="H1011" s="10">
        <v>0</v>
      </c>
    </row>
    <row r="1012" spans="1:8" x14ac:dyDescent="0.2">
      <c r="A1012" s="9">
        <v>2086</v>
      </c>
      <c r="B1012" s="10">
        <v>35</v>
      </c>
      <c r="G1012" s="9">
        <v>2752</v>
      </c>
      <c r="H1012" s="10">
        <v>14</v>
      </c>
    </row>
    <row r="1013" spans="1:8" x14ac:dyDescent="0.2">
      <c r="A1013" s="9">
        <v>2087</v>
      </c>
      <c r="B1013" s="10">
        <v>25</v>
      </c>
      <c r="G1013" s="9">
        <v>2753</v>
      </c>
      <c r="H1013" s="10">
        <v>8</v>
      </c>
    </row>
    <row r="1014" spans="1:8" x14ac:dyDescent="0.2">
      <c r="A1014" s="9">
        <v>2088</v>
      </c>
      <c r="B1014" s="10">
        <v>75</v>
      </c>
      <c r="G1014" s="9">
        <v>2754</v>
      </c>
      <c r="H1014" s="10">
        <v>0</v>
      </c>
    </row>
    <row r="1015" spans="1:8" x14ac:dyDescent="0.2">
      <c r="A1015" s="9">
        <v>2089</v>
      </c>
      <c r="B1015" s="10">
        <v>62</v>
      </c>
      <c r="G1015" s="9">
        <v>2755</v>
      </c>
      <c r="H1015" s="10">
        <v>15</v>
      </c>
    </row>
    <row r="1016" spans="1:8" x14ac:dyDescent="0.2">
      <c r="A1016" s="9">
        <v>2090</v>
      </c>
      <c r="B1016" s="10">
        <v>160</v>
      </c>
      <c r="G1016" s="9">
        <v>2756</v>
      </c>
      <c r="H1016" s="10">
        <v>33</v>
      </c>
    </row>
    <row r="1017" spans="1:8" x14ac:dyDescent="0.2">
      <c r="A1017" s="9">
        <v>2091</v>
      </c>
      <c r="B1017" s="10">
        <v>246</v>
      </c>
      <c r="G1017" s="9">
        <v>2757</v>
      </c>
      <c r="H1017" s="10">
        <v>2</v>
      </c>
    </row>
    <row r="1018" spans="1:8" x14ac:dyDescent="0.2">
      <c r="A1018" s="9">
        <v>2092</v>
      </c>
      <c r="B1018" s="10">
        <v>55</v>
      </c>
      <c r="G1018" s="9">
        <v>2758</v>
      </c>
      <c r="H1018" s="10">
        <v>6</v>
      </c>
    </row>
    <row r="1019" spans="1:8" x14ac:dyDescent="0.2">
      <c r="A1019" s="9">
        <v>2093</v>
      </c>
      <c r="B1019" s="10">
        <v>23</v>
      </c>
      <c r="G1019" s="9">
        <v>2759</v>
      </c>
      <c r="H1019" s="10">
        <v>2</v>
      </c>
    </row>
    <row r="1020" spans="1:8" x14ac:dyDescent="0.2">
      <c r="A1020" s="9">
        <v>2094</v>
      </c>
      <c r="B1020" s="10">
        <v>72</v>
      </c>
      <c r="G1020" s="9">
        <v>2760</v>
      </c>
      <c r="H1020" s="10">
        <v>0</v>
      </c>
    </row>
    <row r="1021" spans="1:8" x14ac:dyDescent="0.2">
      <c r="A1021" s="9">
        <v>2095</v>
      </c>
      <c r="B1021" s="10">
        <v>22</v>
      </c>
      <c r="G1021" s="9">
        <v>2761</v>
      </c>
      <c r="H1021" s="10">
        <v>4</v>
      </c>
    </row>
    <row r="1022" spans="1:8" x14ac:dyDescent="0.2">
      <c r="A1022" s="9">
        <v>2096</v>
      </c>
      <c r="B1022" s="10">
        <v>14</v>
      </c>
      <c r="G1022" s="9">
        <v>2762</v>
      </c>
      <c r="H1022" s="10">
        <v>1</v>
      </c>
    </row>
    <row r="1023" spans="1:8" x14ac:dyDescent="0.2">
      <c r="A1023" s="9">
        <v>2097</v>
      </c>
      <c r="B1023" s="10">
        <v>38</v>
      </c>
      <c r="G1023" s="9">
        <v>2763</v>
      </c>
      <c r="H1023" s="10">
        <v>3</v>
      </c>
    </row>
    <row r="1024" spans="1:8" x14ac:dyDescent="0.2">
      <c r="A1024" s="9">
        <v>2098</v>
      </c>
      <c r="B1024" s="10">
        <v>32</v>
      </c>
      <c r="G1024" s="9">
        <v>2764</v>
      </c>
      <c r="H1024" s="10">
        <v>4</v>
      </c>
    </row>
    <row r="1025" spans="1:8" x14ac:dyDescent="0.2">
      <c r="A1025" s="9">
        <v>2099</v>
      </c>
      <c r="B1025" s="10">
        <v>63</v>
      </c>
      <c r="G1025" s="9">
        <v>2765</v>
      </c>
      <c r="H1025" s="10">
        <v>0</v>
      </c>
    </row>
    <row r="1026" spans="1:8" x14ac:dyDescent="0.2">
      <c r="A1026" s="9">
        <v>2100</v>
      </c>
      <c r="B1026" s="10">
        <v>27</v>
      </c>
      <c r="G1026" s="9">
        <v>2766</v>
      </c>
      <c r="H1026" s="10">
        <v>4</v>
      </c>
    </row>
    <row r="1027" spans="1:8" x14ac:dyDescent="0.2">
      <c r="A1027" s="9">
        <v>2101</v>
      </c>
      <c r="B1027" s="10">
        <v>44</v>
      </c>
      <c r="G1027" s="9">
        <v>2767</v>
      </c>
      <c r="H1027" s="10">
        <v>3</v>
      </c>
    </row>
    <row r="1028" spans="1:8" x14ac:dyDescent="0.2">
      <c r="A1028" s="9">
        <v>2102</v>
      </c>
      <c r="B1028" s="10">
        <v>38</v>
      </c>
      <c r="G1028" s="9">
        <v>2768</v>
      </c>
      <c r="H1028" s="10">
        <v>34</v>
      </c>
    </row>
    <row r="1029" spans="1:8" x14ac:dyDescent="0.2">
      <c r="A1029" s="9">
        <v>2103</v>
      </c>
      <c r="B1029" s="10">
        <v>115</v>
      </c>
      <c r="G1029" s="9">
        <v>2769</v>
      </c>
      <c r="H1029" s="10">
        <v>2</v>
      </c>
    </row>
    <row r="1030" spans="1:8" x14ac:dyDescent="0.2">
      <c r="A1030" s="9">
        <v>2104</v>
      </c>
      <c r="B1030" s="10">
        <v>37</v>
      </c>
      <c r="G1030" s="9">
        <v>2770</v>
      </c>
      <c r="H1030" s="10">
        <v>33</v>
      </c>
    </row>
    <row r="1031" spans="1:8" x14ac:dyDescent="0.2">
      <c r="A1031" s="9">
        <v>2105</v>
      </c>
      <c r="B1031" s="10">
        <v>99</v>
      </c>
      <c r="G1031" s="9">
        <v>2771</v>
      </c>
      <c r="H1031" s="10">
        <v>0</v>
      </c>
    </row>
    <row r="1032" spans="1:8" x14ac:dyDescent="0.2">
      <c r="A1032" s="9">
        <v>2106</v>
      </c>
      <c r="B1032" s="10">
        <v>44</v>
      </c>
      <c r="G1032" s="9">
        <v>2772</v>
      </c>
      <c r="H1032" s="10">
        <v>0</v>
      </c>
    </row>
    <row r="1033" spans="1:8" x14ac:dyDescent="0.2">
      <c r="A1033" s="9">
        <v>2107</v>
      </c>
      <c r="B1033" s="10">
        <v>58</v>
      </c>
      <c r="G1033" s="9">
        <v>2773</v>
      </c>
      <c r="H1033" s="10">
        <v>1</v>
      </c>
    </row>
    <row r="1034" spans="1:8" x14ac:dyDescent="0.2">
      <c r="A1034" s="9">
        <v>2108</v>
      </c>
      <c r="B1034" s="10">
        <v>191</v>
      </c>
      <c r="G1034" s="9">
        <v>2774</v>
      </c>
      <c r="H1034" s="10">
        <v>13</v>
      </c>
    </row>
    <row r="1035" spans="1:8" x14ac:dyDescent="0.2">
      <c r="A1035" s="9">
        <v>2109</v>
      </c>
      <c r="B1035" s="10">
        <v>40</v>
      </c>
      <c r="G1035" s="9">
        <v>2775</v>
      </c>
      <c r="H1035" s="10">
        <v>2</v>
      </c>
    </row>
    <row r="1036" spans="1:8" x14ac:dyDescent="0.2">
      <c r="A1036" s="9">
        <v>2110</v>
      </c>
      <c r="B1036" s="10">
        <v>38</v>
      </c>
      <c r="G1036" s="9">
        <v>2776</v>
      </c>
      <c r="H1036" s="10">
        <v>36</v>
      </c>
    </row>
    <row r="1037" spans="1:8" x14ac:dyDescent="0.2">
      <c r="A1037" s="9">
        <v>2111</v>
      </c>
      <c r="B1037" s="10">
        <v>39</v>
      </c>
      <c r="G1037" s="9">
        <v>2777</v>
      </c>
      <c r="H1037" s="10">
        <v>1</v>
      </c>
    </row>
    <row r="1038" spans="1:8" x14ac:dyDescent="0.2">
      <c r="A1038" s="9">
        <v>2112</v>
      </c>
      <c r="B1038" s="10">
        <v>11</v>
      </c>
      <c r="G1038" s="9">
        <v>2778</v>
      </c>
      <c r="H1038" s="10">
        <v>15</v>
      </c>
    </row>
    <row r="1039" spans="1:8" x14ac:dyDescent="0.2">
      <c r="A1039" s="9">
        <v>2113</v>
      </c>
      <c r="B1039" s="10">
        <v>107</v>
      </c>
      <c r="G1039" s="9">
        <v>2779</v>
      </c>
      <c r="H1039" s="10">
        <v>1</v>
      </c>
    </row>
    <row r="1040" spans="1:8" x14ac:dyDescent="0.2">
      <c r="A1040" s="9">
        <v>2114</v>
      </c>
      <c r="B1040" s="10">
        <v>147</v>
      </c>
      <c r="G1040" s="9">
        <v>2780</v>
      </c>
      <c r="H1040" s="10">
        <v>0</v>
      </c>
    </row>
    <row r="1041" spans="1:8" x14ac:dyDescent="0.2">
      <c r="A1041" s="9">
        <v>2115</v>
      </c>
      <c r="B1041" s="10">
        <v>36</v>
      </c>
      <c r="G1041" s="9">
        <v>2841</v>
      </c>
      <c r="H1041" s="10">
        <v>1</v>
      </c>
    </row>
    <row r="1042" spans="1:8" x14ac:dyDescent="0.2">
      <c r="A1042" s="9">
        <v>2116</v>
      </c>
      <c r="B1042" s="10">
        <v>92</v>
      </c>
      <c r="G1042" s="9">
        <v>2842</v>
      </c>
      <c r="H1042" s="10">
        <v>0</v>
      </c>
    </row>
    <row r="1043" spans="1:8" x14ac:dyDescent="0.2">
      <c r="A1043" s="9">
        <v>2117</v>
      </c>
      <c r="B1043" s="10">
        <v>35</v>
      </c>
      <c r="G1043" s="9">
        <v>2843</v>
      </c>
      <c r="H1043" s="10">
        <v>0</v>
      </c>
    </row>
    <row r="1044" spans="1:8" x14ac:dyDescent="0.2">
      <c r="A1044" s="9">
        <v>2118</v>
      </c>
      <c r="B1044" s="10">
        <v>17</v>
      </c>
      <c r="G1044" s="9">
        <v>2844</v>
      </c>
      <c r="H1044" s="10">
        <v>1</v>
      </c>
    </row>
    <row r="1045" spans="1:8" x14ac:dyDescent="0.2">
      <c r="A1045" s="9">
        <v>2119</v>
      </c>
      <c r="B1045" s="10">
        <v>22</v>
      </c>
      <c r="G1045" s="9">
        <v>2845</v>
      </c>
      <c r="H1045" s="10">
        <v>39</v>
      </c>
    </row>
    <row r="1046" spans="1:8" x14ac:dyDescent="0.2">
      <c r="A1046" s="9">
        <v>2120</v>
      </c>
      <c r="B1046" s="10">
        <v>69</v>
      </c>
      <c r="G1046" s="9">
        <v>2846</v>
      </c>
      <c r="H1046" s="10">
        <v>0</v>
      </c>
    </row>
    <row r="1047" spans="1:8" x14ac:dyDescent="0.2">
      <c r="A1047" s="9">
        <v>2161</v>
      </c>
      <c r="B1047" s="10">
        <v>13</v>
      </c>
      <c r="G1047" s="9">
        <v>2847</v>
      </c>
      <c r="H1047" s="10">
        <v>0</v>
      </c>
    </row>
    <row r="1048" spans="1:8" x14ac:dyDescent="0.2">
      <c r="A1048" s="9">
        <v>2162</v>
      </c>
      <c r="B1048" s="10">
        <v>58</v>
      </c>
      <c r="G1048" s="9">
        <v>2848</v>
      </c>
      <c r="H1048" s="10">
        <v>3</v>
      </c>
    </row>
    <row r="1049" spans="1:8" x14ac:dyDescent="0.2">
      <c r="A1049" s="9">
        <v>2163</v>
      </c>
      <c r="B1049" s="10">
        <v>44</v>
      </c>
      <c r="G1049" s="9">
        <v>2849</v>
      </c>
      <c r="H1049" s="10">
        <v>1</v>
      </c>
    </row>
    <row r="1050" spans="1:8" x14ac:dyDescent="0.2">
      <c r="A1050" s="9">
        <v>2164</v>
      </c>
      <c r="B1050" s="10">
        <v>83</v>
      </c>
      <c r="G1050" s="9">
        <v>2850</v>
      </c>
      <c r="H1050" s="10">
        <v>13</v>
      </c>
    </row>
    <row r="1051" spans="1:8" x14ac:dyDescent="0.2">
      <c r="A1051" s="9">
        <v>2165</v>
      </c>
      <c r="B1051" s="10">
        <v>117</v>
      </c>
      <c r="G1051" s="9">
        <v>2851</v>
      </c>
      <c r="H1051" s="10">
        <v>0</v>
      </c>
    </row>
    <row r="1052" spans="1:8" x14ac:dyDescent="0.2">
      <c r="A1052" s="9">
        <v>2166</v>
      </c>
      <c r="B1052" s="10">
        <v>32</v>
      </c>
      <c r="G1052" s="9">
        <v>2852</v>
      </c>
      <c r="H1052" s="10">
        <v>6</v>
      </c>
    </row>
    <row r="1053" spans="1:8" x14ac:dyDescent="0.2">
      <c r="A1053" s="9">
        <v>2167</v>
      </c>
      <c r="B1053" s="10">
        <v>8</v>
      </c>
      <c r="G1053" s="9">
        <v>2853</v>
      </c>
      <c r="H1053" s="10">
        <v>0</v>
      </c>
    </row>
    <row r="1054" spans="1:8" x14ac:dyDescent="0.2">
      <c r="A1054" s="9">
        <v>2168</v>
      </c>
      <c r="B1054" s="10">
        <v>340</v>
      </c>
      <c r="G1054" s="9">
        <v>2854</v>
      </c>
      <c r="H1054" s="10">
        <v>14</v>
      </c>
    </row>
    <row r="1055" spans="1:8" x14ac:dyDescent="0.2">
      <c r="A1055" s="9">
        <v>2169</v>
      </c>
      <c r="B1055" s="10">
        <v>7</v>
      </c>
      <c r="G1055" s="9">
        <v>2855</v>
      </c>
      <c r="H1055" s="10">
        <v>5</v>
      </c>
    </row>
    <row r="1056" spans="1:8" x14ac:dyDescent="0.2">
      <c r="A1056" s="9">
        <v>2170</v>
      </c>
      <c r="B1056" s="10">
        <v>19</v>
      </c>
      <c r="G1056" s="9">
        <v>2856</v>
      </c>
      <c r="H1056" s="10">
        <v>6</v>
      </c>
    </row>
    <row r="1057" spans="1:8" x14ac:dyDescent="0.2">
      <c r="A1057" s="9">
        <v>2171</v>
      </c>
      <c r="B1057" s="10">
        <v>47</v>
      </c>
      <c r="G1057" s="9">
        <v>2857</v>
      </c>
      <c r="H1057" s="10">
        <v>15</v>
      </c>
    </row>
    <row r="1058" spans="1:8" x14ac:dyDescent="0.2">
      <c r="A1058" s="9">
        <v>2172</v>
      </c>
      <c r="B1058" s="10">
        <v>13</v>
      </c>
      <c r="G1058" s="9">
        <v>2858</v>
      </c>
      <c r="H1058" s="10">
        <v>0</v>
      </c>
    </row>
    <row r="1059" spans="1:8" x14ac:dyDescent="0.2">
      <c r="A1059" s="9">
        <v>2173</v>
      </c>
      <c r="B1059" s="10">
        <v>90</v>
      </c>
      <c r="G1059" s="9">
        <v>2859</v>
      </c>
      <c r="H1059" s="10">
        <v>1</v>
      </c>
    </row>
    <row r="1060" spans="1:8" x14ac:dyDescent="0.2">
      <c r="A1060" s="9">
        <v>2174</v>
      </c>
      <c r="B1060" s="10">
        <v>63</v>
      </c>
      <c r="G1060" s="9">
        <v>2860</v>
      </c>
      <c r="H1060" s="10">
        <v>9</v>
      </c>
    </row>
    <row r="1061" spans="1:8" x14ac:dyDescent="0.2">
      <c r="A1061" s="9">
        <v>2175</v>
      </c>
      <c r="B1061" s="10">
        <v>26</v>
      </c>
      <c r="G1061" s="9">
        <v>2861</v>
      </c>
      <c r="H1061" s="10">
        <v>3</v>
      </c>
    </row>
    <row r="1062" spans="1:8" x14ac:dyDescent="0.2">
      <c r="A1062" s="9">
        <v>2176</v>
      </c>
      <c r="B1062" s="10">
        <v>71</v>
      </c>
      <c r="G1062" s="9">
        <v>2862</v>
      </c>
      <c r="H1062" s="10">
        <v>3</v>
      </c>
    </row>
    <row r="1063" spans="1:8" x14ac:dyDescent="0.2">
      <c r="A1063" s="9">
        <v>2177</v>
      </c>
      <c r="B1063" s="10">
        <v>38</v>
      </c>
      <c r="G1063" s="9">
        <v>2863</v>
      </c>
      <c r="H1063" s="10">
        <v>1</v>
      </c>
    </row>
    <row r="1064" spans="1:8" x14ac:dyDescent="0.2">
      <c r="A1064" s="9">
        <v>2178</v>
      </c>
      <c r="B1064" s="10">
        <v>859</v>
      </c>
      <c r="G1064" s="9">
        <v>2864</v>
      </c>
      <c r="H1064" s="10">
        <v>3</v>
      </c>
    </row>
    <row r="1065" spans="1:8" x14ac:dyDescent="0.2">
      <c r="A1065" s="9">
        <v>2179</v>
      </c>
      <c r="B1065" s="10">
        <v>21</v>
      </c>
      <c r="G1065" s="9">
        <v>2865</v>
      </c>
      <c r="H1065" s="10">
        <v>0</v>
      </c>
    </row>
    <row r="1066" spans="1:8" x14ac:dyDescent="0.2">
      <c r="A1066" s="9">
        <v>2180</v>
      </c>
      <c r="B1066" s="10">
        <v>78</v>
      </c>
      <c r="G1066" s="9">
        <v>2866</v>
      </c>
      <c r="H1066" s="10">
        <v>2</v>
      </c>
    </row>
    <row r="1067" spans="1:8" x14ac:dyDescent="0.2">
      <c r="A1067" s="9">
        <v>2181</v>
      </c>
      <c r="B1067" s="10">
        <v>53</v>
      </c>
      <c r="G1067" s="9">
        <v>2867</v>
      </c>
      <c r="H1067" s="10">
        <v>10</v>
      </c>
    </row>
    <row r="1068" spans="1:8" x14ac:dyDescent="0.2">
      <c r="A1068" s="9">
        <v>2182</v>
      </c>
      <c r="B1068" s="10">
        <v>356</v>
      </c>
      <c r="G1068" s="9">
        <v>2868</v>
      </c>
      <c r="H1068" s="10">
        <v>60</v>
      </c>
    </row>
    <row r="1069" spans="1:8" x14ac:dyDescent="0.2">
      <c r="A1069" s="9">
        <v>2183</v>
      </c>
      <c r="B1069" s="10">
        <v>279</v>
      </c>
      <c r="G1069" s="9">
        <v>2869</v>
      </c>
      <c r="H1069" s="10">
        <v>5</v>
      </c>
    </row>
    <row r="1070" spans="1:8" x14ac:dyDescent="0.2">
      <c r="A1070" s="9">
        <v>2184</v>
      </c>
      <c r="B1070" s="10">
        <v>266</v>
      </c>
      <c r="G1070" s="9">
        <v>2870</v>
      </c>
      <c r="H1070" s="10">
        <v>9</v>
      </c>
    </row>
    <row r="1071" spans="1:8" x14ac:dyDescent="0.2">
      <c r="A1071" s="9">
        <v>2185</v>
      </c>
      <c r="B1071" s="10">
        <v>623</v>
      </c>
      <c r="G1071" s="9">
        <v>2871</v>
      </c>
      <c r="H1071" s="10">
        <v>13</v>
      </c>
    </row>
    <row r="1072" spans="1:8" x14ac:dyDescent="0.2">
      <c r="A1072" s="9">
        <v>2186</v>
      </c>
      <c r="B1072" s="10">
        <v>392</v>
      </c>
      <c r="G1072" s="9">
        <v>2872</v>
      </c>
      <c r="H1072" s="10">
        <v>0</v>
      </c>
    </row>
    <row r="1073" spans="1:8" x14ac:dyDescent="0.2">
      <c r="A1073" s="9">
        <v>2187</v>
      </c>
      <c r="B1073" s="10">
        <v>3562</v>
      </c>
      <c r="G1073" s="9">
        <v>2873</v>
      </c>
      <c r="H1073" s="10">
        <v>8</v>
      </c>
    </row>
    <row r="1074" spans="1:8" x14ac:dyDescent="0.2">
      <c r="A1074" s="9">
        <v>2188</v>
      </c>
      <c r="B1074" s="10">
        <v>514</v>
      </c>
      <c r="G1074" s="9">
        <v>2874</v>
      </c>
      <c r="H1074" s="10">
        <v>3</v>
      </c>
    </row>
    <row r="1075" spans="1:8" x14ac:dyDescent="0.2">
      <c r="A1075" s="9">
        <v>2189</v>
      </c>
      <c r="B1075" s="10">
        <v>88</v>
      </c>
      <c r="G1075" s="9">
        <v>2875</v>
      </c>
      <c r="H1075" s="10">
        <v>3</v>
      </c>
    </row>
    <row r="1076" spans="1:8" x14ac:dyDescent="0.2">
      <c r="A1076" s="9">
        <v>2190</v>
      </c>
      <c r="B1076" s="10">
        <v>537</v>
      </c>
      <c r="G1076" s="9">
        <v>2876</v>
      </c>
      <c r="H1076" s="10">
        <v>0</v>
      </c>
    </row>
    <row r="1077" spans="1:8" x14ac:dyDescent="0.2">
      <c r="A1077" s="9">
        <v>2191</v>
      </c>
      <c r="B1077" s="10">
        <v>25</v>
      </c>
      <c r="G1077" s="9">
        <v>2877</v>
      </c>
      <c r="H1077" s="10">
        <v>6</v>
      </c>
    </row>
    <row r="1078" spans="1:8" x14ac:dyDescent="0.2">
      <c r="A1078" s="9">
        <v>2192</v>
      </c>
      <c r="B1078" s="10">
        <v>3238</v>
      </c>
      <c r="G1078" s="9">
        <v>2878</v>
      </c>
      <c r="H1078" s="10">
        <v>4</v>
      </c>
    </row>
    <row r="1079" spans="1:8" x14ac:dyDescent="0.2">
      <c r="A1079" s="9">
        <v>2193</v>
      </c>
      <c r="B1079" s="10">
        <v>897</v>
      </c>
      <c r="G1079" s="9">
        <v>2879</v>
      </c>
      <c r="H1079" s="10">
        <v>1</v>
      </c>
    </row>
    <row r="1080" spans="1:8" x14ac:dyDescent="0.2">
      <c r="A1080" s="9">
        <v>2194</v>
      </c>
      <c r="B1080" s="10">
        <v>878</v>
      </c>
      <c r="G1080" s="9">
        <v>2880</v>
      </c>
      <c r="H1080" s="10">
        <v>29</v>
      </c>
    </row>
    <row r="1081" spans="1:8" x14ac:dyDescent="0.2">
      <c r="A1081" s="9">
        <v>2195</v>
      </c>
      <c r="B1081" s="10">
        <v>115</v>
      </c>
      <c r="G1081" s="9">
        <v>2881</v>
      </c>
      <c r="H1081" s="10">
        <v>0</v>
      </c>
    </row>
    <row r="1082" spans="1:8" x14ac:dyDescent="0.2">
      <c r="A1082" s="9">
        <v>2196</v>
      </c>
      <c r="B1082" s="10">
        <v>234</v>
      </c>
      <c r="G1082" s="9">
        <v>2882</v>
      </c>
      <c r="H1082" s="10">
        <v>4</v>
      </c>
    </row>
    <row r="1083" spans="1:8" x14ac:dyDescent="0.2">
      <c r="A1083" s="9">
        <v>2197</v>
      </c>
      <c r="B1083" s="10">
        <v>4330</v>
      </c>
      <c r="G1083" s="9">
        <v>2883</v>
      </c>
      <c r="H1083" s="10">
        <v>5</v>
      </c>
    </row>
    <row r="1084" spans="1:8" x14ac:dyDescent="0.2">
      <c r="A1084" s="9">
        <v>2198</v>
      </c>
      <c r="B1084" s="10">
        <v>651</v>
      </c>
      <c r="G1084" s="9">
        <v>2884</v>
      </c>
      <c r="H1084" s="10">
        <v>4</v>
      </c>
    </row>
    <row r="1085" spans="1:8" x14ac:dyDescent="0.2">
      <c r="A1085" s="9">
        <v>2199</v>
      </c>
      <c r="B1085" s="10">
        <v>251</v>
      </c>
      <c r="G1085" s="9">
        <v>2885</v>
      </c>
      <c r="H1085" s="10">
        <v>5</v>
      </c>
    </row>
    <row r="1086" spans="1:8" x14ac:dyDescent="0.2">
      <c r="A1086" s="9">
        <v>2200</v>
      </c>
      <c r="B1086" s="10">
        <v>263</v>
      </c>
      <c r="G1086" s="9">
        <v>2886</v>
      </c>
      <c r="H1086" s="10">
        <v>1</v>
      </c>
    </row>
    <row r="1087" spans="1:8" x14ac:dyDescent="0.2">
      <c r="A1087" s="9">
        <v>2201</v>
      </c>
      <c r="B1087" s="10">
        <v>28</v>
      </c>
      <c r="G1087" s="9">
        <v>2887</v>
      </c>
      <c r="H1087" s="10">
        <v>1</v>
      </c>
    </row>
    <row r="1088" spans="1:8" x14ac:dyDescent="0.2">
      <c r="A1088" s="9">
        <v>2202</v>
      </c>
      <c r="B1088" s="10">
        <v>721</v>
      </c>
      <c r="G1088" s="9">
        <v>2888</v>
      </c>
      <c r="H1088" s="10">
        <v>0</v>
      </c>
    </row>
    <row r="1089" spans="1:8" x14ac:dyDescent="0.2">
      <c r="A1089" s="9">
        <v>2203</v>
      </c>
      <c r="B1089" s="10">
        <v>50</v>
      </c>
      <c r="G1089" s="9">
        <v>2889</v>
      </c>
      <c r="H1089" s="10">
        <v>14</v>
      </c>
    </row>
    <row r="1090" spans="1:8" x14ac:dyDescent="0.2">
      <c r="A1090" s="9">
        <v>2204</v>
      </c>
      <c r="B1090" s="10">
        <v>73</v>
      </c>
      <c r="G1090" s="9">
        <v>2890</v>
      </c>
      <c r="H1090" s="10">
        <v>3</v>
      </c>
    </row>
    <row r="1091" spans="1:8" x14ac:dyDescent="0.2">
      <c r="A1091" s="9">
        <v>2205</v>
      </c>
      <c r="B1091" s="10">
        <v>27</v>
      </c>
      <c r="G1091" s="9">
        <v>2891</v>
      </c>
      <c r="H1091" s="10">
        <v>10</v>
      </c>
    </row>
    <row r="1092" spans="1:8" x14ac:dyDescent="0.2">
      <c r="A1092" s="9">
        <v>2206</v>
      </c>
      <c r="B1092" s="10">
        <v>34</v>
      </c>
      <c r="G1092" s="9">
        <v>2892</v>
      </c>
      <c r="H1092" s="10">
        <v>17</v>
      </c>
    </row>
    <row r="1093" spans="1:8" x14ac:dyDescent="0.2">
      <c r="A1093" s="9">
        <v>2207</v>
      </c>
      <c r="B1093" s="10">
        <v>7</v>
      </c>
      <c r="G1093" s="9">
        <v>2893</v>
      </c>
      <c r="H1093" s="10">
        <v>2</v>
      </c>
    </row>
    <row r="1094" spans="1:8" x14ac:dyDescent="0.2">
      <c r="A1094" s="9">
        <v>2208</v>
      </c>
      <c r="B1094" s="10">
        <v>24</v>
      </c>
      <c r="G1094" s="9">
        <v>2894</v>
      </c>
      <c r="H1094" s="10">
        <v>0</v>
      </c>
    </row>
    <row r="1095" spans="1:8" x14ac:dyDescent="0.2">
      <c r="A1095" s="9">
        <v>2209</v>
      </c>
      <c r="B1095" s="10">
        <v>15</v>
      </c>
      <c r="G1095" s="9">
        <v>2895</v>
      </c>
      <c r="H1095" s="10">
        <v>4</v>
      </c>
    </row>
    <row r="1096" spans="1:8" x14ac:dyDescent="0.2">
      <c r="A1096" s="9">
        <v>2210</v>
      </c>
      <c r="B1096" s="10">
        <v>72</v>
      </c>
      <c r="G1096" s="9">
        <v>2896</v>
      </c>
      <c r="H1096" s="10">
        <v>12</v>
      </c>
    </row>
    <row r="1097" spans="1:8" x14ac:dyDescent="0.2">
      <c r="A1097" s="9">
        <v>2211</v>
      </c>
      <c r="B1097" s="10">
        <v>120</v>
      </c>
      <c r="G1097" s="9">
        <v>2897</v>
      </c>
      <c r="H1097" s="10">
        <v>3</v>
      </c>
    </row>
    <row r="1098" spans="1:8" x14ac:dyDescent="0.2">
      <c r="A1098" s="9">
        <v>2212</v>
      </c>
      <c r="B1098" s="10">
        <v>123</v>
      </c>
      <c r="G1098" s="9">
        <v>2898</v>
      </c>
      <c r="H1098" s="10">
        <v>12</v>
      </c>
    </row>
    <row r="1099" spans="1:8" x14ac:dyDescent="0.2">
      <c r="A1099" s="9">
        <v>2213</v>
      </c>
      <c r="B1099" s="10">
        <v>1</v>
      </c>
      <c r="G1099" s="9">
        <v>2899</v>
      </c>
      <c r="H1099" s="10">
        <v>0</v>
      </c>
    </row>
    <row r="1100" spans="1:8" x14ac:dyDescent="0.2">
      <c r="A1100" s="9">
        <v>2214</v>
      </c>
      <c r="B1100" s="10">
        <v>24</v>
      </c>
      <c r="G1100" s="9">
        <v>2900</v>
      </c>
      <c r="H1100" s="10">
        <v>7</v>
      </c>
    </row>
    <row r="1101" spans="1:8" x14ac:dyDescent="0.2">
      <c r="A1101" s="9">
        <v>2215</v>
      </c>
      <c r="B1101" s="10">
        <v>33</v>
      </c>
      <c r="G1101" s="9">
        <v>2901</v>
      </c>
      <c r="H1101" s="10">
        <v>2</v>
      </c>
    </row>
    <row r="1102" spans="1:8" x14ac:dyDescent="0.2">
      <c r="A1102" s="9">
        <v>2216</v>
      </c>
      <c r="B1102" s="10">
        <v>14</v>
      </c>
      <c r="G1102" s="9">
        <v>2902</v>
      </c>
      <c r="H1102" s="10">
        <v>1</v>
      </c>
    </row>
    <row r="1103" spans="1:8" x14ac:dyDescent="0.2">
      <c r="A1103" s="9">
        <v>2217</v>
      </c>
      <c r="B1103" s="10">
        <v>9</v>
      </c>
      <c r="G1103" s="9">
        <v>2903</v>
      </c>
      <c r="H1103" s="10">
        <v>4</v>
      </c>
    </row>
    <row r="1104" spans="1:8" x14ac:dyDescent="0.2">
      <c r="A1104" s="9">
        <v>2218</v>
      </c>
      <c r="B1104" s="10">
        <v>76</v>
      </c>
      <c r="G1104" s="9">
        <v>2904</v>
      </c>
      <c r="H1104" s="10">
        <v>4</v>
      </c>
    </row>
    <row r="1105" spans="1:8" x14ac:dyDescent="0.2">
      <c r="A1105" s="9">
        <v>2219</v>
      </c>
      <c r="B1105" s="10">
        <v>19</v>
      </c>
      <c r="G1105" s="9">
        <v>2905</v>
      </c>
      <c r="H1105" s="10">
        <v>17</v>
      </c>
    </row>
    <row r="1106" spans="1:8" x14ac:dyDescent="0.2">
      <c r="A1106" s="9">
        <v>2220</v>
      </c>
      <c r="B1106" s="10">
        <v>69</v>
      </c>
      <c r="G1106" s="9">
        <v>2906</v>
      </c>
      <c r="H1106" s="10">
        <v>7</v>
      </c>
    </row>
    <row r="1107" spans="1:8" x14ac:dyDescent="0.2">
      <c r="A1107" s="9">
        <v>2221</v>
      </c>
      <c r="B1107" s="10">
        <v>218</v>
      </c>
      <c r="G1107" s="9">
        <v>2907</v>
      </c>
      <c r="H1107" s="10">
        <v>2</v>
      </c>
    </row>
    <row r="1108" spans="1:8" x14ac:dyDescent="0.2">
      <c r="A1108" s="9">
        <v>2222</v>
      </c>
      <c r="B1108" s="10">
        <v>30</v>
      </c>
      <c r="G1108" s="9">
        <v>2908</v>
      </c>
      <c r="H1108" s="10">
        <v>5</v>
      </c>
    </row>
    <row r="1109" spans="1:8" x14ac:dyDescent="0.2">
      <c r="A1109" s="9">
        <v>2223</v>
      </c>
      <c r="B1109" s="10">
        <v>100</v>
      </c>
      <c r="G1109" s="9">
        <v>2909</v>
      </c>
      <c r="H1109" s="10">
        <v>1</v>
      </c>
    </row>
    <row r="1110" spans="1:8" x14ac:dyDescent="0.2">
      <c r="A1110" s="9">
        <v>2224</v>
      </c>
      <c r="B1110" s="10">
        <v>296</v>
      </c>
      <c r="G1110" s="9">
        <v>2910</v>
      </c>
      <c r="H1110" s="10">
        <v>1</v>
      </c>
    </row>
    <row r="1111" spans="1:8" x14ac:dyDescent="0.2">
      <c r="A1111" s="9">
        <v>2225</v>
      </c>
      <c r="B1111" s="10">
        <v>1204</v>
      </c>
      <c r="G1111" s="9">
        <v>2911</v>
      </c>
      <c r="H1111" s="10">
        <v>14</v>
      </c>
    </row>
    <row r="1112" spans="1:8" x14ac:dyDescent="0.2">
      <c r="A1112" s="9">
        <v>2226</v>
      </c>
      <c r="B1112" s="10">
        <v>321</v>
      </c>
      <c r="G1112" s="9">
        <v>2912</v>
      </c>
      <c r="H1112" s="10">
        <v>26</v>
      </c>
    </row>
    <row r="1113" spans="1:8" x14ac:dyDescent="0.2">
      <c r="A1113" s="9">
        <v>2227</v>
      </c>
      <c r="B1113" s="10">
        <v>301</v>
      </c>
      <c r="G1113" s="9">
        <v>2913</v>
      </c>
      <c r="H1113" s="10">
        <v>2</v>
      </c>
    </row>
    <row r="1114" spans="1:8" x14ac:dyDescent="0.2">
      <c r="A1114" s="9">
        <v>2228</v>
      </c>
      <c r="B1114" s="10">
        <v>144</v>
      </c>
      <c r="G1114" s="9">
        <v>2914</v>
      </c>
      <c r="H1114" s="10">
        <v>1</v>
      </c>
    </row>
    <row r="1115" spans="1:8" x14ac:dyDescent="0.2">
      <c r="A1115" s="9">
        <v>2229</v>
      </c>
      <c r="B1115" s="10">
        <v>539</v>
      </c>
      <c r="G1115" s="9">
        <v>2915</v>
      </c>
      <c r="H1115" s="10">
        <v>3</v>
      </c>
    </row>
    <row r="1116" spans="1:8" x14ac:dyDescent="0.2">
      <c r="A1116" s="9">
        <v>2230</v>
      </c>
      <c r="B1116" s="10">
        <v>498</v>
      </c>
      <c r="G1116" s="9">
        <v>2916</v>
      </c>
      <c r="H1116" s="10">
        <v>7</v>
      </c>
    </row>
    <row r="1117" spans="1:8" x14ac:dyDescent="0.2">
      <c r="A1117" s="9">
        <v>2231</v>
      </c>
      <c r="B1117" s="10">
        <v>1113</v>
      </c>
      <c r="G1117" s="9">
        <v>2917</v>
      </c>
      <c r="H1117" s="10">
        <v>9</v>
      </c>
    </row>
    <row r="1118" spans="1:8" x14ac:dyDescent="0.2">
      <c r="A1118" s="9">
        <v>2232</v>
      </c>
      <c r="B1118" s="10">
        <v>988</v>
      </c>
      <c r="G1118" s="9">
        <v>2918</v>
      </c>
      <c r="H1118" s="10">
        <v>20</v>
      </c>
    </row>
    <row r="1119" spans="1:8" x14ac:dyDescent="0.2">
      <c r="A1119" s="9">
        <v>2233</v>
      </c>
      <c r="B1119" s="10">
        <v>391</v>
      </c>
      <c r="G1119" s="9">
        <v>2919</v>
      </c>
      <c r="H1119" s="10">
        <v>6</v>
      </c>
    </row>
    <row r="1120" spans="1:8" x14ac:dyDescent="0.2">
      <c r="A1120" s="9">
        <v>2234</v>
      </c>
      <c r="B1120" s="10">
        <v>28</v>
      </c>
      <c r="G1120" s="9">
        <v>2920</v>
      </c>
      <c r="H1120" s="10">
        <v>13</v>
      </c>
    </row>
    <row r="1121" spans="1:8" x14ac:dyDescent="0.2">
      <c r="A1121" s="9">
        <v>2235</v>
      </c>
      <c r="B1121" s="10">
        <v>147</v>
      </c>
      <c r="G1121" s="9">
        <v>2941</v>
      </c>
      <c r="H1121" s="10">
        <v>1</v>
      </c>
    </row>
    <row r="1122" spans="1:8" x14ac:dyDescent="0.2">
      <c r="A1122" s="9">
        <v>2236</v>
      </c>
      <c r="B1122" s="10">
        <v>680</v>
      </c>
      <c r="G1122" s="9">
        <v>2942</v>
      </c>
      <c r="H1122" s="10">
        <v>202</v>
      </c>
    </row>
    <row r="1123" spans="1:8" x14ac:dyDescent="0.2">
      <c r="A1123" s="9">
        <v>2237</v>
      </c>
      <c r="B1123" s="10">
        <v>983</v>
      </c>
      <c r="G1123" s="9">
        <v>2943</v>
      </c>
      <c r="H1123" s="10">
        <v>0</v>
      </c>
    </row>
    <row r="1124" spans="1:8" x14ac:dyDescent="0.2">
      <c r="A1124" s="9">
        <v>2238</v>
      </c>
      <c r="B1124" s="10">
        <v>79</v>
      </c>
      <c r="G1124" s="9">
        <v>2944</v>
      </c>
      <c r="H1124" s="10">
        <v>1</v>
      </c>
    </row>
    <row r="1125" spans="1:8" x14ac:dyDescent="0.2">
      <c r="A1125" s="9">
        <v>2239</v>
      </c>
      <c r="B1125" s="10">
        <v>426</v>
      </c>
      <c r="G1125" s="9">
        <v>2945</v>
      </c>
      <c r="H1125" s="10">
        <v>0</v>
      </c>
    </row>
    <row r="1126" spans="1:8" x14ac:dyDescent="0.2">
      <c r="A1126" s="9">
        <v>2240</v>
      </c>
      <c r="B1126" s="10">
        <v>96</v>
      </c>
      <c r="G1126" s="9">
        <v>2946</v>
      </c>
      <c r="H1126" s="10">
        <v>2</v>
      </c>
    </row>
    <row r="1127" spans="1:8" x14ac:dyDescent="0.2">
      <c r="A1127" s="9">
        <v>2241</v>
      </c>
      <c r="B1127" s="10">
        <v>163</v>
      </c>
      <c r="G1127" s="9">
        <v>2947</v>
      </c>
      <c r="H1127" s="10">
        <v>13</v>
      </c>
    </row>
    <row r="1128" spans="1:8" x14ac:dyDescent="0.2">
      <c r="A1128" s="9">
        <v>2242</v>
      </c>
      <c r="B1128" s="10">
        <v>2525</v>
      </c>
      <c r="G1128" s="9">
        <v>2948</v>
      </c>
      <c r="H1128" s="10">
        <v>9</v>
      </c>
    </row>
    <row r="1129" spans="1:8" x14ac:dyDescent="0.2">
      <c r="A1129" s="9">
        <v>2243</v>
      </c>
      <c r="B1129" s="10">
        <v>2035</v>
      </c>
      <c r="G1129" s="9">
        <v>2949</v>
      </c>
      <c r="H1129" s="10">
        <v>2</v>
      </c>
    </row>
    <row r="1130" spans="1:8" x14ac:dyDescent="0.2">
      <c r="A1130" s="9">
        <v>2244</v>
      </c>
      <c r="B1130" s="10">
        <v>290</v>
      </c>
      <c r="G1130" s="9">
        <v>2950</v>
      </c>
      <c r="H1130" s="10">
        <v>0</v>
      </c>
    </row>
    <row r="1131" spans="1:8" x14ac:dyDescent="0.2">
      <c r="A1131" s="9">
        <v>2245</v>
      </c>
      <c r="B1131" s="10">
        <v>1980</v>
      </c>
      <c r="G1131" s="9">
        <v>3051</v>
      </c>
      <c r="H1131" s="10">
        <v>35</v>
      </c>
    </row>
    <row r="1132" spans="1:8" x14ac:dyDescent="0.2">
      <c r="A1132" s="9">
        <v>2246</v>
      </c>
      <c r="B1132" s="10">
        <v>57</v>
      </c>
      <c r="G1132" s="9">
        <v>3052</v>
      </c>
      <c r="H1132" s="10">
        <v>2</v>
      </c>
    </row>
    <row r="1133" spans="1:8" x14ac:dyDescent="0.2">
      <c r="A1133" s="9">
        <v>2247</v>
      </c>
      <c r="B1133" s="10">
        <v>380</v>
      </c>
      <c r="G1133" s="9">
        <v>3053</v>
      </c>
      <c r="H1133" s="10">
        <v>3</v>
      </c>
    </row>
    <row r="1134" spans="1:8" x14ac:dyDescent="0.2">
      <c r="A1134" s="9">
        <v>2248</v>
      </c>
      <c r="B1134" s="10">
        <v>128</v>
      </c>
      <c r="G1134" s="9">
        <v>3054</v>
      </c>
      <c r="H1134" s="10">
        <v>0</v>
      </c>
    </row>
    <row r="1135" spans="1:8" x14ac:dyDescent="0.2">
      <c r="A1135" s="9">
        <v>2249</v>
      </c>
      <c r="B1135" s="10">
        <v>180</v>
      </c>
      <c r="G1135" s="9">
        <v>3055</v>
      </c>
      <c r="H1135" s="10">
        <v>1</v>
      </c>
    </row>
    <row r="1136" spans="1:8" x14ac:dyDescent="0.2">
      <c r="A1136" s="9">
        <v>2250</v>
      </c>
      <c r="B1136" s="10">
        <v>571</v>
      </c>
      <c r="G1136" s="9">
        <v>3056</v>
      </c>
      <c r="H1136" s="10">
        <v>0</v>
      </c>
    </row>
    <row r="1137" spans="1:8" x14ac:dyDescent="0.2">
      <c r="A1137" s="9">
        <v>2251</v>
      </c>
      <c r="B1137" s="10">
        <v>480</v>
      </c>
      <c r="G1137" s="9">
        <v>3057</v>
      </c>
      <c r="H1137" s="10">
        <v>0</v>
      </c>
    </row>
    <row r="1138" spans="1:8" x14ac:dyDescent="0.2">
      <c r="A1138" s="9">
        <v>2252</v>
      </c>
      <c r="B1138" s="10">
        <v>249</v>
      </c>
      <c r="G1138" s="9">
        <v>3058</v>
      </c>
      <c r="H1138" s="10">
        <v>3</v>
      </c>
    </row>
    <row r="1139" spans="1:8" x14ac:dyDescent="0.2">
      <c r="A1139" s="9">
        <v>2253</v>
      </c>
      <c r="B1139" s="10">
        <v>84</v>
      </c>
      <c r="G1139" s="9">
        <v>3059</v>
      </c>
      <c r="H1139" s="10">
        <v>11</v>
      </c>
    </row>
    <row r="1140" spans="1:8" x14ac:dyDescent="0.2">
      <c r="A1140" s="9">
        <v>2254</v>
      </c>
      <c r="B1140" s="10">
        <v>197</v>
      </c>
      <c r="G1140" s="9">
        <v>3060</v>
      </c>
      <c r="H1140" s="10">
        <v>6</v>
      </c>
    </row>
    <row r="1141" spans="1:8" x14ac:dyDescent="0.2">
      <c r="A1141" s="9">
        <v>2255</v>
      </c>
      <c r="B1141" s="10">
        <v>271</v>
      </c>
      <c r="G1141" s="9">
        <v>3061</v>
      </c>
      <c r="H1141" s="10">
        <v>0</v>
      </c>
    </row>
    <row r="1142" spans="1:8" x14ac:dyDescent="0.2">
      <c r="A1142" s="9">
        <v>2256</v>
      </c>
      <c r="B1142" s="10">
        <v>50</v>
      </c>
      <c r="G1142" s="9">
        <v>3062</v>
      </c>
      <c r="H1142" s="10">
        <v>67</v>
      </c>
    </row>
    <row r="1143" spans="1:8" x14ac:dyDescent="0.2">
      <c r="A1143" s="9">
        <v>2257</v>
      </c>
      <c r="B1143" s="10">
        <v>169</v>
      </c>
      <c r="G1143" s="9">
        <v>3063</v>
      </c>
      <c r="H1143" s="10">
        <v>23</v>
      </c>
    </row>
    <row r="1144" spans="1:8" x14ac:dyDescent="0.2">
      <c r="A1144" s="9">
        <v>2258</v>
      </c>
      <c r="B1144" s="10">
        <v>205</v>
      </c>
      <c r="G1144" s="9">
        <v>3064</v>
      </c>
      <c r="H1144" s="10">
        <v>72</v>
      </c>
    </row>
    <row r="1145" spans="1:8" x14ac:dyDescent="0.2">
      <c r="A1145" s="9">
        <v>2259</v>
      </c>
      <c r="B1145" s="10">
        <v>206</v>
      </c>
      <c r="G1145" s="9">
        <v>3065</v>
      </c>
      <c r="H1145" s="10">
        <v>2</v>
      </c>
    </row>
    <row r="1146" spans="1:8" x14ac:dyDescent="0.2">
      <c r="A1146" s="9">
        <v>2260</v>
      </c>
      <c r="B1146" s="10">
        <v>84</v>
      </c>
      <c r="G1146" s="9">
        <v>3066</v>
      </c>
      <c r="H1146" s="10">
        <v>15</v>
      </c>
    </row>
    <row r="1147" spans="1:8" x14ac:dyDescent="0.2">
      <c r="A1147" s="9">
        <v>2261</v>
      </c>
      <c r="B1147" s="10">
        <v>210</v>
      </c>
      <c r="G1147" s="9">
        <v>3067</v>
      </c>
      <c r="H1147" s="10">
        <v>1</v>
      </c>
    </row>
    <row r="1148" spans="1:8" x14ac:dyDescent="0.2">
      <c r="A1148" s="9">
        <v>2262</v>
      </c>
      <c r="B1148" s="10">
        <v>181</v>
      </c>
      <c r="G1148" s="9">
        <v>3068</v>
      </c>
      <c r="H1148" s="10">
        <v>2</v>
      </c>
    </row>
    <row r="1149" spans="1:8" x14ac:dyDescent="0.2">
      <c r="A1149" s="9">
        <v>2263</v>
      </c>
      <c r="B1149" s="10">
        <v>60</v>
      </c>
      <c r="G1149" s="9">
        <v>3069</v>
      </c>
      <c r="H1149" s="10">
        <v>7</v>
      </c>
    </row>
    <row r="1150" spans="1:8" x14ac:dyDescent="0.2">
      <c r="A1150" s="9">
        <v>2264</v>
      </c>
      <c r="B1150" s="10">
        <v>445</v>
      </c>
      <c r="G1150" s="9">
        <v>3070</v>
      </c>
      <c r="H1150" s="10">
        <v>16</v>
      </c>
    </row>
    <row r="1151" spans="1:8" x14ac:dyDescent="0.2">
      <c r="A1151" s="9">
        <v>2265</v>
      </c>
      <c r="B1151" s="10">
        <v>17</v>
      </c>
      <c r="G1151" s="9">
        <v>3071</v>
      </c>
      <c r="H1151" s="10">
        <v>117</v>
      </c>
    </row>
    <row r="1152" spans="1:8" x14ac:dyDescent="0.2">
      <c r="A1152" s="9">
        <v>2266</v>
      </c>
      <c r="B1152" s="10">
        <v>194</v>
      </c>
      <c r="G1152" s="9">
        <v>3072</v>
      </c>
      <c r="H1152" s="10">
        <v>2</v>
      </c>
    </row>
    <row r="1153" spans="1:8" x14ac:dyDescent="0.2">
      <c r="A1153" s="9">
        <v>2267</v>
      </c>
      <c r="B1153" s="10">
        <v>404</v>
      </c>
      <c r="G1153" s="9">
        <v>3073</v>
      </c>
      <c r="H1153" s="10">
        <v>7</v>
      </c>
    </row>
    <row r="1154" spans="1:8" x14ac:dyDescent="0.2">
      <c r="A1154" s="9">
        <v>2268</v>
      </c>
      <c r="B1154" s="10">
        <v>194</v>
      </c>
      <c r="G1154" s="9">
        <v>3074</v>
      </c>
      <c r="H1154" s="10">
        <v>3</v>
      </c>
    </row>
    <row r="1155" spans="1:8" x14ac:dyDescent="0.2">
      <c r="A1155" s="9">
        <v>2269</v>
      </c>
      <c r="B1155" s="10">
        <v>902</v>
      </c>
      <c r="G1155" s="9">
        <v>3075</v>
      </c>
      <c r="H1155" s="10">
        <v>20</v>
      </c>
    </row>
    <row r="1156" spans="1:8" x14ac:dyDescent="0.2">
      <c r="A1156" s="9">
        <v>2270</v>
      </c>
      <c r="B1156" s="10">
        <v>1670</v>
      </c>
      <c r="G1156" s="9">
        <v>3076</v>
      </c>
      <c r="H1156" s="10">
        <v>50</v>
      </c>
    </row>
    <row r="1157" spans="1:8" x14ac:dyDescent="0.2">
      <c r="A1157" s="9">
        <v>2271</v>
      </c>
      <c r="B1157" s="10">
        <v>1328</v>
      </c>
      <c r="G1157" s="9">
        <v>3077</v>
      </c>
      <c r="H1157" s="10">
        <v>2</v>
      </c>
    </row>
    <row r="1158" spans="1:8" x14ac:dyDescent="0.2">
      <c r="A1158" s="9">
        <v>2272</v>
      </c>
      <c r="B1158" s="10">
        <v>944</v>
      </c>
      <c r="G1158" s="9">
        <v>3078</v>
      </c>
      <c r="H1158" s="10">
        <v>3</v>
      </c>
    </row>
    <row r="1159" spans="1:8" x14ac:dyDescent="0.2">
      <c r="A1159" s="9">
        <v>2273</v>
      </c>
      <c r="B1159" s="10">
        <v>147</v>
      </c>
      <c r="G1159" s="9">
        <v>3079</v>
      </c>
      <c r="H1159" s="10">
        <v>27</v>
      </c>
    </row>
    <row r="1160" spans="1:8" x14ac:dyDescent="0.2">
      <c r="A1160" s="9">
        <v>2274</v>
      </c>
      <c r="B1160" s="10">
        <v>99</v>
      </c>
      <c r="G1160" s="9">
        <v>3080</v>
      </c>
      <c r="H1160" s="10">
        <v>7</v>
      </c>
    </row>
    <row r="1161" spans="1:8" x14ac:dyDescent="0.2">
      <c r="A1161" s="9">
        <v>2275</v>
      </c>
      <c r="B1161" s="10">
        <v>79</v>
      </c>
      <c r="G1161" s="9">
        <v>3081</v>
      </c>
      <c r="H1161" s="10">
        <v>5</v>
      </c>
    </row>
    <row r="1162" spans="1:8" x14ac:dyDescent="0.2">
      <c r="A1162" s="9">
        <v>2276</v>
      </c>
      <c r="B1162" s="10">
        <v>75</v>
      </c>
      <c r="G1162" s="9">
        <v>3082</v>
      </c>
      <c r="H1162" s="10">
        <v>0</v>
      </c>
    </row>
    <row r="1163" spans="1:8" x14ac:dyDescent="0.2">
      <c r="A1163" s="9">
        <v>2277</v>
      </c>
      <c r="B1163" s="10">
        <v>207</v>
      </c>
      <c r="G1163" s="9">
        <v>3083</v>
      </c>
      <c r="H1163" s="10">
        <v>3</v>
      </c>
    </row>
    <row r="1164" spans="1:8" x14ac:dyDescent="0.2">
      <c r="A1164" s="9">
        <v>2278</v>
      </c>
      <c r="B1164" s="10">
        <v>102</v>
      </c>
      <c r="G1164" s="9">
        <v>3084</v>
      </c>
      <c r="H1164" s="10">
        <v>6</v>
      </c>
    </row>
    <row r="1165" spans="1:8" x14ac:dyDescent="0.2">
      <c r="A1165" s="9">
        <v>2279</v>
      </c>
      <c r="B1165" s="10">
        <v>32</v>
      </c>
      <c r="G1165" s="9">
        <v>3085</v>
      </c>
      <c r="H1165" s="10">
        <v>9</v>
      </c>
    </row>
    <row r="1166" spans="1:8" x14ac:dyDescent="0.2">
      <c r="A1166" s="9">
        <v>2280</v>
      </c>
      <c r="B1166" s="10">
        <v>480</v>
      </c>
      <c r="G1166" s="9">
        <v>3086</v>
      </c>
      <c r="H1166" s="10">
        <v>3</v>
      </c>
    </row>
    <row r="1167" spans="1:8" x14ac:dyDescent="0.2">
      <c r="A1167" s="9">
        <v>2281</v>
      </c>
      <c r="B1167" s="10">
        <v>11</v>
      </c>
      <c r="G1167" s="9">
        <v>3087</v>
      </c>
      <c r="H1167" s="10">
        <v>2</v>
      </c>
    </row>
    <row r="1168" spans="1:8" x14ac:dyDescent="0.2">
      <c r="A1168" s="9">
        <v>2282</v>
      </c>
      <c r="B1168" s="10">
        <v>12</v>
      </c>
      <c r="G1168" s="9">
        <v>3088</v>
      </c>
      <c r="H1168" s="10">
        <v>3</v>
      </c>
    </row>
    <row r="1169" spans="1:8" x14ac:dyDescent="0.2">
      <c r="A1169" s="9">
        <v>2283</v>
      </c>
      <c r="B1169" s="10">
        <v>48</v>
      </c>
      <c r="G1169" s="9">
        <v>3089</v>
      </c>
      <c r="H1169" s="10">
        <v>45</v>
      </c>
    </row>
    <row r="1170" spans="1:8" x14ac:dyDescent="0.2">
      <c r="A1170" s="9">
        <v>2284</v>
      </c>
      <c r="B1170" s="10">
        <v>59</v>
      </c>
      <c r="G1170" s="9">
        <v>3090</v>
      </c>
      <c r="H1170" s="10">
        <v>9</v>
      </c>
    </row>
    <row r="1171" spans="1:8" x14ac:dyDescent="0.2">
      <c r="A1171" s="9">
        <v>2285</v>
      </c>
      <c r="B1171" s="10">
        <v>79</v>
      </c>
      <c r="G1171" s="9">
        <v>3091</v>
      </c>
      <c r="H1171" s="10">
        <v>9</v>
      </c>
    </row>
    <row r="1172" spans="1:8" x14ac:dyDescent="0.2">
      <c r="A1172" s="9">
        <v>2286</v>
      </c>
      <c r="B1172" s="10">
        <v>14</v>
      </c>
      <c r="G1172" s="9">
        <v>3092</v>
      </c>
      <c r="H1172" s="10">
        <v>21</v>
      </c>
    </row>
    <row r="1173" spans="1:8" x14ac:dyDescent="0.2">
      <c r="A1173" s="9">
        <v>2287</v>
      </c>
      <c r="B1173" s="10">
        <v>106</v>
      </c>
      <c r="G1173" s="9">
        <v>3093</v>
      </c>
      <c r="H1173" s="10">
        <v>17</v>
      </c>
    </row>
    <row r="1174" spans="1:8" x14ac:dyDescent="0.2">
      <c r="A1174" s="9">
        <v>2288</v>
      </c>
      <c r="B1174" s="10">
        <v>25</v>
      </c>
      <c r="G1174" s="9">
        <v>3094</v>
      </c>
      <c r="H1174" s="10">
        <v>1</v>
      </c>
    </row>
    <row r="1175" spans="1:8" x14ac:dyDescent="0.2">
      <c r="A1175" s="9">
        <v>2289</v>
      </c>
      <c r="B1175" s="10">
        <v>25</v>
      </c>
      <c r="G1175" s="9">
        <v>3095</v>
      </c>
      <c r="H1175" s="10">
        <v>1</v>
      </c>
    </row>
    <row r="1176" spans="1:8" x14ac:dyDescent="0.2">
      <c r="A1176" s="9">
        <v>2290</v>
      </c>
      <c r="B1176" s="10">
        <v>29</v>
      </c>
      <c r="G1176" s="9">
        <v>3096</v>
      </c>
      <c r="H1176" s="10">
        <v>14</v>
      </c>
    </row>
    <row r="1177" spans="1:8" x14ac:dyDescent="0.2">
      <c r="A1177" s="9">
        <v>2291</v>
      </c>
      <c r="B1177" s="10">
        <v>43</v>
      </c>
      <c r="G1177" s="9">
        <v>3097</v>
      </c>
      <c r="H1177" s="10">
        <v>42</v>
      </c>
    </row>
    <row r="1178" spans="1:8" x14ac:dyDescent="0.2">
      <c r="A1178" s="9">
        <v>2292</v>
      </c>
      <c r="B1178" s="10">
        <v>46</v>
      </c>
      <c r="G1178" s="9">
        <v>3098</v>
      </c>
      <c r="H1178" s="10">
        <v>27</v>
      </c>
    </row>
    <row r="1179" spans="1:8" x14ac:dyDescent="0.2">
      <c r="A1179" s="9">
        <v>2293</v>
      </c>
      <c r="B1179" s="10">
        <v>27</v>
      </c>
      <c r="G1179" s="9">
        <v>3099</v>
      </c>
      <c r="H1179" s="10">
        <v>5</v>
      </c>
    </row>
    <row r="1180" spans="1:8" x14ac:dyDescent="0.2">
      <c r="A1180" s="9">
        <v>2294</v>
      </c>
      <c r="B1180" s="10">
        <v>112</v>
      </c>
      <c r="G1180" s="9">
        <v>3100</v>
      </c>
      <c r="H1180" s="10">
        <v>13</v>
      </c>
    </row>
    <row r="1181" spans="1:8" x14ac:dyDescent="0.2">
      <c r="A1181" s="9">
        <v>2295</v>
      </c>
      <c r="B1181" s="10">
        <v>34</v>
      </c>
      <c r="G1181" s="9">
        <v>3101</v>
      </c>
      <c r="H1181" s="10">
        <v>12</v>
      </c>
    </row>
    <row r="1182" spans="1:8" x14ac:dyDescent="0.2">
      <c r="A1182" s="9">
        <v>2296</v>
      </c>
      <c r="B1182" s="10">
        <v>145</v>
      </c>
      <c r="G1182" s="9">
        <v>3102</v>
      </c>
      <c r="H1182" s="10">
        <v>90</v>
      </c>
    </row>
    <row r="1183" spans="1:8" x14ac:dyDescent="0.2">
      <c r="A1183" s="9">
        <v>2297</v>
      </c>
      <c r="B1183" s="10">
        <v>19</v>
      </c>
      <c r="G1183" s="9">
        <v>3103</v>
      </c>
      <c r="H1183" s="10">
        <v>2</v>
      </c>
    </row>
    <row r="1184" spans="1:8" x14ac:dyDescent="0.2">
      <c r="A1184" s="9">
        <v>2298</v>
      </c>
      <c r="B1184" s="10">
        <v>288</v>
      </c>
      <c r="G1184" s="9">
        <v>3104</v>
      </c>
      <c r="H1184" s="10">
        <v>5</v>
      </c>
    </row>
    <row r="1185" spans="1:8" x14ac:dyDescent="0.2">
      <c r="A1185" s="9">
        <v>2299</v>
      </c>
      <c r="B1185" s="10">
        <v>14</v>
      </c>
      <c r="G1185" s="9">
        <v>3105</v>
      </c>
      <c r="H1185" s="10">
        <v>31</v>
      </c>
    </row>
    <row r="1186" spans="1:8" x14ac:dyDescent="0.2">
      <c r="A1186" s="9">
        <v>2300</v>
      </c>
      <c r="B1186" s="10">
        <v>7</v>
      </c>
      <c r="G1186" s="9">
        <v>3106</v>
      </c>
      <c r="H1186" s="10">
        <v>4</v>
      </c>
    </row>
    <row r="1187" spans="1:8" x14ac:dyDescent="0.2">
      <c r="A1187" s="9">
        <v>2301</v>
      </c>
      <c r="B1187" s="10">
        <v>211</v>
      </c>
      <c r="G1187" s="9">
        <v>3107</v>
      </c>
      <c r="H1187" s="10">
        <v>29</v>
      </c>
    </row>
    <row r="1188" spans="1:8" x14ac:dyDescent="0.2">
      <c r="A1188" s="9">
        <v>2302</v>
      </c>
      <c r="B1188" s="10">
        <v>85</v>
      </c>
      <c r="G1188" s="9">
        <v>3108</v>
      </c>
      <c r="H1188" s="10">
        <v>2</v>
      </c>
    </row>
    <row r="1189" spans="1:8" x14ac:dyDescent="0.2">
      <c r="A1189" s="9">
        <v>2303</v>
      </c>
      <c r="B1189" s="10">
        <v>103</v>
      </c>
      <c r="G1189" s="9">
        <v>3109</v>
      </c>
      <c r="H1189" s="10">
        <v>114</v>
      </c>
    </row>
    <row r="1190" spans="1:8" x14ac:dyDescent="0.2">
      <c r="A1190" s="9">
        <v>2304</v>
      </c>
      <c r="B1190" s="10">
        <v>113</v>
      </c>
      <c r="G1190" s="9">
        <v>3110</v>
      </c>
      <c r="H1190" s="10">
        <v>1</v>
      </c>
    </row>
    <row r="1191" spans="1:8" x14ac:dyDescent="0.2">
      <c r="A1191" s="9">
        <v>2305</v>
      </c>
      <c r="B1191" s="10">
        <v>167</v>
      </c>
      <c r="G1191" s="9">
        <v>3111</v>
      </c>
      <c r="H1191" s="10">
        <v>76</v>
      </c>
    </row>
    <row r="1192" spans="1:8" x14ac:dyDescent="0.2">
      <c r="A1192" s="9">
        <v>2306</v>
      </c>
      <c r="B1192" s="10">
        <v>73</v>
      </c>
      <c r="G1192" s="9">
        <v>3112</v>
      </c>
      <c r="H1192" s="10">
        <v>9</v>
      </c>
    </row>
    <row r="1193" spans="1:8" x14ac:dyDescent="0.2">
      <c r="A1193" s="9">
        <v>2307</v>
      </c>
      <c r="B1193" s="10">
        <v>75</v>
      </c>
      <c r="G1193" s="9">
        <v>3113</v>
      </c>
      <c r="H1193" s="10">
        <v>37</v>
      </c>
    </row>
    <row r="1194" spans="1:8" x14ac:dyDescent="0.2">
      <c r="A1194" s="9">
        <v>2308</v>
      </c>
      <c r="B1194" s="10">
        <v>614</v>
      </c>
      <c r="G1194" s="9">
        <v>3114</v>
      </c>
      <c r="H1194" s="10">
        <v>0</v>
      </c>
    </row>
    <row r="1195" spans="1:8" x14ac:dyDescent="0.2">
      <c r="A1195" s="9">
        <v>2309</v>
      </c>
      <c r="B1195" s="10">
        <v>107</v>
      </c>
      <c r="G1195" s="9">
        <v>3115</v>
      </c>
      <c r="H1195" s="10">
        <v>1</v>
      </c>
    </row>
    <row r="1196" spans="1:8" x14ac:dyDescent="0.2">
      <c r="A1196" s="9">
        <v>2310</v>
      </c>
      <c r="B1196" s="10">
        <v>1224</v>
      </c>
      <c r="G1196" s="9">
        <v>3116</v>
      </c>
      <c r="H1196" s="10">
        <v>10</v>
      </c>
    </row>
    <row r="1197" spans="1:8" x14ac:dyDescent="0.2">
      <c r="A1197" s="9">
        <v>2311</v>
      </c>
      <c r="B1197" s="10">
        <v>104</v>
      </c>
      <c r="G1197" s="9">
        <v>3117</v>
      </c>
      <c r="H1197" s="10">
        <v>1</v>
      </c>
    </row>
    <row r="1198" spans="1:8" x14ac:dyDescent="0.2">
      <c r="A1198" s="9">
        <v>2312</v>
      </c>
      <c r="B1198" s="10">
        <v>79</v>
      </c>
      <c r="G1198" s="9">
        <v>3118</v>
      </c>
      <c r="H1198" s="10">
        <v>2</v>
      </c>
    </row>
    <row r="1199" spans="1:8" x14ac:dyDescent="0.2">
      <c r="A1199" s="9">
        <v>2313</v>
      </c>
      <c r="B1199" s="10">
        <v>157</v>
      </c>
      <c r="G1199" s="9">
        <v>3119</v>
      </c>
      <c r="H1199" s="10">
        <v>1</v>
      </c>
    </row>
    <row r="1200" spans="1:8" x14ac:dyDescent="0.2">
      <c r="A1200" s="9">
        <v>2314</v>
      </c>
      <c r="B1200" s="10">
        <v>50</v>
      </c>
      <c r="G1200" s="9">
        <v>3120</v>
      </c>
      <c r="H1200" s="10">
        <v>10</v>
      </c>
    </row>
    <row r="1201" spans="1:8" x14ac:dyDescent="0.2">
      <c r="A1201" s="9">
        <v>2315</v>
      </c>
      <c r="B1201" s="10">
        <v>64</v>
      </c>
      <c r="G1201" s="9">
        <v>3188</v>
      </c>
      <c r="H1201" s="10">
        <v>9</v>
      </c>
    </row>
    <row r="1202" spans="1:8" x14ac:dyDescent="0.2">
      <c r="A1202" s="9">
        <v>2316</v>
      </c>
      <c r="B1202" s="10">
        <v>200</v>
      </c>
      <c r="G1202" s="9">
        <v>3189</v>
      </c>
      <c r="H1202" s="10">
        <v>19</v>
      </c>
    </row>
    <row r="1203" spans="1:8" x14ac:dyDescent="0.2">
      <c r="A1203" s="9">
        <v>2317</v>
      </c>
      <c r="B1203" s="10">
        <v>22</v>
      </c>
      <c r="G1203" s="9">
        <v>3190</v>
      </c>
      <c r="H1203" s="10">
        <v>0</v>
      </c>
    </row>
    <row r="1204" spans="1:8" x14ac:dyDescent="0.2">
      <c r="A1204" s="9">
        <v>2318</v>
      </c>
      <c r="B1204" s="10">
        <v>163</v>
      </c>
      <c r="G1204" s="9">
        <v>3191</v>
      </c>
      <c r="H1204" s="10">
        <v>4</v>
      </c>
    </row>
    <row r="1205" spans="1:8" x14ac:dyDescent="0.2">
      <c r="A1205" s="9">
        <v>2319</v>
      </c>
      <c r="B1205" s="10">
        <v>77</v>
      </c>
      <c r="G1205" s="9">
        <v>3192</v>
      </c>
      <c r="H1205" s="10">
        <v>8</v>
      </c>
    </row>
    <row r="1206" spans="1:8" x14ac:dyDescent="0.2">
      <c r="A1206" s="9">
        <v>2320</v>
      </c>
      <c r="B1206" s="10">
        <v>89</v>
      </c>
      <c r="G1206" s="9">
        <v>3193</v>
      </c>
      <c r="H1206" s="10">
        <v>24</v>
      </c>
    </row>
    <row r="1207" spans="1:8" x14ac:dyDescent="0.2">
      <c r="A1207" s="9">
        <v>2327</v>
      </c>
      <c r="B1207" s="10">
        <v>3355</v>
      </c>
      <c r="G1207" s="9">
        <v>3194</v>
      </c>
      <c r="H1207" s="10">
        <v>0</v>
      </c>
    </row>
    <row r="1208" spans="1:8" x14ac:dyDescent="0.2">
      <c r="A1208" s="9">
        <v>2328</v>
      </c>
      <c r="B1208" s="10">
        <v>537</v>
      </c>
      <c r="G1208" s="9">
        <v>3195</v>
      </c>
      <c r="H1208" s="10">
        <v>39</v>
      </c>
    </row>
    <row r="1209" spans="1:8" x14ac:dyDescent="0.2">
      <c r="A1209" s="9">
        <v>2329</v>
      </c>
      <c r="B1209" s="10">
        <v>125</v>
      </c>
      <c r="G1209" s="9">
        <v>3196</v>
      </c>
      <c r="H1209" s="10">
        <v>6</v>
      </c>
    </row>
    <row r="1210" spans="1:8" x14ac:dyDescent="0.2">
      <c r="A1210" s="9">
        <v>2330</v>
      </c>
      <c r="B1210" s="10">
        <v>163</v>
      </c>
      <c r="G1210" s="9">
        <v>3197</v>
      </c>
      <c r="H1210" s="10">
        <v>4</v>
      </c>
    </row>
    <row r="1211" spans="1:8" x14ac:dyDescent="0.2">
      <c r="A1211" s="9">
        <v>2331</v>
      </c>
      <c r="B1211" s="10">
        <v>283</v>
      </c>
      <c r="G1211" s="9">
        <v>3198</v>
      </c>
      <c r="H1211" s="10">
        <v>3</v>
      </c>
    </row>
    <row r="1212" spans="1:8" x14ac:dyDescent="0.2">
      <c r="A1212" s="9">
        <v>2332</v>
      </c>
      <c r="B1212" s="10">
        <v>352</v>
      </c>
      <c r="G1212" s="9">
        <v>3199</v>
      </c>
      <c r="H1212" s="10">
        <v>53</v>
      </c>
    </row>
    <row r="1213" spans="1:8" x14ac:dyDescent="0.2">
      <c r="A1213" s="9">
        <v>2333</v>
      </c>
      <c r="B1213" s="10">
        <v>94</v>
      </c>
      <c r="G1213" s="9">
        <v>3200</v>
      </c>
      <c r="H1213" s="10">
        <v>1</v>
      </c>
    </row>
    <row r="1214" spans="1:8" x14ac:dyDescent="0.2">
      <c r="A1214" s="9">
        <v>2334</v>
      </c>
      <c r="B1214" s="10">
        <v>67</v>
      </c>
      <c r="G1214" s="9">
        <v>3201</v>
      </c>
      <c r="H1214" s="10">
        <v>2</v>
      </c>
    </row>
    <row r="1215" spans="1:8" x14ac:dyDescent="0.2">
      <c r="A1215" s="9">
        <v>2335</v>
      </c>
      <c r="B1215" s="10">
        <v>221</v>
      </c>
      <c r="G1215" s="9">
        <v>3202</v>
      </c>
      <c r="H1215" s="10">
        <v>25</v>
      </c>
    </row>
    <row r="1216" spans="1:8" x14ac:dyDescent="0.2">
      <c r="A1216" s="9">
        <v>2336</v>
      </c>
      <c r="B1216" s="10">
        <v>2165</v>
      </c>
      <c r="G1216" s="9">
        <v>3203</v>
      </c>
      <c r="H1216" s="10">
        <v>6</v>
      </c>
    </row>
    <row r="1217" spans="1:8" x14ac:dyDescent="0.2">
      <c r="A1217" s="9">
        <v>2337</v>
      </c>
      <c r="B1217" s="10">
        <v>179</v>
      </c>
      <c r="G1217" s="9">
        <v>3204</v>
      </c>
      <c r="H1217" s="10">
        <v>0</v>
      </c>
    </row>
    <row r="1218" spans="1:8" x14ac:dyDescent="0.2">
      <c r="A1218" s="9">
        <v>2338</v>
      </c>
      <c r="B1218" s="10">
        <v>123</v>
      </c>
      <c r="G1218" s="9">
        <v>3205</v>
      </c>
      <c r="H1218" s="10">
        <v>12</v>
      </c>
    </row>
    <row r="1219" spans="1:8" x14ac:dyDescent="0.2">
      <c r="A1219" s="9">
        <v>2339</v>
      </c>
      <c r="B1219" s="10">
        <v>1104</v>
      </c>
      <c r="G1219" s="9">
        <v>3206</v>
      </c>
      <c r="H1219" s="10">
        <v>0</v>
      </c>
    </row>
    <row r="1220" spans="1:8" x14ac:dyDescent="0.2">
      <c r="A1220" s="9">
        <v>2340</v>
      </c>
      <c r="B1220" s="10">
        <v>403</v>
      </c>
      <c r="G1220" s="9">
        <v>3207</v>
      </c>
      <c r="H1220" s="10">
        <v>36</v>
      </c>
    </row>
    <row r="1221" spans="1:8" x14ac:dyDescent="0.2">
      <c r="A1221" s="9">
        <v>2441</v>
      </c>
      <c r="B1221" s="10">
        <v>109</v>
      </c>
      <c r="G1221" s="9">
        <v>3628</v>
      </c>
      <c r="H1221" s="10">
        <v>0</v>
      </c>
    </row>
    <row r="1222" spans="1:8" x14ac:dyDescent="0.2">
      <c r="A1222" s="9">
        <v>2442</v>
      </c>
      <c r="B1222" s="10">
        <v>372</v>
      </c>
      <c r="G1222" s="9">
        <v>3629</v>
      </c>
      <c r="H1222" s="10">
        <v>2</v>
      </c>
    </row>
    <row r="1223" spans="1:8" x14ac:dyDescent="0.2">
      <c r="A1223" s="9">
        <v>2443</v>
      </c>
      <c r="B1223" s="10">
        <v>311</v>
      </c>
      <c r="G1223" s="9">
        <v>3630</v>
      </c>
      <c r="H1223" s="10">
        <v>1</v>
      </c>
    </row>
    <row r="1224" spans="1:8" x14ac:dyDescent="0.2">
      <c r="A1224" s="9">
        <v>2444</v>
      </c>
      <c r="B1224" s="10">
        <v>61</v>
      </c>
      <c r="G1224" s="9">
        <v>3631</v>
      </c>
      <c r="H1224" s="10">
        <v>59</v>
      </c>
    </row>
    <row r="1225" spans="1:8" x14ac:dyDescent="0.2">
      <c r="A1225" s="9">
        <v>2445</v>
      </c>
      <c r="B1225" s="10">
        <v>115</v>
      </c>
      <c r="G1225" s="9">
        <v>3632</v>
      </c>
      <c r="H1225" s="10">
        <v>1</v>
      </c>
    </row>
    <row r="1226" spans="1:8" x14ac:dyDescent="0.2">
      <c r="A1226" s="9">
        <v>2446</v>
      </c>
      <c r="B1226" s="10">
        <v>111</v>
      </c>
      <c r="G1226" s="9">
        <v>3633</v>
      </c>
      <c r="H1226" s="10">
        <v>31</v>
      </c>
    </row>
    <row r="1227" spans="1:8" x14ac:dyDescent="0.2">
      <c r="A1227" s="9">
        <v>2447</v>
      </c>
      <c r="B1227" s="10">
        <v>337</v>
      </c>
      <c r="G1227" s="9">
        <v>3634</v>
      </c>
      <c r="H1227" s="10">
        <v>18</v>
      </c>
    </row>
    <row r="1228" spans="1:8" x14ac:dyDescent="0.2">
      <c r="A1228" s="9">
        <v>2448</v>
      </c>
      <c r="B1228" s="10">
        <v>9</v>
      </c>
      <c r="G1228" s="9">
        <v>3635</v>
      </c>
      <c r="H1228" s="10">
        <v>10</v>
      </c>
    </row>
    <row r="1229" spans="1:8" x14ac:dyDescent="0.2">
      <c r="A1229" s="9">
        <v>2449</v>
      </c>
      <c r="B1229" s="10">
        <v>120</v>
      </c>
      <c r="G1229" s="9">
        <v>3636</v>
      </c>
      <c r="H1229" s="10">
        <v>0</v>
      </c>
    </row>
    <row r="1230" spans="1:8" x14ac:dyDescent="0.2">
      <c r="A1230" s="9">
        <v>2450</v>
      </c>
      <c r="B1230" s="10">
        <v>102</v>
      </c>
      <c r="G1230" s="9">
        <v>3637</v>
      </c>
      <c r="H1230" s="10">
        <v>14</v>
      </c>
    </row>
    <row r="1231" spans="1:8" x14ac:dyDescent="0.2">
      <c r="A1231" s="9">
        <v>2451</v>
      </c>
      <c r="B1231" s="10">
        <v>186</v>
      </c>
      <c r="G1231" s="9">
        <v>3638</v>
      </c>
      <c r="H1231" s="10">
        <v>2</v>
      </c>
    </row>
    <row r="1232" spans="1:8" x14ac:dyDescent="0.2">
      <c r="A1232" s="9">
        <v>2452</v>
      </c>
      <c r="B1232" s="10">
        <v>15</v>
      </c>
      <c r="G1232" s="9">
        <v>3639</v>
      </c>
      <c r="H1232" s="10">
        <v>1</v>
      </c>
    </row>
    <row r="1233" spans="1:8" x14ac:dyDescent="0.2">
      <c r="A1233" s="9">
        <v>2453</v>
      </c>
      <c r="B1233" s="10">
        <v>67</v>
      </c>
      <c r="G1233" s="9">
        <v>3640</v>
      </c>
      <c r="H1233" s="10">
        <v>3</v>
      </c>
    </row>
    <row r="1234" spans="1:8" x14ac:dyDescent="0.2">
      <c r="A1234" s="9">
        <v>2454</v>
      </c>
      <c r="B1234" s="10">
        <v>130</v>
      </c>
      <c r="G1234" s="9">
        <v>3641</v>
      </c>
      <c r="H1234" s="10">
        <v>0</v>
      </c>
    </row>
    <row r="1235" spans="1:8" x14ac:dyDescent="0.2">
      <c r="A1235" s="9">
        <v>2455</v>
      </c>
      <c r="B1235" s="10">
        <v>16</v>
      </c>
      <c r="G1235" s="9">
        <v>3642</v>
      </c>
      <c r="H1235" s="10">
        <v>2</v>
      </c>
    </row>
    <row r="1236" spans="1:8" x14ac:dyDescent="0.2">
      <c r="A1236" s="9">
        <v>2456</v>
      </c>
      <c r="B1236" s="10">
        <v>67</v>
      </c>
      <c r="G1236" s="9">
        <v>3643</v>
      </c>
      <c r="H1236" s="10">
        <v>0</v>
      </c>
    </row>
    <row r="1237" spans="1:8" x14ac:dyDescent="0.2">
      <c r="A1237" s="9">
        <v>2457</v>
      </c>
      <c r="B1237" s="10">
        <v>124</v>
      </c>
      <c r="G1237" s="9">
        <v>3644</v>
      </c>
      <c r="H1237" s="10">
        <v>12</v>
      </c>
    </row>
    <row r="1238" spans="1:8" x14ac:dyDescent="0.2">
      <c r="A1238" s="9">
        <v>2458</v>
      </c>
      <c r="B1238" s="10">
        <v>80</v>
      </c>
      <c r="G1238" s="9">
        <v>3645</v>
      </c>
      <c r="H1238" s="10">
        <v>1</v>
      </c>
    </row>
    <row r="1239" spans="1:8" x14ac:dyDescent="0.2">
      <c r="A1239" s="9">
        <v>2459</v>
      </c>
      <c r="B1239" s="10">
        <v>282</v>
      </c>
      <c r="G1239" s="9">
        <v>3646</v>
      </c>
      <c r="H1239" s="10">
        <v>8</v>
      </c>
    </row>
    <row r="1240" spans="1:8" x14ac:dyDescent="0.2">
      <c r="A1240" s="9">
        <v>2460</v>
      </c>
      <c r="B1240" s="10">
        <v>68</v>
      </c>
      <c r="G1240" s="9">
        <v>3647</v>
      </c>
      <c r="H1240" s="10">
        <v>2</v>
      </c>
    </row>
    <row r="1241" spans="1:8" x14ac:dyDescent="0.2">
      <c r="A1241" s="9">
        <v>2461</v>
      </c>
      <c r="B1241" s="10">
        <v>86</v>
      </c>
      <c r="G1241" s="9">
        <v>3728</v>
      </c>
      <c r="H1241" s="10">
        <v>31</v>
      </c>
    </row>
    <row r="1242" spans="1:8" x14ac:dyDescent="0.2">
      <c r="A1242" s="9">
        <v>2462</v>
      </c>
      <c r="B1242" s="10">
        <v>115</v>
      </c>
      <c r="G1242" s="9">
        <v>3729</v>
      </c>
      <c r="H1242" s="10">
        <v>5</v>
      </c>
    </row>
    <row r="1243" spans="1:8" x14ac:dyDescent="0.2">
      <c r="A1243" s="9">
        <v>2463</v>
      </c>
      <c r="B1243" s="10">
        <v>75</v>
      </c>
      <c r="G1243" s="9">
        <v>3730</v>
      </c>
      <c r="H1243" s="10">
        <v>1</v>
      </c>
    </row>
    <row r="1244" spans="1:8" x14ac:dyDescent="0.2">
      <c r="A1244" s="9">
        <v>2464</v>
      </c>
      <c r="B1244" s="10">
        <v>43</v>
      </c>
      <c r="G1244" s="9">
        <v>3731</v>
      </c>
      <c r="H1244" s="10">
        <v>12</v>
      </c>
    </row>
    <row r="1245" spans="1:8" x14ac:dyDescent="0.2">
      <c r="A1245" s="9">
        <v>2465</v>
      </c>
      <c r="B1245" s="10">
        <v>48</v>
      </c>
      <c r="G1245" s="9">
        <v>3732</v>
      </c>
      <c r="H1245" s="10">
        <v>4</v>
      </c>
    </row>
    <row r="1246" spans="1:8" x14ac:dyDescent="0.2">
      <c r="A1246" s="9">
        <v>2466</v>
      </c>
      <c r="B1246" s="10">
        <v>52</v>
      </c>
      <c r="G1246" s="9">
        <v>3733</v>
      </c>
      <c r="H1246" s="10">
        <v>0</v>
      </c>
    </row>
    <row r="1247" spans="1:8" x14ac:dyDescent="0.2">
      <c r="A1247" s="9">
        <v>2467</v>
      </c>
      <c r="B1247" s="10">
        <v>43</v>
      </c>
      <c r="G1247" s="9">
        <v>3734</v>
      </c>
      <c r="H1247" s="10">
        <v>7</v>
      </c>
    </row>
    <row r="1248" spans="1:8" x14ac:dyDescent="0.2">
      <c r="A1248" s="9">
        <v>2468</v>
      </c>
      <c r="B1248" s="10">
        <v>58</v>
      </c>
      <c r="G1248" s="9">
        <v>3735</v>
      </c>
      <c r="H1248" s="10">
        <v>2</v>
      </c>
    </row>
    <row r="1249" spans="1:8" x14ac:dyDescent="0.2">
      <c r="A1249" s="9">
        <v>2469</v>
      </c>
      <c r="B1249" s="10">
        <v>47</v>
      </c>
      <c r="G1249" s="9">
        <v>3736</v>
      </c>
      <c r="H1249" s="10">
        <v>1</v>
      </c>
    </row>
    <row r="1250" spans="1:8" x14ac:dyDescent="0.2">
      <c r="A1250" s="9">
        <v>2470</v>
      </c>
      <c r="B1250" s="10">
        <v>36</v>
      </c>
      <c r="G1250" s="9">
        <v>3737</v>
      </c>
      <c r="H1250" s="10">
        <v>4</v>
      </c>
    </row>
    <row r="1251" spans="1:8" x14ac:dyDescent="0.2">
      <c r="A1251" s="9">
        <v>2471</v>
      </c>
      <c r="B1251" s="10">
        <v>17</v>
      </c>
      <c r="G1251" s="9">
        <v>3738</v>
      </c>
      <c r="H1251" s="10">
        <v>6</v>
      </c>
    </row>
    <row r="1252" spans="1:8" x14ac:dyDescent="0.2">
      <c r="A1252" s="9">
        <v>2472</v>
      </c>
      <c r="B1252" s="10">
        <v>104</v>
      </c>
      <c r="G1252" s="9">
        <v>3739</v>
      </c>
      <c r="H1252" s="10">
        <v>8</v>
      </c>
    </row>
    <row r="1253" spans="1:8" x14ac:dyDescent="0.2">
      <c r="A1253" s="9">
        <v>2473</v>
      </c>
      <c r="B1253" s="10">
        <v>47</v>
      </c>
      <c r="G1253" s="9">
        <v>3740</v>
      </c>
      <c r="H1253" s="10">
        <v>14</v>
      </c>
    </row>
    <row r="1254" spans="1:8" x14ac:dyDescent="0.2">
      <c r="A1254" s="9">
        <v>2474</v>
      </c>
      <c r="B1254" s="10">
        <v>38</v>
      </c>
      <c r="G1254" s="9">
        <v>3741</v>
      </c>
      <c r="H1254" s="10">
        <v>0</v>
      </c>
    </row>
    <row r="1255" spans="1:8" x14ac:dyDescent="0.2">
      <c r="A1255" s="9">
        <v>2475</v>
      </c>
      <c r="B1255" s="10">
        <v>81</v>
      </c>
      <c r="G1255" s="9">
        <v>3742</v>
      </c>
      <c r="H1255" s="10">
        <v>4</v>
      </c>
    </row>
    <row r="1256" spans="1:8" x14ac:dyDescent="0.2">
      <c r="A1256" s="9">
        <v>2476</v>
      </c>
      <c r="B1256" s="10">
        <v>55</v>
      </c>
      <c r="G1256" s="9">
        <v>3743</v>
      </c>
      <c r="H1256" s="10">
        <v>0</v>
      </c>
    </row>
    <row r="1257" spans="1:8" x14ac:dyDescent="0.2">
      <c r="A1257" s="9">
        <v>2477</v>
      </c>
      <c r="B1257" s="10">
        <v>41</v>
      </c>
      <c r="G1257" s="9">
        <v>3744</v>
      </c>
      <c r="H1257" s="10">
        <v>0</v>
      </c>
    </row>
    <row r="1258" spans="1:8" x14ac:dyDescent="0.2">
      <c r="A1258" s="9">
        <v>2478</v>
      </c>
      <c r="B1258" s="10">
        <v>79</v>
      </c>
      <c r="G1258" s="9">
        <v>3745</v>
      </c>
      <c r="H1258" s="10">
        <v>1</v>
      </c>
    </row>
    <row r="1259" spans="1:8" x14ac:dyDescent="0.2">
      <c r="A1259" s="9">
        <v>2479</v>
      </c>
      <c r="B1259" s="10">
        <v>16</v>
      </c>
      <c r="G1259" s="9">
        <v>3746</v>
      </c>
      <c r="H1259" s="10">
        <v>1</v>
      </c>
    </row>
    <row r="1260" spans="1:8" x14ac:dyDescent="0.2">
      <c r="A1260" s="9">
        <v>2480</v>
      </c>
      <c r="B1260" s="10">
        <v>8</v>
      </c>
      <c r="G1260" s="9">
        <v>3747</v>
      </c>
      <c r="H1260" s="10">
        <v>1</v>
      </c>
    </row>
    <row r="1261" spans="1:8" x14ac:dyDescent="0.2">
      <c r="A1261" s="9">
        <v>2481</v>
      </c>
      <c r="B1261" s="10">
        <v>95</v>
      </c>
      <c r="G1261" s="9">
        <v>3788</v>
      </c>
      <c r="H1261" s="10">
        <v>1</v>
      </c>
    </row>
    <row r="1262" spans="1:8" x14ac:dyDescent="0.2">
      <c r="A1262" s="9">
        <v>2482</v>
      </c>
      <c r="B1262" s="10">
        <v>25</v>
      </c>
      <c r="G1262" s="9">
        <v>3789</v>
      </c>
      <c r="H1262" s="10">
        <v>4</v>
      </c>
    </row>
    <row r="1263" spans="1:8" x14ac:dyDescent="0.2">
      <c r="A1263" s="9">
        <v>2483</v>
      </c>
      <c r="B1263" s="10">
        <v>19</v>
      </c>
      <c r="G1263" s="9">
        <v>3790</v>
      </c>
      <c r="H1263" s="10">
        <v>0</v>
      </c>
    </row>
    <row r="1264" spans="1:8" x14ac:dyDescent="0.2">
      <c r="A1264" s="9">
        <v>2484</v>
      </c>
      <c r="B1264" s="10">
        <v>90</v>
      </c>
      <c r="G1264" s="9">
        <v>3791</v>
      </c>
      <c r="H1264" s="10">
        <v>0</v>
      </c>
    </row>
    <row r="1265" spans="1:8" x14ac:dyDescent="0.2">
      <c r="A1265" s="9">
        <v>2485</v>
      </c>
      <c r="B1265" s="10">
        <v>41</v>
      </c>
      <c r="G1265" s="9">
        <v>3792</v>
      </c>
      <c r="H1265" s="10">
        <v>2</v>
      </c>
    </row>
    <row r="1266" spans="1:8" x14ac:dyDescent="0.2">
      <c r="A1266" s="9">
        <v>2486</v>
      </c>
      <c r="B1266" s="10">
        <v>30</v>
      </c>
      <c r="G1266" s="9">
        <v>3793</v>
      </c>
      <c r="H1266" s="10">
        <v>24</v>
      </c>
    </row>
    <row r="1267" spans="1:8" x14ac:dyDescent="0.2">
      <c r="A1267" s="9">
        <v>2487</v>
      </c>
      <c r="B1267" s="10">
        <v>38</v>
      </c>
      <c r="G1267" s="9">
        <v>3794</v>
      </c>
      <c r="H1267" s="10">
        <v>1</v>
      </c>
    </row>
    <row r="1268" spans="1:8" x14ac:dyDescent="0.2">
      <c r="A1268" s="9">
        <v>2488</v>
      </c>
      <c r="B1268" s="10">
        <v>65</v>
      </c>
      <c r="G1268" s="9">
        <v>3795</v>
      </c>
      <c r="H1268" s="10">
        <v>2</v>
      </c>
    </row>
    <row r="1269" spans="1:8" x14ac:dyDescent="0.2">
      <c r="A1269" s="9">
        <v>2489</v>
      </c>
      <c r="B1269" s="10">
        <v>75</v>
      </c>
      <c r="G1269" s="9">
        <v>3796</v>
      </c>
      <c r="H1269" s="10">
        <v>1</v>
      </c>
    </row>
    <row r="1270" spans="1:8" x14ac:dyDescent="0.2">
      <c r="A1270" s="9">
        <v>2490</v>
      </c>
      <c r="B1270" s="10">
        <v>16</v>
      </c>
      <c r="G1270" s="9">
        <v>3797</v>
      </c>
      <c r="H1270" s="10">
        <v>37</v>
      </c>
    </row>
    <row r="1271" spans="1:8" x14ac:dyDescent="0.2">
      <c r="A1271" s="9">
        <v>2491</v>
      </c>
      <c r="B1271" s="10">
        <v>10</v>
      </c>
      <c r="G1271" s="9">
        <v>3798</v>
      </c>
      <c r="H1271" s="10">
        <v>5</v>
      </c>
    </row>
    <row r="1272" spans="1:8" x14ac:dyDescent="0.2">
      <c r="A1272" s="9">
        <v>2492</v>
      </c>
      <c r="B1272" s="10">
        <v>27</v>
      </c>
      <c r="G1272" s="9">
        <v>3799</v>
      </c>
      <c r="H1272" s="10">
        <v>4</v>
      </c>
    </row>
    <row r="1273" spans="1:8" x14ac:dyDescent="0.2">
      <c r="A1273" s="9">
        <v>2493</v>
      </c>
      <c r="B1273" s="10">
        <v>259</v>
      </c>
      <c r="G1273" s="9">
        <v>3800</v>
      </c>
      <c r="H1273" s="10">
        <v>16</v>
      </c>
    </row>
    <row r="1274" spans="1:8" x14ac:dyDescent="0.2">
      <c r="A1274" s="9">
        <v>2494</v>
      </c>
      <c r="B1274" s="10">
        <v>39</v>
      </c>
      <c r="G1274" s="9">
        <v>3801</v>
      </c>
      <c r="H1274" s="10">
        <v>9</v>
      </c>
    </row>
    <row r="1275" spans="1:8" x14ac:dyDescent="0.2">
      <c r="A1275" s="9">
        <v>2495</v>
      </c>
      <c r="B1275" s="10">
        <v>42</v>
      </c>
      <c r="G1275" s="9">
        <v>3802</v>
      </c>
      <c r="H1275" s="10">
        <v>0</v>
      </c>
    </row>
    <row r="1276" spans="1:8" x14ac:dyDescent="0.2">
      <c r="A1276" s="9">
        <v>2496</v>
      </c>
      <c r="B1276" s="10">
        <v>10</v>
      </c>
      <c r="G1276" s="9">
        <v>3803</v>
      </c>
      <c r="H1276" s="10">
        <v>40</v>
      </c>
    </row>
    <row r="1277" spans="1:8" x14ac:dyDescent="0.2">
      <c r="A1277" s="9">
        <v>2497</v>
      </c>
      <c r="B1277" s="10">
        <v>56</v>
      </c>
      <c r="G1277" s="9">
        <v>3804</v>
      </c>
      <c r="H1277" s="10">
        <v>0</v>
      </c>
    </row>
    <row r="1278" spans="1:8" x14ac:dyDescent="0.2">
      <c r="A1278" s="9">
        <v>2498</v>
      </c>
      <c r="B1278" s="10">
        <v>20</v>
      </c>
      <c r="G1278" s="9">
        <v>3805</v>
      </c>
      <c r="H1278" s="10">
        <v>2</v>
      </c>
    </row>
    <row r="1279" spans="1:8" x14ac:dyDescent="0.2">
      <c r="A1279" s="9">
        <v>2499</v>
      </c>
      <c r="B1279" s="10">
        <v>170</v>
      </c>
      <c r="G1279" s="9">
        <v>3806</v>
      </c>
      <c r="H1279" s="10">
        <v>1</v>
      </c>
    </row>
    <row r="1280" spans="1:8" x14ac:dyDescent="0.2">
      <c r="A1280" s="9">
        <v>2500</v>
      </c>
      <c r="B1280" s="10">
        <v>29</v>
      </c>
      <c r="G1280" s="9">
        <v>3807</v>
      </c>
      <c r="H1280" s="10">
        <v>9</v>
      </c>
    </row>
    <row r="1281" spans="1:8" x14ac:dyDescent="0.2">
      <c r="A1281" s="9">
        <v>2521</v>
      </c>
      <c r="B1281" s="10">
        <v>132</v>
      </c>
      <c r="G1281" s="9">
        <v>3841</v>
      </c>
      <c r="H1281" s="10">
        <v>34</v>
      </c>
    </row>
    <row r="1282" spans="1:8" x14ac:dyDescent="0.2">
      <c r="A1282" s="9">
        <v>2522</v>
      </c>
      <c r="B1282" s="10">
        <v>27</v>
      </c>
      <c r="G1282" s="9">
        <v>3842</v>
      </c>
      <c r="H1282" s="10">
        <v>23</v>
      </c>
    </row>
    <row r="1283" spans="1:8" x14ac:dyDescent="0.2">
      <c r="A1283" s="9">
        <v>2523</v>
      </c>
      <c r="B1283" s="10">
        <v>26</v>
      </c>
      <c r="G1283" s="9">
        <v>3843</v>
      </c>
      <c r="H1283" s="10">
        <v>19</v>
      </c>
    </row>
    <row r="1284" spans="1:8" x14ac:dyDescent="0.2">
      <c r="A1284" s="9">
        <v>2524</v>
      </c>
      <c r="B1284" s="10">
        <v>43</v>
      </c>
      <c r="G1284" s="9">
        <v>3844</v>
      </c>
      <c r="H1284" s="10">
        <v>50</v>
      </c>
    </row>
    <row r="1285" spans="1:8" x14ac:dyDescent="0.2">
      <c r="A1285" s="9">
        <v>2525</v>
      </c>
      <c r="B1285" s="10">
        <v>80</v>
      </c>
      <c r="G1285" s="9">
        <v>3845</v>
      </c>
      <c r="H1285" s="10">
        <v>12</v>
      </c>
    </row>
    <row r="1286" spans="1:8" x14ac:dyDescent="0.2">
      <c r="A1286" s="9">
        <v>2526</v>
      </c>
      <c r="B1286" s="10">
        <v>33</v>
      </c>
      <c r="G1286" s="9">
        <v>3846</v>
      </c>
      <c r="H1286" s="10">
        <v>8</v>
      </c>
    </row>
    <row r="1287" spans="1:8" x14ac:dyDescent="0.2">
      <c r="A1287" s="9">
        <v>2527</v>
      </c>
      <c r="B1287" s="10">
        <v>71</v>
      </c>
      <c r="G1287" s="9">
        <v>3847</v>
      </c>
      <c r="H1287" s="10">
        <v>9</v>
      </c>
    </row>
    <row r="1288" spans="1:8" x14ac:dyDescent="0.2">
      <c r="A1288" s="9">
        <v>2528</v>
      </c>
      <c r="B1288" s="10">
        <v>81</v>
      </c>
      <c r="G1288" s="9">
        <v>3848</v>
      </c>
      <c r="H1288" s="10">
        <v>43</v>
      </c>
    </row>
    <row r="1289" spans="1:8" x14ac:dyDescent="0.2">
      <c r="A1289" s="9">
        <v>2529</v>
      </c>
      <c r="B1289" s="10">
        <v>76</v>
      </c>
      <c r="G1289" s="9">
        <v>3849</v>
      </c>
      <c r="H1289" s="10">
        <v>28</v>
      </c>
    </row>
    <row r="1290" spans="1:8" x14ac:dyDescent="0.2">
      <c r="A1290" s="9">
        <v>2530</v>
      </c>
      <c r="B1290" s="10">
        <v>48</v>
      </c>
      <c r="G1290" s="9">
        <v>3850</v>
      </c>
      <c r="H1290" s="10">
        <v>4</v>
      </c>
    </row>
    <row r="1291" spans="1:8" x14ac:dyDescent="0.2">
      <c r="A1291" s="9">
        <v>2531</v>
      </c>
      <c r="B1291" s="10">
        <v>61</v>
      </c>
      <c r="G1291" s="9">
        <v>3851</v>
      </c>
      <c r="H1291" s="10">
        <v>24</v>
      </c>
    </row>
    <row r="1292" spans="1:8" x14ac:dyDescent="0.2">
      <c r="A1292" s="9">
        <v>2532</v>
      </c>
      <c r="B1292" s="10">
        <v>60</v>
      </c>
      <c r="G1292" s="9">
        <v>3852</v>
      </c>
      <c r="H1292" s="10">
        <v>2</v>
      </c>
    </row>
    <row r="1293" spans="1:8" x14ac:dyDescent="0.2">
      <c r="A1293" s="9">
        <v>2533</v>
      </c>
      <c r="B1293" s="10">
        <v>136</v>
      </c>
      <c r="G1293" s="9">
        <v>3853</v>
      </c>
      <c r="H1293" s="10">
        <v>2</v>
      </c>
    </row>
    <row r="1294" spans="1:8" x14ac:dyDescent="0.2">
      <c r="A1294" s="9">
        <v>2534</v>
      </c>
      <c r="B1294" s="10">
        <v>14</v>
      </c>
      <c r="G1294" s="9">
        <v>3854</v>
      </c>
      <c r="H1294" s="10">
        <v>20</v>
      </c>
    </row>
    <row r="1295" spans="1:8" x14ac:dyDescent="0.2">
      <c r="A1295" s="9">
        <v>2535</v>
      </c>
      <c r="B1295" s="10">
        <v>78</v>
      </c>
      <c r="G1295" s="9">
        <v>3855</v>
      </c>
      <c r="H1295" s="10">
        <v>1</v>
      </c>
    </row>
    <row r="1296" spans="1:8" x14ac:dyDescent="0.2">
      <c r="A1296" s="9">
        <v>2536</v>
      </c>
      <c r="B1296" s="10">
        <v>4</v>
      </c>
      <c r="G1296" s="9">
        <v>3856</v>
      </c>
      <c r="H1296" s="10">
        <v>1</v>
      </c>
    </row>
    <row r="1297" spans="1:8" x14ac:dyDescent="0.2">
      <c r="A1297" s="9">
        <v>2537</v>
      </c>
      <c r="B1297" s="10">
        <v>11</v>
      </c>
      <c r="G1297" s="9">
        <v>3857</v>
      </c>
      <c r="H1297" s="10">
        <v>4</v>
      </c>
    </row>
    <row r="1298" spans="1:8" x14ac:dyDescent="0.2">
      <c r="A1298" s="9">
        <v>2538</v>
      </c>
      <c r="B1298" s="10">
        <v>185</v>
      </c>
      <c r="G1298" s="9">
        <v>3858</v>
      </c>
      <c r="H1298" s="10">
        <v>1</v>
      </c>
    </row>
    <row r="1299" spans="1:8" x14ac:dyDescent="0.2">
      <c r="A1299" s="9">
        <v>2539</v>
      </c>
      <c r="B1299" s="10">
        <v>59</v>
      </c>
      <c r="G1299" s="9">
        <v>3859</v>
      </c>
      <c r="H1299" s="10">
        <v>1</v>
      </c>
    </row>
    <row r="1300" spans="1:8" x14ac:dyDescent="0.2">
      <c r="A1300" s="9">
        <v>2540</v>
      </c>
      <c r="B1300" s="10">
        <v>27</v>
      </c>
      <c r="G1300" s="9">
        <v>3860</v>
      </c>
      <c r="H1300" s="10">
        <v>13</v>
      </c>
    </row>
    <row r="1301" spans="1:8" x14ac:dyDescent="0.2">
      <c r="A1301" s="9">
        <v>2541</v>
      </c>
      <c r="B1301" s="10">
        <v>63</v>
      </c>
      <c r="G1301" s="9">
        <v>3861</v>
      </c>
      <c r="H1301" s="10">
        <v>1</v>
      </c>
    </row>
    <row r="1302" spans="1:8" x14ac:dyDescent="0.2">
      <c r="A1302" s="9">
        <v>2542</v>
      </c>
      <c r="B1302" s="10">
        <v>13</v>
      </c>
      <c r="G1302" s="9">
        <v>3862</v>
      </c>
      <c r="H1302" s="10">
        <v>1</v>
      </c>
    </row>
    <row r="1303" spans="1:8" x14ac:dyDescent="0.2">
      <c r="A1303" s="9">
        <v>2543</v>
      </c>
      <c r="B1303" s="10">
        <v>13</v>
      </c>
      <c r="G1303" s="9">
        <v>3863</v>
      </c>
      <c r="H1303" s="10">
        <v>0</v>
      </c>
    </row>
    <row r="1304" spans="1:8" x14ac:dyDescent="0.2">
      <c r="A1304" s="9">
        <v>2544</v>
      </c>
      <c r="B1304" s="10">
        <v>57</v>
      </c>
      <c r="G1304" s="9">
        <v>3864</v>
      </c>
      <c r="H1304" s="10">
        <v>3</v>
      </c>
    </row>
    <row r="1305" spans="1:8" x14ac:dyDescent="0.2">
      <c r="A1305" s="9">
        <v>2545</v>
      </c>
      <c r="B1305" s="10">
        <v>61</v>
      </c>
      <c r="G1305" s="9">
        <v>3865</v>
      </c>
      <c r="H1305" s="10">
        <v>14</v>
      </c>
    </row>
    <row r="1306" spans="1:8" x14ac:dyDescent="0.2">
      <c r="A1306" s="9">
        <v>2546</v>
      </c>
      <c r="B1306" s="10">
        <v>65</v>
      </c>
      <c r="G1306" s="9">
        <v>3866</v>
      </c>
      <c r="H1306" s="10">
        <v>2</v>
      </c>
    </row>
    <row r="1307" spans="1:8" x14ac:dyDescent="0.2">
      <c r="A1307" s="9">
        <v>2547</v>
      </c>
      <c r="B1307" s="10">
        <v>134</v>
      </c>
      <c r="G1307" s="9">
        <v>3867</v>
      </c>
      <c r="H1307" s="10">
        <v>5</v>
      </c>
    </row>
    <row r="1308" spans="1:8" x14ac:dyDescent="0.2">
      <c r="A1308" s="9">
        <v>2548</v>
      </c>
      <c r="B1308" s="10">
        <v>37</v>
      </c>
      <c r="G1308" s="9">
        <v>3888</v>
      </c>
      <c r="H1308" s="10">
        <v>14</v>
      </c>
    </row>
    <row r="1309" spans="1:8" x14ac:dyDescent="0.2">
      <c r="A1309" s="9">
        <v>2549</v>
      </c>
      <c r="B1309" s="10">
        <v>37</v>
      </c>
      <c r="G1309" s="9">
        <v>3889</v>
      </c>
      <c r="H1309" s="10">
        <v>9</v>
      </c>
    </row>
    <row r="1310" spans="1:8" x14ac:dyDescent="0.2">
      <c r="A1310" s="9">
        <v>2550</v>
      </c>
      <c r="B1310" s="10">
        <v>150</v>
      </c>
      <c r="G1310" s="9">
        <v>3890</v>
      </c>
      <c r="H1310" s="10">
        <v>8</v>
      </c>
    </row>
    <row r="1311" spans="1:8" x14ac:dyDescent="0.2">
      <c r="A1311" s="9">
        <v>2551</v>
      </c>
      <c r="B1311" s="10">
        <v>56</v>
      </c>
      <c r="G1311" s="9">
        <v>3891</v>
      </c>
      <c r="H1311" s="10">
        <v>7</v>
      </c>
    </row>
    <row r="1312" spans="1:8" x14ac:dyDescent="0.2">
      <c r="A1312" s="9">
        <v>2552</v>
      </c>
      <c r="B1312" s="10">
        <v>18</v>
      </c>
      <c r="G1312" s="9">
        <v>3892</v>
      </c>
      <c r="H1312" s="10">
        <v>0</v>
      </c>
    </row>
    <row r="1313" spans="1:8" x14ac:dyDescent="0.2">
      <c r="A1313" s="9">
        <v>2553</v>
      </c>
      <c r="B1313" s="10">
        <v>60</v>
      </c>
      <c r="G1313" s="9">
        <v>3893</v>
      </c>
      <c r="H1313" s="10">
        <v>84</v>
      </c>
    </row>
    <row r="1314" spans="1:8" x14ac:dyDescent="0.2">
      <c r="A1314" s="9">
        <v>2554</v>
      </c>
      <c r="B1314" s="10">
        <v>67</v>
      </c>
      <c r="G1314" s="9">
        <v>3894</v>
      </c>
      <c r="H1314" s="10">
        <v>11</v>
      </c>
    </row>
    <row r="1315" spans="1:8" x14ac:dyDescent="0.2">
      <c r="A1315" s="9">
        <v>2555</v>
      </c>
      <c r="B1315" s="10">
        <v>35</v>
      </c>
      <c r="G1315" s="9">
        <v>3895</v>
      </c>
      <c r="H1315" s="10">
        <v>1</v>
      </c>
    </row>
    <row r="1316" spans="1:8" x14ac:dyDescent="0.2">
      <c r="A1316" s="9">
        <v>2556</v>
      </c>
      <c r="B1316" s="10">
        <v>34</v>
      </c>
      <c r="G1316" s="9">
        <v>3896</v>
      </c>
      <c r="H1316" s="10">
        <v>4</v>
      </c>
    </row>
    <row r="1317" spans="1:8" x14ac:dyDescent="0.2">
      <c r="A1317" s="9">
        <v>2557</v>
      </c>
      <c r="B1317" s="10">
        <v>36</v>
      </c>
      <c r="G1317" s="9">
        <v>3897</v>
      </c>
      <c r="H1317" s="10">
        <v>10</v>
      </c>
    </row>
    <row r="1318" spans="1:8" x14ac:dyDescent="0.2">
      <c r="A1318" s="9">
        <v>2558</v>
      </c>
      <c r="B1318" s="10">
        <v>18</v>
      </c>
      <c r="G1318" s="9">
        <v>3898</v>
      </c>
      <c r="H1318" s="10">
        <v>16</v>
      </c>
    </row>
    <row r="1319" spans="1:8" x14ac:dyDescent="0.2">
      <c r="A1319" s="9">
        <v>2559</v>
      </c>
      <c r="B1319" s="10">
        <v>25</v>
      </c>
      <c r="G1319" s="9">
        <v>3899</v>
      </c>
      <c r="H1319" s="10">
        <v>2</v>
      </c>
    </row>
    <row r="1320" spans="1:8" x14ac:dyDescent="0.2">
      <c r="A1320" s="9">
        <v>2560</v>
      </c>
      <c r="B1320" s="10">
        <v>21</v>
      </c>
      <c r="G1320" s="9">
        <v>3900</v>
      </c>
      <c r="H1320" s="10">
        <v>5</v>
      </c>
    </row>
    <row r="1321" spans="1:8" x14ac:dyDescent="0.2">
      <c r="A1321" s="9">
        <v>2601</v>
      </c>
      <c r="B1321" s="10">
        <v>151</v>
      </c>
      <c r="G1321" s="9">
        <v>3901</v>
      </c>
      <c r="H1321" s="10">
        <v>1</v>
      </c>
    </row>
    <row r="1322" spans="1:8" x14ac:dyDescent="0.2">
      <c r="A1322" s="9">
        <v>2602</v>
      </c>
      <c r="B1322" s="10">
        <v>489</v>
      </c>
      <c r="G1322" s="9">
        <v>3902</v>
      </c>
      <c r="H1322" s="10">
        <v>31</v>
      </c>
    </row>
    <row r="1323" spans="1:8" x14ac:dyDescent="0.2">
      <c r="A1323" s="9">
        <v>2603</v>
      </c>
      <c r="B1323" s="10">
        <v>50</v>
      </c>
      <c r="G1323" s="9">
        <v>3903</v>
      </c>
      <c r="H1323" s="10">
        <v>0</v>
      </c>
    </row>
    <row r="1324" spans="1:8" x14ac:dyDescent="0.2">
      <c r="A1324" s="9">
        <v>2604</v>
      </c>
      <c r="B1324" s="10">
        <v>321</v>
      </c>
      <c r="G1324" s="9">
        <v>3904</v>
      </c>
      <c r="H1324" s="10">
        <v>2</v>
      </c>
    </row>
    <row r="1325" spans="1:8" x14ac:dyDescent="0.2">
      <c r="A1325" s="9">
        <v>2605</v>
      </c>
      <c r="B1325" s="10">
        <v>1762</v>
      </c>
      <c r="G1325" s="9">
        <v>3905</v>
      </c>
      <c r="H1325" s="10">
        <v>7</v>
      </c>
    </row>
    <row r="1326" spans="1:8" x14ac:dyDescent="0.2">
      <c r="A1326" s="9">
        <v>2606</v>
      </c>
      <c r="B1326" s="10">
        <v>385</v>
      </c>
      <c r="G1326" s="9">
        <v>3906</v>
      </c>
      <c r="H1326" s="10">
        <v>16</v>
      </c>
    </row>
    <row r="1327" spans="1:8" x14ac:dyDescent="0.2">
      <c r="A1327" s="9">
        <v>2607</v>
      </c>
      <c r="B1327" s="10">
        <v>398</v>
      </c>
      <c r="G1327" s="9">
        <v>3907</v>
      </c>
      <c r="H1327" s="10">
        <v>4</v>
      </c>
    </row>
    <row r="1328" spans="1:8" x14ac:dyDescent="0.2">
      <c r="A1328" s="9">
        <v>2608</v>
      </c>
      <c r="B1328" s="10">
        <v>304</v>
      </c>
      <c r="G1328" s="9">
        <v>3908</v>
      </c>
      <c r="H1328" s="10">
        <v>4</v>
      </c>
    </row>
    <row r="1329" spans="1:8" x14ac:dyDescent="0.2">
      <c r="A1329" s="9">
        <v>2609</v>
      </c>
      <c r="B1329" s="10">
        <v>676</v>
      </c>
      <c r="G1329" s="9">
        <v>3909</v>
      </c>
      <c r="H1329" s="10">
        <v>4</v>
      </c>
    </row>
    <row r="1330" spans="1:8" x14ac:dyDescent="0.2">
      <c r="A1330" s="9">
        <v>2610</v>
      </c>
      <c r="B1330" s="10">
        <v>577</v>
      </c>
      <c r="G1330" s="9">
        <v>3910</v>
      </c>
      <c r="H1330" s="10">
        <v>3</v>
      </c>
    </row>
    <row r="1331" spans="1:8" x14ac:dyDescent="0.2">
      <c r="A1331" s="9">
        <v>2611</v>
      </c>
      <c r="B1331" s="10">
        <v>3663</v>
      </c>
      <c r="G1331" s="9">
        <v>3911</v>
      </c>
      <c r="H1331" s="10">
        <v>36</v>
      </c>
    </row>
    <row r="1332" spans="1:8" x14ac:dyDescent="0.2">
      <c r="A1332" s="9">
        <v>2612</v>
      </c>
      <c r="B1332" s="10">
        <v>294</v>
      </c>
      <c r="G1332" s="9">
        <v>3912</v>
      </c>
      <c r="H1332" s="10">
        <v>1</v>
      </c>
    </row>
    <row r="1333" spans="1:8" x14ac:dyDescent="0.2">
      <c r="A1333" s="9">
        <v>2613</v>
      </c>
      <c r="B1333" s="10">
        <v>28</v>
      </c>
      <c r="G1333" s="9">
        <v>3913</v>
      </c>
      <c r="H1333" s="10">
        <v>7</v>
      </c>
    </row>
    <row r="1334" spans="1:8" x14ac:dyDescent="0.2">
      <c r="A1334" s="9">
        <v>2614</v>
      </c>
      <c r="B1334" s="10">
        <v>100</v>
      </c>
      <c r="G1334" s="9">
        <v>3914</v>
      </c>
      <c r="H1334" s="10">
        <v>27</v>
      </c>
    </row>
    <row r="1335" spans="1:8" x14ac:dyDescent="0.2">
      <c r="A1335" s="9">
        <v>2615</v>
      </c>
      <c r="B1335" s="10">
        <v>72</v>
      </c>
      <c r="G1335" s="9">
        <v>3915</v>
      </c>
      <c r="H1335" s="10">
        <v>1</v>
      </c>
    </row>
    <row r="1336" spans="1:8" x14ac:dyDescent="0.2">
      <c r="A1336" s="9">
        <v>2616</v>
      </c>
      <c r="B1336" s="10">
        <v>238</v>
      </c>
      <c r="G1336" s="9">
        <v>3916</v>
      </c>
      <c r="H1336" s="10">
        <v>0</v>
      </c>
    </row>
    <row r="1337" spans="1:8" x14ac:dyDescent="0.2">
      <c r="A1337" s="9">
        <v>2617</v>
      </c>
      <c r="B1337" s="10">
        <v>159</v>
      </c>
      <c r="G1337" s="9">
        <v>3917</v>
      </c>
      <c r="H1337" s="10">
        <v>1</v>
      </c>
    </row>
    <row r="1338" spans="1:8" x14ac:dyDescent="0.2">
      <c r="A1338" s="9">
        <v>2618</v>
      </c>
      <c r="B1338" s="10">
        <v>77</v>
      </c>
      <c r="G1338" s="9">
        <v>3918</v>
      </c>
      <c r="H1338" s="10">
        <v>3</v>
      </c>
    </row>
    <row r="1339" spans="1:8" x14ac:dyDescent="0.2">
      <c r="A1339" s="9">
        <v>2619</v>
      </c>
      <c r="B1339" s="10">
        <v>53</v>
      </c>
      <c r="G1339" s="9">
        <v>3919</v>
      </c>
      <c r="H1339" s="10">
        <v>3</v>
      </c>
    </row>
    <row r="1340" spans="1:8" x14ac:dyDescent="0.2">
      <c r="A1340" s="9">
        <v>2620</v>
      </c>
      <c r="B1340" s="10">
        <v>1251</v>
      </c>
      <c r="G1340" s="9">
        <v>3920</v>
      </c>
      <c r="H1340" s="10">
        <v>3</v>
      </c>
    </row>
    <row r="1341" spans="1:8" x14ac:dyDescent="0.2">
      <c r="A1341" s="9">
        <v>2621</v>
      </c>
      <c r="B1341" s="10">
        <v>465</v>
      </c>
      <c r="G1341" s="9">
        <v>3921</v>
      </c>
      <c r="H1341" s="10">
        <v>0</v>
      </c>
    </row>
    <row r="1342" spans="1:8" x14ac:dyDescent="0.2">
      <c r="A1342" s="9">
        <v>2622</v>
      </c>
      <c r="B1342" s="10">
        <v>74</v>
      </c>
      <c r="G1342" s="9">
        <v>3922</v>
      </c>
      <c r="H1342" s="10">
        <v>6</v>
      </c>
    </row>
    <row r="1343" spans="1:8" x14ac:dyDescent="0.2">
      <c r="A1343" s="9">
        <v>2623</v>
      </c>
      <c r="B1343" s="10">
        <v>62</v>
      </c>
      <c r="G1343" s="9">
        <v>3923</v>
      </c>
      <c r="H1343" s="10">
        <v>17</v>
      </c>
    </row>
    <row r="1344" spans="1:8" x14ac:dyDescent="0.2">
      <c r="A1344" s="9">
        <v>2624</v>
      </c>
      <c r="B1344" s="10">
        <v>3468</v>
      </c>
      <c r="G1344" s="9">
        <v>3924</v>
      </c>
      <c r="H1344" s="10">
        <v>40</v>
      </c>
    </row>
    <row r="1345" spans="1:8" x14ac:dyDescent="0.2">
      <c r="A1345" s="9">
        <v>2625</v>
      </c>
      <c r="B1345" s="10">
        <v>52</v>
      </c>
      <c r="G1345" s="9">
        <v>3925</v>
      </c>
      <c r="H1345" s="10">
        <v>3</v>
      </c>
    </row>
    <row r="1346" spans="1:8" x14ac:dyDescent="0.2">
      <c r="A1346" s="9">
        <v>2626</v>
      </c>
      <c r="B1346" s="10">
        <v>50</v>
      </c>
      <c r="G1346" s="9">
        <v>3926</v>
      </c>
      <c r="H1346" s="10">
        <v>1</v>
      </c>
    </row>
    <row r="1347" spans="1:8" x14ac:dyDescent="0.2">
      <c r="A1347" s="9">
        <v>2627</v>
      </c>
      <c r="B1347" s="10">
        <v>45</v>
      </c>
      <c r="G1347" s="9">
        <v>3927</v>
      </c>
      <c r="H1347" s="10">
        <v>2</v>
      </c>
    </row>
    <row r="1348" spans="1:8" x14ac:dyDescent="0.2">
      <c r="A1348" s="9">
        <v>2628</v>
      </c>
      <c r="B1348" s="10">
        <v>21</v>
      </c>
      <c r="G1348" s="9">
        <v>3928</v>
      </c>
      <c r="H1348" s="10">
        <v>7</v>
      </c>
    </row>
    <row r="1349" spans="1:8" x14ac:dyDescent="0.2">
      <c r="A1349" s="9">
        <v>2629</v>
      </c>
      <c r="B1349" s="10">
        <v>100</v>
      </c>
      <c r="G1349" s="9">
        <v>3929</v>
      </c>
      <c r="H1349" s="10">
        <v>14</v>
      </c>
    </row>
    <row r="1350" spans="1:8" x14ac:dyDescent="0.2">
      <c r="A1350" s="9">
        <v>2630</v>
      </c>
      <c r="B1350" s="10">
        <v>81</v>
      </c>
      <c r="G1350" s="9">
        <v>3930</v>
      </c>
      <c r="H1350" s="10">
        <v>0</v>
      </c>
    </row>
    <row r="1351" spans="1:8" x14ac:dyDescent="0.2">
      <c r="A1351" s="9">
        <v>2631</v>
      </c>
      <c r="B1351" s="10">
        <v>286</v>
      </c>
      <c r="G1351" s="9">
        <v>3931</v>
      </c>
      <c r="H1351" s="10">
        <v>0</v>
      </c>
    </row>
    <row r="1352" spans="1:8" x14ac:dyDescent="0.2">
      <c r="A1352" s="9">
        <v>2632</v>
      </c>
      <c r="B1352" s="10">
        <v>42</v>
      </c>
      <c r="G1352" s="9">
        <v>3932</v>
      </c>
      <c r="H1352" s="10">
        <v>1</v>
      </c>
    </row>
    <row r="1353" spans="1:8" x14ac:dyDescent="0.2">
      <c r="A1353" s="9">
        <v>2633</v>
      </c>
      <c r="B1353" s="10">
        <v>199</v>
      </c>
      <c r="G1353" s="9">
        <v>3933</v>
      </c>
      <c r="H1353" s="10">
        <v>12</v>
      </c>
    </row>
    <row r="1354" spans="1:8" x14ac:dyDescent="0.2">
      <c r="A1354" s="9">
        <v>2634</v>
      </c>
      <c r="B1354" s="10">
        <v>25</v>
      </c>
      <c r="G1354" s="9">
        <v>3934</v>
      </c>
      <c r="H1354" s="10">
        <v>12</v>
      </c>
    </row>
    <row r="1355" spans="1:8" x14ac:dyDescent="0.2">
      <c r="A1355" s="9">
        <v>2635</v>
      </c>
      <c r="B1355" s="10">
        <v>84</v>
      </c>
      <c r="G1355" s="9">
        <v>3935</v>
      </c>
      <c r="H1355" s="10">
        <v>23</v>
      </c>
    </row>
    <row r="1356" spans="1:8" x14ac:dyDescent="0.2">
      <c r="A1356" s="9">
        <v>2636</v>
      </c>
      <c r="B1356" s="10">
        <v>50</v>
      </c>
      <c r="G1356" s="9">
        <v>3936</v>
      </c>
      <c r="H1356" s="10">
        <v>0</v>
      </c>
    </row>
    <row r="1357" spans="1:8" x14ac:dyDescent="0.2">
      <c r="A1357" s="9">
        <v>2637</v>
      </c>
      <c r="B1357" s="10">
        <v>26</v>
      </c>
      <c r="G1357" s="9">
        <v>3937</v>
      </c>
      <c r="H1357" s="10">
        <v>10</v>
      </c>
    </row>
    <row r="1358" spans="1:8" x14ac:dyDescent="0.2">
      <c r="A1358" s="9">
        <v>2638</v>
      </c>
      <c r="B1358" s="10">
        <v>14</v>
      </c>
      <c r="G1358" s="9">
        <v>3938</v>
      </c>
      <c r="H1358" s="10">
        <v>5</v>
      </c>
    </row>
    <row r="1359" spans="1:8" x14ac:dyDescent="0.2">
      <c r="A1359" s="9">
        <v>2639</v>
      </c>
      <c r="B1359" s="10">
        <v>49</v>
      </c>
      <c r="G1359" s="9">
        <v>3939</v>
      </c>
      <c r="H1359" s="10">
        <v>1</v>
      </c>
    </row>
    <row r="1360" spans="1:8" x14ac:dyDescent="0.2">
      <c r="A1360" s="9">
        <v>2640</v>
      </c>
      <c r="B1360" s="10">
        <v>69</v>
      </c>
      <c r="G1360" s="9">
        <v>3940</v>
      </c>
      <c r="H1360" s="10">
        <v>2</v>
      </c>
    </row>
    <row r="1361" spans="1:8" x14ac:dyDescent="0.2">
      <c r="A1361" s="9">
        <v>2661</v>
      </c>
      <c r="B1361" s="10">
        <v>60</v>
      </c>
      <c r="G1361" s="9">
        <v>3941</v>
      </c>
      <c r="H1361" s="10">
        <v>2</v>
      </c>
    </row>
    <row r="1362" spans="1:8" x14ac:dyDescent="0.2">
      <c r="A1362" s="9">
        <v>2662</v>
      </c>
      <c r="B1362" s="10">
        <v>80</v>
      </c>
      <c r="G1362" s="9">
        <v>3942</v>
      </c>
      <c r="H1362" s="10">
        <v>0</v>
      </c>
    </row>
    <row r="1363" spans="1:8" x14ac:dyDescent="0.2">
      <c r="A1363" s="9">
        <v>2663</v>
      </c>
      <c r="B1363" s="10">
        <v>56</v>
      </c>
      <c r="G1363" s="9">
        <v>3943</v>
      </c>
      <c r="H1363" s="10">
        <v>13</v>
      </c>
    </row>
    <row r="1364" spans="1:8" x14ac:dyDescent="0.2">
      <c r="A1364" s="9">
        <v>2664</v>
      </c>
      <c r="B1364" s="10">
        <v>104</v>
      </c>
      <c r="G1364" s="9">
        <v>3944</v>
      </c>
      <c r="H1364" s="10">
        <v>0</v>
      </c>
    </row>
    <row r="1365" spans="1:8" x14ac:dyDescent="0.2">
      <c r="A1365" s="9">
        <v>2665</v>
      </c>
      <c r="B1365" s="10">
        <v>46</v>
      </c>
      <c r="G1365" s="9">
        <v>3945</v>
      </c>
      <c r="H1365" s="10">
        <v>1</v>
      </c>
    </row>
    <row r="1366" spans="1:8" x14ac:dyDescent="0.2">
      <c r="A1366" s="9">
        <v>2666</v>
      </c>
      <c r="B1366" s="10">
        <v>206</v>
      </c>
      <c r="G1366" s="9">
        <v>3946</v>
      </c>
      <c r="H1366" s="10">
        <v>5</v>
      </c>
    </row>
    <row r="1367" spans="1:8" x14ac:dyDescent="0.2">
      <c r="A1367" s="9">
        <v>2667</v>
      </c>
      <c r="B1367" s="10">
        <v>18</v>
      </c>
      <c r="G1367" s="9">
        <v>3947</v>
      </c>
      <c r="H1367" s="10">
        <v>2</v>
      </c>
    </row>
    <row r="1368" spans="1:8" x14ac:dyDescent="0.2">
      <c r="A1368" s="9">
        <v>2668</v>
      </c>
      <c r="B1368" s="10">
        <v>28</v>
      </c>
      <c r="G1368" s="9">
        <v>3948</v>
      </c>
      <c r="H1368" s="10">
        <v>0</v>
      </c>
    </row>
    <row r="1369" spans="1:8" x14ac:dyDescent="0.2">
      <c r="A1369" s="9">
        <v>2669</v>
      </c>
      <c r="B1369" s="10">
        <v>11</v>
      </c>
      <c r="G1369" s="9">
        <v>3949</v>
      </c>
      <c r="H1369" s="10">
        <v>32</v>
      </c>
    </row>
    <row r="1370" spans="1:8" x14ac:dyDescent="0.2">
      <c r="A1370" s="9">
        <v>2706</v>
      </c>
      <c r="B1370" s="10">
        <v>263</v>
      </c>
      <c r="G1370" s="9">
        <v>3950</v>
      </c>
      <c r="H1370" s="10">
        <v>1</v>
      </c>
    </row>
    <row r="1371" spans="1:8" x14ac:dyDescent="0.2">
      <c r="A1371" s="9">
        <v>2707</v>
      </c>
      <c r="B1371" s="10">
        <v>394</v>
      </c>
      <c r="G1371" s="9">
        <v>3951</v>
      </c>
      <c r="H1371" s="10">
        <v>1</v>
      </c>
    </row>
    <row r="1372" spans="1:8" x14ac:dyDescent="0.2">
      <c r="A1372" s="9">
        <v>2708</v>
      </c>
      <c r="B1372" s="10">
        <v>1049</v>
      </c>
      <c r="G1372" s="9">
        <v>3952</v>
      </c>
      <c r="H1372" s="10">
        <v>1</v>
      </c>
    </row>
    <row r="1373" spans="1:8" x14ac:dyDescent="0.2">
      <c r="A1373" s="9">
        <v>2709</v>
      </c>
      <c r="B1373" s="10">
        <v>308</v>
      </c>
      <c r="G1373" s="9">
        <v>3953</v>
      </c>
      <c r="H1373" s="10">
        <v>0</v>
      </c>
    </row>
    <row r="1374" spans="1:8" x14ac:dyDescent="0.2">
      <c r="A1374" s="9">
        <v>2710</v>
      </c>
      <c r="B1374" s="10">
        <v>1088</v>
      </c>
      <c r="G1374" s="9">
        <v>3954</v>
      </c>
      <c r="H1374" s="10">
        <v>0</v>
      </c>
    </row>
    <row r="1375" spans="1:8" x14ac:dyDescent="0.2">
      <c r="A1375" s="9">
        <v>2711</v>
      </c>
      <c r="B1375" s="10">
        <v>73</v>
      </c>
      <c r="G1375" s="9">
        <v>3955</v>
      </c>
      <c r="H1375" s="10">
        <v>8</v>
      </c>
    </row>
    <row r="1376" spans="1:8" x14ac:dyDescent="0.2">
      <c r="A1376" s="9">
        <v>2712</v>
      </c>
      <c r="B1376" s="10">
        <v>143</v>
      </c>
      <c r="G1376" s="9">
        <v>3956</v>
      </c>
      <c r="H1376" s="10">
        <v>0</v>
      </c>
    </row>
    <row r="1377" spans="1:8" x14ac:dyDescent="0.2">
      <c r="A1377" s="9">
        <v>2713</v>
      </c>
      <c r="B1377" s="10">
        <v>1420</v>
      </c>
      <c r="G1377" s="9">
        <v>3957</v>
      </c>
      <c r="H1377" s="10">
        <v>1</v>
      </c>
    </row>
    <row r="1378" spans="1:8" x14ac:dyDescent="0.2">
      <c r="A1378" s="9">
        <v>2714</v>
      </c>
      <c r="B1378" s="10">
        <v>305</v>
      </c>
      <c r="G1378" s="9">
        <v>3958</v>
      </c>
      <c r="H1378" s="10">
        <v>16</v>
      </c>
    </row>
    <row r="1379" spans="1:8" x14ac:dyDescent="0.2">
      <c r="A1379" s="9">
        <v>2715</v>
      </c>
      <c r="B1379" s="10">
        <v>551</v>
      </c>
      <c r="G1379" s="9">
        <v>3959</v>
      </c>
      <c r="H1379" s="10">
        <v>12</v>
      </c>
    </row>
    <row r="1380" spans="1:8" x14ac:dyDescent="0.2">
      <c r="A1380" s="9">
        <v>2716</v>
      </c>
      <c r="B1380" s="10">
        <v>187</v>
      </c>
      <c r="G1380" s="9">
        <v>3960</v>
      </c>
      <c r="H1380" s="10">
        <v>4</v>
      </c>
    </row>
    <row r="1381" spans="1:8" x14ac:dyDescent="0.2">
      <c r="A1381" s="9">
        <v>2717</v>
      </c>
      <c r="B1381" s="10">
        <v>325</v>
      </c>
      <c r="G1381" s="9">
        <v>3961</v>
      </c>
      <c r="H1381" s="10">
        <v>2</v>
      </c>
    </row>
    <row r="1382" spans="1:8" x14ac:dyDescent="0.2">
      <c r="A1382" s="9">
        <v>2718</v>
      </c>
      <c r="B1382" s="10">
        <v>148</v>
      </c>
      <c r="G1382" s="9">
        <v>3962</v>
      </c>
      <c r="H1382" s="10">
        <v>3</v>
      </c>
    </row>
    <row r="1383" spans="1:8" x14ac:dyDescent="0.2">
      <c r="A1383" s="9">
        <v>2719</v>
      </c>
      <c r="B1383" s="10">
        <v>69</v>
      </c>
      <c r="G1383" s="9">
        <v>3963</v>
      </c>
      <c r="H1383" s="10">
        <v>0</v>
      </c>
    </row>
    <row r="1384" spans="1:8" x14ac:dyDescent="0.2">
      <c r="A1384" s="9">
        <v>2720</v>
      </c>
      <c r="B1384" s="10">
        <v>173</v>
      </c>
      <c r="G1384" s="9">
        <v>3964</v>
      </c>
      <c r="H1384" s="10">
        <v>3</v>
      </c>
    </row>
    <row r="1385" spans="1:8" x14ac:dyDescent="0.2">
      <c r="A1385" s="9">
        <v>2721</v>
      </c>
      <c r="B1385" s="10">
        <v>269</v>
      </c>
      <c r="G1385" s="9">
        <v>3965</v>
      </c>
      <c r="H1385" s="10">
        <v>4</v>
      </c>
    </row>
    <row r="1386" spans="1:8" x14ac:dyDescent="0.2">
      <c r="A1386" s="9">
        <v>2722</v>
      </c>
      <c r="B1386" s="10">
        <v>185</v>
      </c>
      <c r="G1386" s="9">
        <v>3966</v>
      </c>
      <c r="H1386" s="10">
        <v>2</v>
      </c>
    </row>
    <row r="1387" spans="1:8" x14ac:dyDescent="0.2">
      <c r="A1387" s="9">
        <v>2723</v>
      </c>
      <c r="B1387" s="10">
        <v>176</v>
      </c>
      <c r="G1387" s="9">
        <v>3967</v>
      </c>
      <c r="H1387" s="10">
        <v>10</v>
      </c>
    </row>
    <row r="1388" spans="1:8" x14ac:dyDescent="0.2">
      <c r="A1388" s="9">
        <v>2724</v>
      </c>
      <c r="B1388" s="10">
        <v>1019</v>
      </c>
      <c r="G1388" s="9">
        <v>3968</v>
      </c>
      <c r="H1388" s="10">
        <v>11</v>
      </c>
    </row>
    <row r="1389" spans="1:8" x14ac:dyDescent="0.2">
      <c r="A1389" s="9">
        <v>2725</v>
      </c>
      <c r="B1389" s="10">
        <v>113</v>
      </c>
      <c r="G1389" s="9">
        <v>3969</v>
      </c>
      <c r="H1389" s="10">
        <v>6</v>
      </c>
    </row>
    <row r="1390" spans="1:8" x14ac:dyDescent="0.2">
      <c r="A1390" s="9">
        <v>2726</v>
      </c>
      <c r="B1390" s="10">
        <v>404</v>
      </c>
      <c r="G1390" s="9">
        <v>3970</v>
      </c>
      <c r="H1390" s="10">
        <v>2</v>
      </c>
    </row>
    <row r="1391" spans="1:8" x14ac:dyDescent="0.2">
      <c r="A1391" s="9">
        <v>2727</v>
      </c>
      <c r="B1391" s="10">
        <v>707</v>
      </c>
      <c r="G1391" s="9">
        <v>3971</v>
      </c>
      <c r="H1391" s="10">
        <v>6</v>
      </c>
    </row>
    <row r="1392" spans="1:8" x14ac:dyDescent="0.2">
      <c r="A1392" s="9">
        <v>2728</v>
      </c>
      <c r="B1392" s="10">
        <v>392</v>
      </c>
      <c r="G1392" s="9">
        <v>3972</v>
      </c>
      <c r="H1392" s="10">
        <v>8</v>
      </c>
    </row>
    <row r="1393" spans="1:8" x14ac:dyDescent="0.2">
      <c r="A1393" s="9">
        <v>2729</v>
      </c>
      <c r="B1393" s="10">
        <v>23</v>
      </c>
      <c r="G1393" s="9">
        <v>3973</v>
      </c>
      <c r="H1393" s="10">
        <v>37</v>
      </c>
    </row>
    <row r="1394" spans="1:8" x14ac:dyDescent="0.2">
      <c r="A1394" s="9">
        <v>2730</v>
      </c>
      <c r="B1394" s="10">
        <v>682</v>
      </c>
      <c r="G1394" s="9">
        <v>3974</v>
      </c>
      <c r="H1394" s="10">
        <v>11</v>
      </c>
    </row>
    <row r="1395" spans="1:8" x14ac:dyDescent="0.2">
      <c r="A1395" s="9">
        <v>2731</v>
      </c>
      <c r="B1395" s="10">
        <v>37</v>
      </c>
      <c r="G1395" s="9">
        <v>3975</v>
      </c>
      <c r="H1395" s="10">
        <v>0</v>
      </c>
    </row>
    <row r="1396" spans="1:8" x14ac:dyDescent="0.2">
      <c r="A1396" s="9">
        <v>2732</v>
      </c>
      <c r="B1396" s="10">
        <v>146</v>
      </c>
      <c r="G1396" s="9">
        <v>3976</v>
      </c>
      <c r="H1396" s="10">
        <v>10</v>
      </c>
    </row>
    <row r="1397" spans="1:8" x14ac:dyDescent="0.2">
      <c r="A1397" s="9">
        <v>2733</v>
      </c>
      <c r="B1397" s="10">
        <v>119</v>
      </c>
      <c r="G1397" s="9">
        <v>3977</v>
      </c>
      <c r="H1397" s="10">
        <v>6</v>
      </c>
    </row>
    <row r="1398" spans="1:8" x14ac:dyDescent="0.2">
      <c r="A1398" s="9">
        <v>2734</v>
      </c>
      <c r="B1398" s="10">
        <v>163</v>
      </c>
      <c r="G1398" s="9">
        <v>3978</v>
      </c>
      <c r="H1398" s="10">
        <v>8</v>
      </c>
    </row>
    <row r="1399" spans="1:8" x14ac:dyDescent="0.2">
      <c r="A1399" s="9">
        <v>2735</v>
      </c>
      <c r="B1399" s="10">
        <v>339</v>
      </c>
      <c r="G1399" s="9">
        <v>3979</v>
      </c>
      <c r="H1399" s="10">
        <v>6</v>
      </c>
    </row>
    <row r="1400" spans="1:8" x14ac:dyDescent="0.2">
      <c r="A1400" s="9">
        <v>2736</v>
      </c>
      <c r="B1400" s="10">
        <v>58</v>
      </c>
      <c r="G1400" s="9">
        <v>3980</v>
      </c>
      <c r="H1400" s="10">
        <v>7</v>
      </c>
    </row>
    <row r="1401" spans="1:8" x14ac:dyDescent="0.2">
      <c r="A1401" s="9">
        <v>2737</v>
      </c>
      <c r="B1401" s="10">
        <v>456</v>
      </c>
      <c r="G1401" s="9">
        <v>3981</v>
      </c>
      <c r="H1401" s="10">
        <v>7</v>
      </c>
    </row>
    <row r="1402" spans="1:8" x14ac:dyDescent="0.2">
      <c r="A1402" s="9">
        <v>2738</v>
      </c>
      <c r="B1402" s="10">
        <v>15</v>
      </c>
      <c r="G1402" s="9">
        <v>3982</v>
      </c>
      <c r="H1402" s="10">
        <v>5</v>
      </c>
    </row>
    <row r="1403" spans="1:8" x14ac:dyDescent="0.2">
      <c r="A1403" s="9">
        <v>2739</v>
      </c>
      <c r="B1403" s="10">
        <v>191</v>
      </c>
      <c r="G1403" s="9">
        <v>3983</v>
      </c>
      <c r="H1403" s="10">
        <v>46</v>
      </c>
    </row>
    <row r="1404" spans="1:8" x14ac:dyDescent="0.2">
      <c r="A1404" s="9">
        <v>2740</v>
      </c>
      <c r="B1404" s="10">
        <v>17</v>
      </c>
      <c r="G1404" s="9">
        <v>3984</v>
      </c>
      <c r="H1404" s="10">
        <v>10</v>
      </c>
    </row>
    <row r="1405" spans="1:8" x14ac:dyDescent="0.2">
      <c r="A1405" s="9">
        <v>2781</v>
      </c>
      <c r="B1405" s="10">
        <v>28</v>
      </c>
      <c r="G1405" s="9">
        <v>3985</v>
      </c>
      <c r="H1405" s="10">
        <v>19</v>
      </c>
    </row>
    <row r="1406" spans="1:8" x14ac:dyDescent="0.2">
      <c r="A1406" s="9">
        <v>2782</v>
      </c>
      <c r="B1406" s="10">
        <v>18</v>
      </c>
      <c r="G1406" s="9">
        <v>3986</v>
      </c>
      <c r="H1406" s="10">
        <v>13</v>
      </c>
    </row>
    <row r="1407" spans="1:8" x14ac:dyDescent="0.2">
      <c r="A1407" s="9">
        <v>2783</v>
      </c>
      <c r="B1407" s="10">
        <v>61</v>
      </c>
      <c r="G1407" s="9">
        <v>3987</v>
      </c>
      <c r="H1407" s="10">
        <v>13</v>
      </c>
    </row>
    <row r="1408" spans="1:8" x14ac:dyDescent="0.2">
      <c r="A1408" s="9">
        <v>2784</v>
      </c>
      <c r="B1408" s="10">
        <v>108</v>
      </c>
      <c r="G1408" s="9">
        <v>3988</v>
      </c>
      <c r="H1408" s="10">
        <v>4</v>
      </c>
    </row>
    <row r="1409" spans="1:8" x14ac:dyDescent="0.2">
      <c r="A1409" s="9">
        <v>2785</v>
      </c>
      <c r="B1409" s="10">
        <v>142</v>
      </c>
      <c r="G1409" s="9">
        <v>3989</v>
      </c>
      <c r="H1409" s="10">
        <v>0</v>
      </c>
    </row>
    <row r="1410" spans="1:8" x14ac:dyDescent="0.2">
      <c r="A1410" s="9">
        <v>2786</v>
      </c>
      <c r="B1410" s="10">
        <v>74</v>
      </c>
      <c r="G1410" s="9">
        <v>3990</v>
      </c>
      <c r="H1410" s="10">
        <v>3</v>
      </c>
    </row>
    <row r="1411" spans="1:8" x14ac:dyDescent="0.2">
      <c r="A1411" s="9">
        <v>2787</v>
      </c>
      <c r="B1411" s="10">
        <v>38</v>
      </c>
      <c r="G1411" s="9">
        <v>3991</v>
      </c>
      <c r="H1411" s="10">
        <v>1</v>
      </c>
    </row>
    <row r="1412" spans="1:8" x14ac:dyDescent="0.2">
      <c r="A1412" s="9">
        <v>2788</v>
      </c>
      <c r="B1412" s="10">
        <v>20</v>
      </c>
      <c r="G1412" s="9">
        <v>3992</v>
      </c>
      <c r="H1412" s="10">
        <v>9</v>
      </c>
    </row>
    <row r="1413" spans="1:8" x14ac:dyDescent="0.2">
      <c r="A1413" s="9">
        <v>2789</v>
      </c>
      <c r="B1413" s="10">
        <v>24</v>
      </c>
      <c r="G1413" s="9">
        <v>3993</v>
      </c>
      <c r="H1413" s="10">
        <v>1</v>
      </c>
    </row>
    <row r="1414" spans="1:8" x14ac:dyDescent="0.2">
      <c r="A1414" s="9">
        <v>2790</v>
      </c>
      <c r="B1414" s="10">
        <v>66</v>
      </c>
      <c r="G1414" s="9">
        <v>3994</v>
      </c>
      <c r="H1414" s="10">
        <v>1</v>
      </c>
    </row>
    <row r="1415" spans="1:8" x14ac:dyDescent="0.2">
      <c r="A1415" s="9">
        <v>2791</v>
      </c>
      <c r="B1415" s="10">
        <v>28</v>
      </c>
      <c r="G1415" s="9">
        <v>3995</v>
      </c>
      <c r="H1415" s="10">
        <v>4</v>
      </c>
    </row>
    <row r="1416" spans="1:8" x14ac:dyDescent="0.2">
      <c r="A1416" s="9">
        <v>2792</v>
      </c>
      <c r="B1416" s="10">
        <v>24</v>
      </c>
      <c r="G1416" s="9">
        <v>3996</v>
      </c>
      <c r="H1416" s="10">
        <v>17</v>
      </c>
    </row>
    <row r="1417" spans="1:8" x14ac:dyDescent="0.2">
      <c r="A1417" s="9">
        <v>2793</v>
      </c>
      <c r="B1417" s="10">
        <v>73</v>
      </c>
      <c r="G1417" s="9">
        <v>3997</v>
      </c>
      <c r="H1417" s="10">
        <v>0</v>
      </c>
    </row>
    <row r="1418" spans="1:8" x14ac:dyDescent="0.2">
      <c r="A1418" s="9">
        <v>2794</v>
      </c>
      <c r="B1418" s="10">
        <v>3</v>
      </c>
      <c r="G1418" s="9">
        <v>3998</v>
      </c>
      <c r="H1418" s="10">
        <v>12</v>
      </c>
    </row>
    <row r="1419" spans="1:8" x14ac:dyDescent="0.2">
      <c r="A1419" s="9">
        <v>2795</v>
      </c>
      <c r="B1419" s="10">
        <v>20</v>
      </c>
      <c r="G1419" s="9">
        <v>3999</v>
      </c>
      <c r="H1419" s="10">
        <v>14</v>
      </c>
    </row>
    <row r="1420" spans="1:8" x14ac:dyDescent="0.2">
      <c r="A1420" s="9">
        <v>2796</v>
      </c>
      <c r="B1420" s="10">
        <v>21</v>
      </c>
      <c r="G1420" s="9">
        <v>4000</v>
      </c>
      <c r="H1420" s="10">
        <v>1</v>
      </c>
    </row>
    <row r="1421" spans="1:8" x14ac:dyDescent="0.2">
      <c r="A1421" s="9">
        <v>2797</v>
      </c>
      <c r="B1421" s="10">
        <v>94</v>
      </c>
      <c r="G1421" s="9">
        <v>4001</v>
      </c>
      <c r="H1421" s="10">
        <v>14</v>
      </c>
    </row>
    <row r="1422" spans="1:8" x14ac:dyDescent="0.2">
      <c r="A1422" s="9">
        <v>2798</v>
      </c>
      <c r="B1422" s="10">
        <v>139</v>
      </c>
      <c r="G1422" s="9">
        <v>4002</v>
      </c>
      <c r="H1422" s="10">
        <v>4</v>
      </c>
    </row>
    <row r="1423" spans="1:8" x14ac:dyDescent="0.2">
      <c r="A1423" s="9">
        <v>2799</v>
      </c>
      <c r="B1423" s="10">
        <v>130</v>
      </c>
      <c r="G1423" s="9">
        <v>4003</v>
      </c>
      <c r="H1423" s="10">
        <v>2</v>
      </c>
    </row>
    <row r="1424" spans="1:8" x14ac:dyDescent="0.2">
      <c r="A1424" s="9">
        <v>2800</v>
      </c>
      <c r="B1424" s="10">
        <v>31</v>
      </c>
      <c r="G1424" s="9">
        <v>4004</v>
      </c>
      <c r="H1424" s="10">
        <v>1</v>
      </c>
    </row>
    <row r="1425" spans="1:8" x14ac:dyDescent="0.2">
      <c r="A1425" s="9">
        <v>2801</v>
      </c>
      <c r="B1425" s="10">
        <v>13</v>
      </c>
      <c r="G1425" s="9">
        <v>4005</v>
      </c>
      <c r="H1425" s="10">
        <v>2</v>
      </c>
    </row>
    <row r="1426" spans="1:8" x14ac:dyDescent="0.2">
      <c r="A1426" s="9">
        <v>2802</v>
      </c>
      <c r="B1426" s="10">
        <v>90</v>
      </c>
      <c r="G1426" s="9">
        <v>4006</v>
      </c>
      <c r="H1426" s="10">
        <v>1</v>
      </c>
    </row>
    <row r="1427" spans="1:8" x14ac:dyDescent="0.2">
      <c r="A1427" s="9">
        <v>2803</v>
      </c>
      <c r="B1427" s="10">
        <v>141</v>
      </c>
      <c r="G1427" s="9">
        <v>4007</v>
      </c>
      <c r="H1427" s="10">
        <v>1</v>
      </c>
    </row>
    <row r="1428" spans="1:8" x14ac:dyDescent="0.2">
      <c r="A1428" s="9">
        <v>2804</v>
      </c>
      <c r="B1428" s="10">
        <v>23</v>
      </c>
      <c r="G1428" s="9">
        <v>4008</v>
      </c>
      <c r="H1428" s="10">
        <v>4</v>
      </c>
    </row>
    <row r="1429" spans="1:8" x14ac:dyDescent="0.2">
      <c r="A1429" s="9">
        <v>2805</v>
      </c>
      <c r="B1429" s="10">
        <v>18</v>
      </c>
      <c r="G1429" s="9">
        <v>4009</v>
      </c>
      <c r="H1429" s="10">
        <v>3</v>
      </c>
    </row>
    <row r="1430" spans="1:8" x14ac:dyDescent="0.2">
      <c r="A1430" s="9">
        <v>2806</v>
      </c>
      <c r="B1430" s="10">
        <v>76</v>
      </c>
      <c r="G1430" s="9">
        <v>4010</v>
      </c>
      <c r="H1430" s="10">
        <v>38</v>
      </c>
    </row>
    <row r="1431" spans="1:8" x14ac:dyDescent="0.2">
      <c r="A1431" s="9">
        <v>2807</v>
      </c>
      <c r="B1431" s="10">
        <v>93</v>
      </c>
      <c r="G1431" s="9">
        <v>4011</v>
      </c>
      <c r="H1431" s="10">
        <v>4</v>
      </c>
    </row>
    <row r="1432" spans="1:8" x14ac:dyDescent="0.2">
      <c r="A1432" s="9">
        <v>2808</v>
      </c>
      <c r="B1432" s="10">
        <v>69</v>
      </c>
      <c r="G1432" s="9">
        <v>4012</v>
      </c>
      <c r="H1432" s="10">
        <v>0</v>
      </c>
    </row>
    <row r="1433" spans="1:8" x14ac:dyDescent="0.2">
      <c r="A1433" s="9">
        <v>2809</v>
      </c>
      <c r="B1433" s="10">
        <v>21</v>
      </c>
      <c r="G1433" s="9">
        <v>4013</v>
      </c>
      <c r="H1433" s="10">
        <v>2</v>
      </c>
    </row>
    <row r="1434" spans="1:8" x14ac:dyDescent="0.2">
      <c r="A1434" s="9">
        <v>2810</v>
      </c>
      <c r="B1434" s="10">
        <v>57</v>
      </c>
      <c r="G1434" s="9">
        <v>4014</v>
      </c>
      <c r="H1434" s="10">
        <v>0</v>
      </c>
    </row>
    <row r="1435" spans="1:8" x14ac:dyDescent="0.2">
      <c r="A1435" s="9">
        <v>2811</v>
      </c>
      <c r="B1435" s="10">
        <v>108</v>
      </c>
      <c r="G1435" s="9">
        <v>4015</v>
      </c>
      <c r="H1435" s="10">
        <v>1</v>
      </c>
    </row>
    <row r="1436" spans="1:8" x14ac:dyDescent="0.2">
      <c r="A1436" s="9">
        <v>2812</v>
      </c>
      <c r="B1436" s="10">
        <v>83</v>
      </c>
      <c r="G1436" s="9">
        <v>4016</v>
      </c>
      <c r="H1436" s="10">
        <v>7</v>
      </c>
    </row>
    <row r="1437" spans="1:8" x14ac:dyDescent="0.2">
      <c r="A1437" s="9">
        <v>2813</v>
      </c>
      <c r="B1437" s="10">
        <v>96</v>
      </c>
      <c r="G1437" s="9">
        <v>4017</v>
      </c>
      <c r="H1437" s="10">
        <v>2</v>
      </c>
    </row>
    <row r="1438" spans="1:8" x14ac:dyDescent="0.2">
      <c r="A1438" s="9">
        <v>2814</v>
      </c>
      <c r="B1438" s="10">
        <v>64</v>
      </c>
      <c r="G1438" s="9">
        <v>4018</v>
      </c>
      <c r="H1438" s="10">
        <v>4</v>
      </c>
    </row>
    <row r="1439" spans="1:8" x14ac:dyDescent="0.2">
      <c r="A1439" s="9">
        <v>2815</v>
      </c>
      <c r="B1439" s="10">
        <v>14</v>
      </c>
      <c r="G1439" s="9">
        <v>4019</v>
      </c>
      <c r="H1439" s="10">
        <v>4</v>
      </c>
    </row>
    <row r="1440" spans="1:8" x14ac:dyDescent="0.2">
      <c r="A1440" s="9">
        <v>2816</v>
      </c>
      <c r="B1440" s="10">
        <v>169</v>
      </c>
      <c r="G1440" s="9">
        <v>4020</v>
      </c>
      <c r="H1440" s="10">
        <v>3</v>
      </c>
    </row>
    <row r="1441" spans="1:8" x14ac:dyDescent="0.2">
      <c r="A1441" s="9">
        <v>2817</v>
      </c>
      <c r="B1441" s="10">
        <v>33</v>
      </c>
      <c r="G1441" s="9">
        <v>4021</v>
      </c>
      <c r="H1441" s="10">
        <v>2</v>
      </c>
    </row>
    <row r="1442" spans="1:8" x14ac:dyDescent="0.2">
      <c r="A1442" s="9">
        <v>2818</v>
      </c>
      <c r="B1442" s="10">
        <v>102</v>
      </c>
      <c r="G1442" s="9">
        <v>4022</v>
      </c>
      <c r="H1442" s="10">
        <v>197</v>
      </c>
    </row>
    <row r="1443" spans="1:8" x14ac:dyDescent="0.2">
      <c r="A1443" s="9">
        <v>2819</v>
      </c>
      <c r="B1443" s="10">
        <v>104</v>
      </c>
      <c r="G1443" s="9">
        <v>4023</v>
      </c>
      <c r="H1443" s="10">
        <v>0</v>
      </c>
    </row>
    <row r="1444" spans="1:8" x14ac:dyDescent="0.2">
      <c r="A1444" s="9">
        <v>2820</v>
      </c>
      <c r="B1444" s="10">
        <v>20</v>
      </c>
      <c r="G1444" s="9">
        <v>4024</v>
      </c>
      <c r="H1444" s="10">
        <v>1</v>
      </c>
    </row>
    <row r="1445" spans="1:8" x14ac:dyDescent="0.2">
      <c r="A1445" s="9">
        <v>2821</v>
      </c>
      <c r="B1445" s="10">
        <v>35</v>
      </c>
      <c r="G1445" s="9">
        <v>4025</v>
      </c>
      <c r="H1445" s="10">
        <v>4</v>
      </c>
    </row>
    <row r="1446" spans="1:8" x14ac:dyDescent="0.2">
      <c r="A1446" s="9">
        <v>2822</v>
      </c>
      <c r="B1446" s="10">
        <v>94</v>
      </c>
      <c r="G1446" s="9">
        <v>4026</v>
      </c>
      <c r="H1446" s="10">
        <v>0</v>
      </c>
    </row>
    <row r="1447" spans="1:8" x14ac:dyDescent="0.2">
      <c r="A1447" s="9">
        <v>2823</v>
      </c>
      <c r="B1447" s="10">
        <v>14</v>
      </c>
      <c r="G1447" s="9">
        <v>4027</v>
      </c>
      <c r="H1447" s="10">
        <v>7</v>
      </c>
    </row>
    <row r="1448" spans="1:8" x14ac:dyDescent="0.2">
      <c r="A1448" s="9">
        <v>2824</v>
      </c>
      <c r="B1448" s="10">
        <v>15</v>
      </c>
      <c r="G1448" s="9">
        <v>4028</v>
      </c>
      <c r="H1448" s="10">
        <v>11</v>
      </c>
    </row>
    <row r="1449" spans="1:8" x14ac:dyDescent="0.2">
      <c r="A1449" s="9">
        <v>2825</v>
      </c>
      <c r="B1449" s="10">
        <v>51</v>
      </c>
      <c r="G1449" s="9">
        <v>4029</v>
      </c>
      <c r="H1449" s="10">
        <v>0</v>
      </c>
    </row>
    <row r="1450" spans="1:8" x14ac:dyDescent="0.2">
      <c r="A1450" s="9">
        <v>2826</v>
      </c>
      <c r="B1450" s="10">
        <v>19</v>
      </c>
      <c r="G1450" s="9">
        <v>4030</v>
      </c>
      <c r="H1450" s="10">
        <v>6</v>
      </c>
    </row>
    <row r="1451" spans="1:8" x14ac:dyDescent="0.2">
      <c r="A1451" s="9">
        <v>2827</v>
      </c>
      <c r="B1451" s="10">
        <v>23</v>
      </c>
      <c r="G1451" s="9">
        <v>4031</v>
      </c>
      <c r="H1451" s="10">
        <v>0</v>
      </c>
    </row>
    <row r="1452" spans="1:8" x14ac:dyDescent="0.2">
      <c r="A1452" s="9">
        <v>2828</v>
      </c>
      <c r="B1452" s="10">
        <v>97</v>
      </c>
      <c r="G1452" s="9">
        <v>4032</v>
      </c>
      <c r="H1452" s="10">
        <v>7</v>
      </c>
    </row>
    <row r="1453" spans="1:8" x14ac:dyDescent="0.2">
      <c r="A1453" s="9">
        <v>2829</v>
      </c>
      <c r="B1453" s="10">
        <v>76</v>
      </c>
      <c r="G1453" s="9">
        <v>4033</v>
      </c>
      <c r="H1453" s="10">
        <v>94</v>
      </c>
    </row>
    <row r="1454" spans="1:8" x14ac:dyDescent="0.2">
      <c r="A1454" s="9">
        <v>2830</v>
      </c>
      <c r="B1454" s="10">
        <v>11</v>
      </c>
      <c r="G1454" s="9">
        <v>4034</v>
      </c>
      <c r="H1454" s="10">
        <v>2</v>
      </c>
    </row>
    <row r="1455" spans="1:8" x14ac:dyDescent="0.2">
      <c r="A1455" s="9">
        <v>2831</v>
      </c>
      <c r="B1455" s="10">
        <v>52</v>
      </c>
      <c r="G1455" s="9">
        <v>4035</v>
      </c>
      <c r="H1455" s="10">
        <v>25</v>
      </c>
    </row>
    <row r="1456" spans="1:8" x14ac:dyDescent="0.2">
      <c r="A1456" s="9">
        <v>2832</v>
      </c>
      <c r="B1456" s="10">
        <v>95</v>
      </c>
      <c r="G1456" s="9">
        <v>4036</v>
      </c>
      <c r="H1456" s="10">
        <v>17</v>
      </c>
    </row>
    <row r="1457" spans="1:8" x14ac:dyDescent="0.2">
      <c r="A1457" s="9">
        <v>2833</v>
      </c>
      <c r="B1457" s="10">
        <v>35</v>
      </c>
      <c r="G1457" s="9">
        <v>4037</v>
      </c>
      <c r="H1457" s="10">
        <v>2</v>
      </c>
    </row>
    <row r="1458" spans="1:8" x14ac:dyDescent="0.2">
      <c r="A1458" s="9">
        <v>2834</v>
      </c>
      <c r="B1458" s="10">
        <v>21</v>
      </c>
      <c r="G1458" s="9">
        <v>4038</v>
      </c>
      <c r="H1458" s="10">
        <v>4</v>
      </c>
    </row>
    <row r="1459" spans="1:8" x14ac:dyDescent="0.2">
      <c r="A1459" s="9">
        <v>2835</v>
      </c>
      <c r="B1459" s="10">
        <v>93</v>
      </c>
      <c r="G1459" s="9">
        <v>4039</v>
      </c>
      <c r="H1459" s="10">
        <v>5</v>
      </c>
    </row>
    <row r="1460" spans="1:8" x14ac:dyDescent="0.2">
      <c r="A1460" s="9">
        <v>2836</v>
      </c>
      <c r="B1460" s="10">
        <v>11</v>
      </c>
      <c r="G1460" s="9">
        <v>4040</v>
      </c>
      <c r="H1460" s="10">
        <v>2</v>
      </c>
    </row>
    <row r="1461" spans="1:8" x14ac:dyDescent="0.2">
      <c r="A1461" s="9">
        <v>2837</v>
      </c>
      <c r="B1461" s="10">
        <v>21</v>
      </c>
      <c r="G1461" s="9">
        <v>4041</v>
      </c>
      <c r="H1461" s="10">
        <v>2</v>
      </c>
    </row>
    <row r="1462" spans="1:8" x14ac:dyDescent="0.2">
      <c r="A1462" s="9">
        <v>2838</v>
      </c>
      <c r="B1462" s="10">
        <v>54</v>
      </c>
      <c r="G1462" s="9">
        <v>4042</v>
      </c>
      <c r="H1462" s="10">
        <v>3</v>
      </c>
    </row>
    <row r="1463" spans="1:8" x14ac:dyDescent="0.2">
      <c r="A1463" s="9">
        <v>2839</v>
      </c>
      <c r="B1463" s="10">
        <v>31</v>
      </c>
      <c r="G1463" s="9">
        <v>4043</v>
      </c>
      <c r="H1463" s="10">
        <v>0</v>
      </c>
    </row>
    <row r="1464" spans="1:8" x14ac:dyDescent="0.2">
      <c r="A1464" s="9">
        <v>2840</v>
      </c>
      <c r="B1464" s="10">
        <v>132</v>
      </c>
      <c r="G1464" s="9">
        <v>4044</v>
      </c>
      <c r="H1464" s="10">
        <v>4</v>
      </c>
    </row>
    <row r="1465" spans="1:8" x14ac:dyDescent="0.2">
      <c r="A1465" s="9">
        <v>2921</v>
      </c>
      <c r="B1465" s="10">
        <v>3</v>
      </c>
      <c r="G1465" s="9">
        <v>4045</v>
      </c>
      <c r="H1465" s="10">
        <v>1</v>
      </c>
    </row>
    <row r="1466" spans="1:8" x14ac:dyDescent="0.2">
      <c r="A1466" s="9">
        <v>2922</v>
      </c>
      <c r="B1466" s="10">
        <v>6</v>
      </c>
      <c r="G1466" s="9">
        <v>4046</v>
      </c>
      <c r="H1466" s="10">
        <v>12</v>
      </c>
    </row>
    <row r="1467" spans="1:8" x14ac:dyDescent="0.2">
      <c r="A1467" s="9">
        <v>2923</v>
      </c>
      <c r="B1467" s="10">
        <v>10</v>
      </c>
      <c r="G1467" s="9">
        <v>4047</v>
      </c>
      <c r="H1467" s="10">
        <v>4</v>
      </c>
    </row>
    <row r="1468" spans="1:8" x14ac:dyDescent="0.2">
      <c r="A1468" s="9">
        <v>2924</v>
      </c>
      <c r="B1468" s="10">
        <v>147</v>
      </c>
      <c r="G1468" s="9">
        <v>4048</v>
      </c>
      <c r="H1468" s="10">
        <v>91</v>
      </c>
    </row>
    <row r="1469" spans="1:8" x14ac:dyDescent="0.2">
      <c r="A1469" s="9">
        <v>2925</v>
      </c>
      <c r="B1469" s="10">
        <v>199</v>
      </c>
      <c r="G1469" s="9">
        <v>4049</v>
      </c>
      <c r="H1469" s="10">
        <v>1</v>
      </c>
    </row>
    <row r="1470" spans="1:8" x14ac:dyDescent="0.2">
      <c r="A1470" s="9">
        <v>2926</v>
      </c>
      <c r="B1470" s="10">
        <v>50</v>
      </c>
      <c r="G1470" s="9">
        <v>4050</v>
      </c>
      <c r="H1470" s="10">
        <v>1</v>
      </c>
    </row>
    <row r="1471" spans="1:8" x14ac:dyDescent="0.2">
      <c r="A1471" s="9">
        <v>2927</v>
      </c>
      <c r="B1471" s="10">
        <v>21</v>
      </c>
      <c r="G1471" s="9">
        <v>4051</v>
      </c>
      <c r="H1471" s="10">
        <v>0</v>
      </c>
    </row>
    <row r="1472" spans="1:8" x14ac:dyDescent="0.2">
      <c r="A1472" s="9">
        <v>2928</v>
      </c>
      <c r="B1472" s="10">
        <v>24</v>
      </c>
      <c r="G1472" s="9">
        <v>4052</v>
      </c>
      <c r="H1472" s="10">
        <v>13</v>
      </c>
    </row>
    <row r="1473" spans="1:8" x14ac:dyDescent="0.2">
      <c r="A1473" s="9">
        <v>2929</v>
      </c>
      <c r="B1473" s="10">
        <v>32</v>
      </c>
      <c r="G1473" s="9">
        <v>4053</v>
      </c>
      <c r="H1473" s="10">
        <v>2</v>
      </c>
    </row>
    <row r="1474" spans="1:8" x14ac:dyDescent="0.2">
      <c r="A1474" s="9">
        <v>2930</v>
      </c>
      <c r="B1474" s="10">
        <v>62</v>
      </c>
      <c r="G1474" s="9">
        <v>4054</v>
      </c>
      <c r="H1474" s="10">
        <v>0</v>
      </c>
    </row>
    <row r="1475" spans="1:8" x14ac:dyDescent="0.2">
      <c r="A1475" s="9">
        <v>2931</v>
      </c>
      <c r="B1475" s="10">
        <v>9</v>
      </c>
      <c r="G1475" s="9">
        <v>4055</v>
      </c>
      <c r="H1475" s="10">
        <v>21</v>
      </c>
    </row>
    <row r="1476" spans="1:8" x14ac:dyDescent="0.2">
      <c r="A1476" s="9">
        <v>2932</v>
      </c>
      <c r="B1476" s="10">
        <v>38</v>
      </c>
      <c r="G1476" s="9">
        <v>4056</v>
      </c>
      <c r="H1476" s="10">
        <v>9</v>
      </c>
    </row>
    <row r="1477" spans="1:8" x14ac:dyDescent="0.2">
      <c r="A1477" s="9">
        <v>2933</v>
      </c>
      <c r="B1477" s="10">
        <v>54</v>
      </c>
      <c r="G1477" s="9">
        <v>4057</v>
      </c>
      <c r="H1477" s="10">
        <v>6</v>
      </c>
    </row>
    <row r="1478" spans="1:8" x14ac:dyDescent="0.2">
      <c r="A1478" s="9">
        <v>2934</v>
      </c>
      <c r="B1478" s="10">
        <v>37</v>
      </c>
      <c r="G1478" s="9">
        <v>4058</v>
      </c>
      <c r="H1478" s="10">
        <v>4</v>
      </c>
    </row>
    <row r="1479" spans="1:8" x14ac:dyDescent="0.2">
      <c r="A1479" s="9">
        <v>2935</v>
      </c>
      <c r="B1479" s="10">
        <v>39</v>
      </c>
      <c r="G1479" s="9">
        <v>4059</v>
      </c>
      <c r="H1479" s="10">
        <v>7</v>
      </c>
    </row>
    <row r="1480" spans="1:8" x14ac:dyDescent="0.2">
      <c r="A1480" s="9">
        <v>2936</v>
      </c>
      <c r="B1480" s="10">
        <v>34</v>
      </c>
      <c r="G1480" s="9">
        <v>4060</v>
      </c>
      <c r="H1480" s="10">
        <v>5</v>
      </c>
    </row>
    <row r="1481" spans="1:8" x14ac:dyDescent="0.2">
      <c r="A1481" s="9">
        <v>2937</v>
      </c>
      <c r="B1481" s="10">
        <v>55</v>
      </c>
      <c r="G1481" s="9">
        <v>4061</v>
      </c>
      <c r="H1481" s="10">
        <v>0</v>
      </c>
    </row>
    <row r="1482" spans="1:8" x14ac:dyDescent="0.2">
      <c r="A1482" s="9">
        <v>2938</v>
      </c>
      <c r="B1482" s="10">
        <v>32</v>
      </c>
      <c r="G1482" s="9">
        <v>4062</v>
      </c>
      <c r="H1482" s="10">
        <v>3</v>
      </c>
    </row>
    <row r="1483" spans="1:8" x14ac:dyDescent="0.2">
      <c r="A1483" s="9">
        <v>2939</v>
      </c>
      <c r="B1483" s="10">
        <v>25</v>
      </c>
      <c r="G1483" s="9">
        <v>4063</v>
      </c>
      <c r="H1483" s="10">
        <v>9</v>
      </c>
    </row>
    <row r="1484" spans="1:8" x14ac:dyDescent="0.2">
      <c r="A1484" s="9">
        <v>2940</v>
      </c>
      <c r="B1484" s="10">
        <v>33</v>
      </c>
      <c r="G1484" s="9">
        <v>4064</v>
      </c>
      <c r="H1484" s="10">
        <v>6</v>
      </c>
    </row>
    <row r="1485" spans="1:8" x14ac:dyDescent="0.2">
      <c r="A1485" s="9">
        <v>2961</v>
      </c>
      <c r="B1485" s="10">
        <v>108</v>
      </c>
      <c r="G1485" s="9">
        <v>4065</v>
      </c>
      <c r="H1485" s="10">
        <v>4</v>
      </c>
    </row>
    <row r="1486" spans="1:8" x14ac:dyDescent="0.2">
      <c r="A1486" s="9">
        <v>2962</v>
      </c>
      <c r="B1486" s="10">
        <v>20</v>
      </c>
      <c r="G1486" s="9">
        <v>4066</v>
      </c>
      <c r="H1486" s="10">
        <v>1</v>
      </c>
    </row>
    <row r="1487" spans="1:8" x14ac:dyDescent="0.2">
      <c r="A1487" s="9">
        <v>2963</v>
      </c>
      <c r="B1487" s="10">
        <v>98</v>
      </c>
      <c r="G1487" s="9">
        <v>4067</v>
      </c>
      <c r="H1487" s="10">
        <v>17</v>
      </c>
    </row>
    <row r="1488" spans="1:8" x14ac:dyDescent="0.2">
      <c r="A1488" s="9">
        <v>2964</v>
      </c>
      <c r="B1488" s="10">
        <v>196</v>
      </c>
      <c r="G1488" s="9">
        <v>4068</v>
      </c>
      <c r="H1488" s="10">
        <v>1</v>
      </c>
    </row>
    <row r="1489" spans="1:8" x14ac:dyDescent="0.2">
      <c r="A1489" s="9">
        <v>2965</v>
      </c>
      <c r="B1489" s="10">
        <v>39</v>
      </c>
      <c r="G1489" s="9">
        <v>4069</v>
      </c>
      <c r="H1489" s="10">
        <v>13</v>
      </c>
    </row>
    <row r="1490" spans="1:8" x14ac:dyDescent="0.2">
      <c r="A1490" s="9">
        <v>2966</v>
      </c>
      <c r="B1490" s="10">
        <v>128</v>
      </c>
      <c r="G1490" s="9">
        <v>4070</v>
      </c>
      <c r="H1490" s="10">
        <v>6</v>
      </c>
    </row>
    <row r="1491" spans="1:8" x14ac:dyDescent="0.2">
      <c r="A1491" s="9">
        <v>2967</v>
      </c>
      <c r="B1491" s="10">
        <v>71</v>
      </c>
      <c r="G1491" s="9">
        <v>4071</v>
      </c>
      <c r="H1491" s="10">
        <v>0</v>
      </c>
    </row>
    <row r="1492" spans="1:8" x14ac:dyDescent="0.2">
      <c r="A1492" s="9">
        <v>2968</v>
      </c>
      <c r="B1492" s="10">
        <v>47</v>
      </c>
      <c r="G1492" s="9">
        <v>4072</v>
      </c>
      <c r="H1492" s="10">
        <v>2</v>
      </c>
    </row>
    <row r="1493" spans="1:8" x14ac:dyDescent="0.2">
      <c r="A1493" s="9">
        <v>2969</v>
      </c>
      <c r="B1493" s="10">
        <v>17</v>
      </c>
      <c r="G1493" s="9">
        <v>4073</v>
      </c>
      <c r="H1493" s="10">
        <v>2</v>
      </c>
    </row>
    <row r="1494" spans="1:8" x14ac:dyDescent="0.2">
      <c r="A1494" s="9">
        <v>2970</v>
      </c>
      <c r="B1494" s="10">
        <v>91</v>
      </c>
      <c r="G1494" s="9">
        <v>4074</v>
      </c>
      <c r="H1494" s="10">
        <v>21</v>
      </c>
    </row>
    <row r="1495" spans="1:8" x14ac:dyDescent="0.2">
      <c r="A1495" s="9">
        <v>2971</v>
      </c>
      <c r="B1495" s="10">
        <v>43</v>
      </c>
      <c r="G1495" s="9">
        <v>4075</v>
      </c>
      <c r="H1495" s="10">
        <v>13</v>
      </c>
    </row>
    <row r="1496" spans="1:8" x14ac:dyDescent="0.2">
      <c r="A1496" s="9">
        <v>2972</v>
      </c>
      <c r="B1496" s="10">
        <v>17</v>
      </c>
      <c r="G1496" s="9">
        <v>4076</v>
      </c>
      <c r="H1496" s="10">
        <v>0</v>
      </c>
    </row>
    <row r="1497" spans="1:8" x14ac:dyDescent="0.2">
      <c r="A1497" s="9">
        <v>2973</v>
      </c>
      <c r="B1497" s="10">
        <v>33</v>
      </c>
      <c r="G1497" s="9">
        <v>4077</v>
      </c>
      <c r="H1497" s="10">
        <v>6</v>
      </c>
    </row>
    <row r="1498" spans="1:8" x14ac:dyDescent="0.2">
      <c r="A1498" s="9">
        <v>2974</v>
      </c>
      <c r="B1498" s="10">
        <v>87</v>
      </c>
      <c r="G1498" s="9">
        <v>4078</v>
      </c>
      <c r="H1498" s="10">
        <v>0</v>
      </c>
    </row>
    <row r="1499" spans="1:8" x14ac:dyDescent="0.2">
      <c r="A1499" s="9">
        <v>2975</v>
      </c>
      <c r="B1499" s="10">
        <v>113</v>
      </c>
      <c r="G1499" s="9">
        <v>4079</v>
      </c>
      <c r="H1499" s="10">
        <v>1</v>
      </c>
    </row>
    <row r="1500" spans="1:8" x14ac:dyDescent="0.2">
      <c r="A1500" s="9">
        <v>2976</v>
      </c>
      <c r="B1500" s="10">
        <v>14</v>
      </c>
      <c r="G1500" s="9">
        <v>4080</v>
      </c>
      <c r="H1500" s="10">
        <v>0</v>
      </c>
    </row>
    <row r="1501" spans="1:8" x14ac:dyDescent="0.2">
      <c r="A1501" s="9">
        <v>2977</v>
      </c>
      <c r="B1501" s="10">
        <v>30</v>
      </c>
      <c r="G1501" s="9">
        <v>4081</v>
      </c>
      <c r="H1501" s="10">
        <v>12</v>
      </c>
    </row>
    <row r="1502" spans="1:8" x14ac:dyDescent="0.2">
      <c r="A1502" s="9">
        <v>2978</v>
      </c>
      <c r="B1502" s="10">
        <v>16</v>
      </c>
      <c r="G1502" s="9">
        <v>4082</v>
      </c>
      <c r="H1502" s="10">
        <v>2</v>
      </c>
    </row>
    <row r="1503" spans="1:8" x14ac:dyDescent="0.2">
      <c r="A1503" s="9">
        <v>2979</v>
      </c>
      <c r="B1503" s="10">
        <v>46</v>
      </c>
      <c r="G1503" s="9">
        <v>4083</v>
      </c>
      <c r="H1503" s="10">
        <v>6</v>
      </c>
    </row>
    <row r="1504" spans="1:8" x14ac:dyDescent="0.2">
      <c r="A1504" s="9">
        <v>2980</v>
      </c>
      <c r="B1504" s="10">
        <v>24</v>
      </c>
      <c r="G1504" s="9">
        <v>4084</v>
      </c>
      <c r="H1504" s="10">
        <v>1</v>
      </c>
    </row>
    <row r="1505" spans="1:8" x14ac:dyDescent="0.2">
      <c r="A1505" s="9">
        <v>2981</v>
      </c>
      <c r="B1505" s="10">
        <v>97</v>
      </c>
      <c r="G1505" s="9">
        <v>4085</v>
      </c>
      <c r="H1505" s="10">
        <v>1</v>
      </c>
    </row>
    <row r="1506" spans="1:8" x14ac:dyDescent="0.2">
      <c r="A1506" s="9">
        <v>2982</v>
      </c>
      <c r="B1506" s="10">
        <v>59</v>
      </c>
      <c r="G1506" s="9">
        <v>4086</v>
      </c>
      <c r="H1506" s="10">
        <v>5</v>
      </c>
    </row>
    <row r="1507" spans="1:8" x14ac:dyDescent="0.2">
      <c r="A1507" s="9">
        <v>2983</v>
      </c>
      <c r="B1507" s="10">
        <v>1095</v>
      </c>
      <c r="G1507" s="9">
        <v>4087</v>
      </c>
      <c r="H1507" s="10">
        <v>0</v>
      </c>
    </row>
    <row r="1508" spans="1:8" x14ac:dyDescent="0.2">
      <c r="A1508" s="9">
        <v>2984</v>
      </c>
      <c r="B1508" s="10">
        <v>218</v>
      </c>
      <c r="G1508" s="9">
        <v>4088</v>
      </c>
      <c r="H1508" s="10">
        <v>3</v>
      </c>
    </row>
    <row r="1509" spans="1:8" x14ac:dyDescent="0.2">
      <c r="A1509" s="9">
        <v>2985</v>
      </c>
      <c r="B1509" s="10">
        <v>111</v>
      </c>
      <c r="G1509" s="9">
        <v>4089</v>
      </c>
      <c r="H1509" s="10">
        <v>8</v>
      </c>
    </row>
    <row r="1510" spans="1:8" x14ac:dyDescent="0.2">
      <c r="A1510" s="9">
        <v>2986</v>
      </c>
      <c r="B1510" s="10">
        <v>56</v>
      </c>
      <c r="G1510" s="9">
        <v>4090</v>
      </c>
      <c r="H1510" s="10">
        <v>3</v>
      </c>
    </row>
    <row r="1511" spans="1:8" x14ac:dyDescent="0.2">
      <c r="A1511" s="9">
        <v>2987</v>
      </c>
      <c r="B1511" s="10">
        <v>265</v>
      </c>
      <c r="G1511" s="9">
        <v>4091</v>
      </c>
      <c r="H1511" s="10">
        <v>8</v>
      </c>
    </row>
    <row r="1512" spans="1:8" x14ac:dyDescent="0.2">
      <c r="A1512" s="9">
        <v>2988</v>
      </c>
      <c r="B1512" s="10">
        <v>28</v>
      </c>
      <c r="G1512" s="9">
        <v>4092</v>
      </c>
      <c r="H1512" s="10">
        <v>1</v>
      </c>
    </row>
    <row r="1513" spans="1:8" x14ac:dyDescent="0.2">
      <c r="A1513" s="9">
        <v>2989</v>
      </c>
      <c r="B1513" s="10">
        <v>364</v>
      </c>
      <c r="G1513" s="9">
        <v>4093</v>
      </c>
      <c r="H1513" s="10">
        <v>4</v>
      </c>
    </row>
    <row r="1514" spans="1:8" x14ac:dyDescent="0.2">
      <c r="A1514" s="9">
        <v>2990</v>
      </c>
      <c r="B1514" s="10">
        <v>27</v>
      </c>
      <c r="G1514" s="9">
        <v>4094</v>
      </c>
      <c r="H1514" s="10">
        <v>8</v>
      </c>
    </row>
    <row r="1515" spans="1:8" x14ac:dyDescent="0.2">
      <c r="A1515" s="9">
        <v>2991</v>
      </c>
      <c r="B1515" s="10">
        <v>93</v>
      </c>
      <c r="G1515" s="9">
        <v>4095</v>
      </c>
      <c r="H1515" s="10">
        <v>1</v>
      </c>
    </row>
    <row r="1516" spans="1:8" x14ac:dyDescent="0.2">
      <c r="A1516" s="9">
        <v>2992</v>
      </c>
      <c r="B1516" s="10">
        <v>64</v>
      </c>
      <c r="G1516" s="9">
        <v>4096</v>
      </c>
      <c r="H1516" s="10">
        <v>5</v>
      </c>
    </row>
    <row r="1517" spans="1:8" x14ac:dyDescent="0.2">
      <c r="A1517" s="9">
        <v>2993</v>
      </c>
      <c r="B1517" s="10">
        <v>22</v>
      </c>
      <c r="G1517" s="9">
        <v>4097</v>
      </c>
      <c r="H1517" s="10">
        <v>0</v>
      </c>
    </row>
    <row r="1518" spans="1:8" x14ac:dyDescent="0.2">
      <c r="A1518" s="9">
        <v>2994</v>
      </c>
      <c r="B1518" s="10">
        <v>59</v>
      </c>
      <c r="G1518" s="9">
        <v>4098</v>
      </c>
      <c r="H1518" s="10">
        <v>0</v>
      </c>
    </row>
    <row r="1519" spans="1:8" x14ac:dyDescent="0.2">
      <c r="A1519" s="9">
        <v>2995</v>
      </c>
      <c r="B1519" s="10">
        <v>249</v>
      </c>
      <c r="G1519" s="9">
        <v>4099</v>
      </c>
      <c r="H1519" s="10">
        <v>1</v>
      </c>
    </row>
    <row r="1520" spans="1:8" x14ac:dyDescent="0.2">
      <c r="A1520" s="9">
        <v>2996</v>
      </c>
      <c r="B1520" s="10">
        <v>392</v>
      </c>
      <c r="G1520" s="9">
        <v>4100</v>
      </c>
      <c r="H1520" s="10">
        <v>0</v>
      </c>
    </row>
    <row r="1521" spans="1:8" x14ac:dyDescent="0.2">
      <c r="A1521" s="9">
        <v>2997</v>
      </c>
      <c r="B1521" s="10">
        <v>115</v>
      </c>
      <c r="G1521" s="9">
        <v>4101</v>
      </c>
      <c r="H1521" s="10">
        <v>0</v>
      </c>
    </row>
    <row r="1522" spans="1:8" x14ac:dyDescent="0.2">
      <c r="A1522" s="9">
        <v>2998</v>
      </c>
      <c r="B1522" s="10">
        <v>433</v>
      </c>
      <c r="G1522" s="9">
        <v>4102</v>
      </c>
      <c r="H1522" s="10">
        <v>6</v>
      </c>
    </row>
    <row r="1523" spans="1:8" x14ac:dyDescent="0.2">
      <c r="A1523" s="9">
        <v>2999</v>
      </c>
      <c r="B1523" s="10">
        <v>20</v>
      </c>
      <c r="G1523" s="9">
        <v>4103</v>
      </c>
      <c r="H1523" s="10">
        <v>6</v>
      </c>
    </row>
    <row r="1524" spans="1:8" x14ac:dyDescent="0.2">
      <c r="A1524" s="9">
        <v>3000</v>
      </c>
      <c r="B1524" s="10">
        <v>8</v>
      </c>
      <c r="G1524" s="9">
        <v>4104</v>
      </c>
      <c r="H1524" s="10">
        <v>14</v>
      </c>
    </row>
    <row r="1525" spans="1:8" x14ac:dyDescent="0.2">
      <c r="A1525" s="9">
        <v>3001</v>
      </c>
      <c r="B1525" s="10">
        <v>175</v>
      </c>
      <c r="G1525" s="9">
        <v>4105</v>
      </c>
      <c r="H1525" s="10">
        <v>6</v>
      </c>
    </row>
    <row r="1526" spans="1:8" x14ac:dyDescent="0.2">
      <c r="A1526" s="9">
        <v>3002</v>
      </c>
      <c r="B1526" s="10">
        <v>104</v>
      </c>
      <c r="G1526" s="9">
        <v>4106</v>
      </c>
      <c r="H1526" s="10">
        <v>33</v>
      </c>
    </row>
    <row r="1527" spans="1:8" x14ac:dyDescent="0.2">
      <c r="A1527" s="9">
        <v>3003</v>
      </c>
      <c r="B1527" s="10">
        <v>17</v>
      </c>
      <c r="G1527" s="9">
        <v>4107</v>
      </c>
      <c r="H1527" s="10">
        <v>4</v>
      </c>
    </row>
    <row r="1528" spans="1:8" x14ac:dyDescent="0.2">
      <c r="A1528" s="9">
        <v>3004</v>
      </c>
      <c r="B1528" s="10">
        <v>277</v>
      </c>
      <c r="G1528" s="9">
        <v>4108</v>
      </c>
      <c r="H1528" s="10">
        <v>1</v>
      </c>
    </row>
    <row r="1529" spans="1:8" x14ac:dyDescent="0.2">
      <c r="A1529" s="9">
        <v>3005</v>
      </c>
      <c r="B1529" s="10">
        <v>118</v>
      </c>
      <c r="G1529" s="9">
        <v>4109</v>
      </c>
      <c r="H1529" s="10">
        <v>0</v>
      </c>
    </row>
    <row r="1530" spans="1:8" x14ac:dyDescent="0.2">
      <c r="A1530" s="9">
        <v>3006</v>
      </c>
      <c r="B1530" s="10">
        <v>97</v>
      </c>
      <c r="G1530" s="9">
        <v>4110</v>
      </c>
      <c r="H1530" s="10">
        <v>6</v>
      </c>
    </row>
    <row r="1531" spans="1:8" x14ac:dyDescent="0.2">
      <c r="A1531" s="9">
        <v>3007</v>
      </c>
      <c r="B1531" s="10">
        <v>20</v>
      </c>
      <c r="G1531" s="9">
        <v>4111</v>
      </c>
      <c r="H1531" s="10">
        <v>6</v>
      </c>
    </row>
    <row r="1532" spans="1:8" x14ac:dyDescent="0.2">
      <c r="A1532" s="9">
        <v>3008</v>
      </c>
      <c r="B1532" s="10">
        <v>26</v>
      </c>
      <c r="G1532" s="9">
        <v>4112</v>
      </c>
      <c r="H1532" s="10">
        <v>1</v>
      </c>
    </row>
    <row r="1533" spans="1:8" x14ac:dyDescent="0.2">
      <c r="A1533" s="9">
        <v>3009</v>
      </c>
      <c r="B1533" s="10">
        <v>128</v>
      </c>
      <c r="G1533" s="9">
        <v>4113</v>
      </c>
      <c r="H1533" s="10">
        <v>3</v>
      </c>
    </row>
    <row r="1534" spans="1:8" x14ac:dyDescent="0.2">
      <c r="A1534" s="9">
        <v>3010</v>
      </c>
      <c r="B1534" s="10">
        <v>15</v>
      </c>
      <c r="G1534" s="9" t="s">
        <v>8361</v>
      </c>
      <c r="H1534" s="10">
        <v>27096</v>
      </c>
    </row>
    <row r="1535" spans="1:8" x14ac:dyDescent="0.2">
      <c r="A1535" s="9">
        <v>3011</v>
      </c>
      <c r="B1535" s="10">
        <v>25</v>
      </c>
    </row>
    <row r="1536" spans="1:8" x14ac:dyDescent="0.2">
      <c r="A1536" s="9">
        <v>3012</v>
      </c>
      <c r="B1536" s="10">
        <v>55</v>
      </c>
    </row>
    <row r="1537" spans="1:2" x14ac:dyDescent="0.2">
      <c r="A1537" s="9">
        <v>3013</v>
      </c>
      <c r="B1537" s="10">
        <v>107</v>
      </c>
    </row>
    <row r="1538" spans="1:2" x14ac:dyDescent="0.2">
      <c r="A1538" s="9">
        <v>3014</v>
      </c>
      <c r="B1538" s="10">
        <v>557</v>
      </c>
    </row>
    <row r="1539" spans="1:2" x14ac:dyDescent="0.2">
      <c r="A1539" s="9">
        <v>3015</v>
      </c>
      <c r="B1539" s="10">
        <v>40</v>
      </c>
    </row>
    <row r="1540" spans="1:2" x14ac:dyDescent="0.2">
      <c r="A1540" s="9">
        <v>3016</v>
      </c>
      <c r="B1540" s="10">
        <v>36</v>
      </c>
    </row>
    <row r="1541" spans="1:2" x14ac:dyDescent="0.2">
      <c r="A1541" s="9">
        <v>3017</v>
      </c>
      <c r="B1541" s="10">
        <v>159</v>
      </c>
    </row>
    <row r="1542" spans="1:2" x14ac:dyDescent="0.2">
      <c r="A1542" s="9">
        <v>3018</v>
      </c>
      <c r="B1542" s="10">
        <v>41</v>
      </c>
    </row>
    <row r="1543" spans="1:2" x14ac:dyDescent="0.2">
      <c r="A1543" s="9">
        <v>3019</v>
      </c>
      <c r="B1543" s="10">
        <v>226</v>
      </c>
    </row>
    <row r="1544" spans="1:2" x14ac:dyDescent="0.2">
      <c r="A1544" s="9">
        <v>3020</v>
      </c>
      <c r="B1544" s="10">
        <v>30</v>
      </c>
    </row>
    <row r="1545" spans="1:2" x14ac:dyDescent="0.2">
      <c r="A1545" s="9">
        <v>3021</v>
      </c>
      <c r="B1545" s="10">
        <v>103</v>
      </c>
    </row>
    <row r="1546" spans="1:2" x14ac:dyDescent="0.2">
      <c r="A1546" s="9">
        <v>3022</v>
      </c>
      <c r="B1546" s="10">
        <v>62</v>
      </c>
    </row>
    <row r="1547" spans="1:2" x14ac:dyDescent="0.2">
      <c r="A1547" s="9">
        <v>3023</v>
      </c>
      <c r="B1547" s="10">
        <v>6</v>
      </c>
    </row>
    <row r="1548" spans="1:2" x14ac:dyDescent="0.2">
      <c r="A1548" s="9">
        <v>3024</v>
      </c>
      <c r="B1548" s="10">
        <v>182</v>
      </c>
    </row>
    <row r="1549" spans="1:2" x14ac:dyDescent="0.2">
      <c r="A1549" s="9">
        <v>3025</v>
      </c>
      <c r="B1549" s="10">
        <v>145</v>
      </c>
    </row>
    <row r="1550" spans="1:2" x14ac:dyDescent="0.2">
      <c r="A1550" s="9">
        <v>3026</v>
      </c>
      <c r="B1550" s="10">
        <v>25</v>
      </c>
    </row>
    <row r="1551" spans="1:2" x14ac:dyDescent="0.2">
      <c r="A1551" s="9">
        <v>3027</v>
      </c>
      <c r="B1551" s="10">
        <v>320</v>
      </c>
    </row>
    <row r="1552" spans="1:2" x14ac:dyDescent="0.2">
      <c r="A1552" s="9">
        <v>3028</v>
      </c>
      <c r="B1552" s="10">
        <v>99</v>
      </c>
    </row>
    <row r="1553" spans="1:2" x14ac:dyDescent="0.2">
      <c r="A1553" s="9">
        <v>3029</v>
      </c>
      <c r="B1553" s="10">
        <v>348</v>
      </c>
    </row>
    <row r="1554" spans="1:2" x14ac:dyDescent="0.2">
      <c r="A1554" s="9">
        <v>3030</v>
      </c>
      <c r="B1554" s="10">
        <v>41</v>
      </c>
    </row>
    <row r="1555" spans="1:2" x14ac:dyDescent="0.2">
      <c r="A1555" s="9">
        <v>3031</v>
      </c>
      <c r="B1555" s="10">
        <v>29</v>
      </c>
    </row>
    <row r="1556" spans="1:2" x14ac:dyDescent="0.2">
      <c r="A1556" s="9">
        <v>3032</v>
      </c>
      <c r="B1556" s="10">
        <v>25</v>
      </c>
    </row>
    <row r="1557" spans="1:2" x14ac:dyDescent="0.2">
      <c r="A1557" s="9">
        <v>3033</v>
      </c>
      <c r="B1557" s="10">
        <v>23</v>
      </c>
    </row>
    <row r="1558" spans="1:2" x14ac:dyDescent="0.2">
      <c r="A1558" s="9">
        <v>3034</v>
      </c>
      <c r="B1558" s="10">
        <v>1260</v>
      </c>
    </row>
    <row r="1559" spans="1:2" x14ac:dyDescent="0.2">
      <c r="A1559" s="9">
        <v>3035</v>
      </c>
      <c r="B1559" s="10">
        <v>307</v>
      </c>
    </row>
    <row r="1560" spans="1:2" x14ac:dyDescent="0.2">
      <c r="A1560" s="9">
        <v>3036</v>
      </c>
      <c r="B1560" s="10">
        <v>329</v>
      </c>
    </row>
    <row r="1561" spans="1:2" x14ac:dyDescent="0.2">
      <c r="A1561" s="9">
        <v>3037</v>
      </c>
      <c r="B1561" s="10">
        <v>32</v>
      </c>
    </row>
    <row r="1562" spans="1:2" x14ac:dyDescent="0.2">
      <c r="A1562" s="9">
        <v>3038</v>
      </c>
      <c r="B1562" s="10">
        <v>27</v>
      </c>
    </row>
    <row r="1563" spans="1:2" x14ac:dyDescent="0.2">
      <c r="A1563" s="9">
        <v>3039</v>
      </c>
      <c r="B1563" s="10">
        <v>236</v>
      </c>
    </row>
    <row r="1564" spans="1:2" x14ac:dyDescent="0.2">
      <c r="A1564" s="9">
        <v>3040</v>
      </c>
      <c r="B1564" s="10">
        <v>42</v>
      </c>
    </row>
    <row r="1565" spans="1:2" x14ac:dyDescent="0.2">
      <c r="A1565" s="9">
        <v>3041</v>
      </c>
      <c r="B1565" s="10">
        <v>95</v>
      </c>
    </row>
    <row r="1566" spans="1:2" x14ac:dyDescent="0.2">
      <c r="A1566" s="9">
        <v>3042</v>
      </c>
      <c r="B1566" s="10">
        <v>37</v>
      </c>
    </row>
    <row r="1567" spans="1:2" x14ac:dyDescent="0.2">
      <c r="A1567" s="9">
        <v>3043</v>
      </c>
      <c r="B1567" s="10">
        <v>128</v>
      </c>
    </row>
    <row r="1568" spans="1:2" x14ac:dyDescent="0.2">
      <c r="A1568" s="9">
        <v>3044</v>
      </c>
      <c r="B1568" s="10">
        <v>156</v>
      </c>
    </row>
    <row r="1569" spans="1:2" x14ac:dyDescent="0.2">
      <c r="A1569" s="9">
        <v>3045</v>
      </c>
      <c r="B1569" s="10">
        <v>64</v>
      </c>
    </row>
    <row r="1570" spans="1:2" x14ac:dyDescent="0.2">
      <c r="A1570" s="9">
        <v>3046</v>
      </c>
      <c r="B1570" s="10">
        <v>58</v>
      </c>
    </row>
    <row r="1571" spans="1:2" x14ac:dyDescent="0.2">
      <c r="A1571" s="9">
        <v>3047</v>
      </c>
      <c r="B1571" s="10">
        <v>20</v>
      </c>
    </row>
    <row r="1572" spans="1:2" x14ac:dyDescent="0.2">
      <c r="A1572" s="9">
        <v>3048</v>
      </c>
      <c r="B1572" s="10">
        <v>47</v>
      </c>
    </row>
    <row r="1573" spans="1:2" x14ac:dyDescent="0.2">
      <c r="A1573" s="9">
        <v>3049</v>
      </c>
      <c r="B1573" s="10">
        <v>54</v>
      </c>
    </row>
    <row r="1574" spans="1:2" x14ac:dyDescent="0.2">
      <c r="A1574" s="9">
        <v>3050</v>
      </c>
      <c r="B1574" s="10">
        <v>9</v>
      </c>
    </row>
    <row r="1575" spans="1:2" x14ac:dyDescent="0.2">
      <c r="A1575" s="9">
        <v>3147</v>
      </c>
      <c r="B1575" s="10">
        <v>213</v>
      </c>
    </row>
    <row r="1576" spans="1:2" x14ac:dyDescent="0.2">
      <c r="A1576" s="9">
        <v>3148</v>
      </c>
      <c r="B1576" s="10">
        <v>57</v>
      </c>
    </row>
    <row r="1577" spans="1:2" x14ac:dyDescent="0.2">
      <c r="A1577" s="9">
        <v>3149</v>
      </c>
      <c r="B1577" s="10">
        <v>25</v>
      </c>
    </row>
    <row r="1578" spans="1:2" x14ac:dyDescent="0.2">
      <c r="A1578" s="9">
        <v>3150</v>
      </c>
      <c r="B1578" s="10">
        <v>104</v>
      </c>
    </row>
    <row r="1579" spans="1:2" x14ac:dyDescent="0.2">
      <c r="A1579" s="9">
        <v>3151</v>
      </c>
      <c r="B1579" s="10">
        <v>34</v>
      </c>
    </row>
    <row r="1580" spans="1:2" x14ac:dyDescent="0.2">
      <c r="A1580" s="9">
        <v>3152</v>
      </c>
      <c r="B1580" s="10">
        <v>67</v>
      </c>
    </row>
    <row r="1581" spans="1:2" x14ac:dyDescent="0.2">
      <c r="A1581" s="9">
        <v>3153</v>
      </c>
      <c r="B1581" s="10">
        <v>241</v>
      </c>
    </row>
    <row r="1582" spans="1:2" x14ac:dyDescent="0.2">
      <c r="A1582" s="9">
        <v>3154</v>
      </c>
      <c r="B1582" s="10">
        <v>123</v>
      </c>
    </row>
    <row r="1583" spans="1:2" x14ac:dyDescent="0.2">
      <c r="A1583" s="9">
        <v>3155</v>
      </c>
      <c r="B1583" s="10">
        <v>302</v>
      </c>
    </row>
    <row r="1584" spans="1:2" x14ac:dyDescent="0.2">
      <c r="A1584" s="9">
        <v>3156</v>
      </c>
      <c r="B1584" s="10">
        <v>89</v>
      </c>
    </row>
    <row r="1585" spans="1:2" x14ac:dyDescent="0.2">
      <c r="A1585" s="9">
        <v>3157</v>
      </c>
      <c r="B1585" s="10">
        <v>41</v>
      </c>
    </row>
    <row r="1586" spans="1:2" x14ac:dyDescent="0.2">
      <c r="A1586" s="9">
        <v>3158</v>
      </c>
      <c r="B1586" s="10">
        <v>69</v>
      </c>
    </row>
    <row r="1587" spans="1:2" x14ac:dyDescent="0.2">
      <c r="A1587" s="9">
        <v>3159</v>
      </c>
      <c r="B1587" s="10">
        <v>52</v>
      </c>
    </row>
    <row r="1588" spans="1:2" x14ac:dyDescent="0.2">
      <c r="A1588" s="9">
        <v>3160</v>
      </c>
      <c r="B1588" s="10">
        <v>57</v>
      </c>
    </row>
    <row r="1589" spans="1:2" x14ac:dyDescent="0.2">
      <c r="A1589" s="9">
        <v>3161</v>
      </c>
      <c r="B1589" s="10">
        <v>74</v>
      </c>
    </row>
    <row r="1590" spans="1:2" x14ac:dyDescent="0.2">
      <c r="A1590" s="9">
        <v>3162</v>
      </c>
      <c r="B1590" s="10">
        <v>63</v>
      </c>
    </row>
    <row r="1591" spans="1:2" x14ac:dyDescent="0.2">
      <c r="A1591" s="9">
        <v>3163</v>
      </c>
      <c r="B1591" s="10">
        <v>72</v>
      </c>
    </row>
    <row r="1592" spans="1:2" x14ac:dyDescent="0.2">
      <c r="A1592" s="9">
        <v>3164</v>
      </c>
      <c r="B1592" s="10">
        <v>71</v>
      </c>
    </row>
    <row r="1593" spans="1:2" x14ac:dyDescent="0.2">
      <c r="A1593" s="9">
        <v>3165</v>
      </c>
      <c r="B1593" s="10">
        <v>21</v>
      </c>
    </row>
    <row r="1594" spans="1:2" x14ac:dyDescent="0.2">
      <c r="A1594" s="9">
        <v>3166</v>
      </c>
      <c r="B1594" s="10">
        <v>930</v>
      </c>
    </row>
    <row r="1595" spans="1:2" x14ac:dyDescent="0.2">
      <c r="A1595" s="9">
        <v>3167</v>
      </c>
      <c r="B1595" s="10">
        <v>55</v>
      </c>
    </row>
    <row r="1596" spans="1:2" x14ac:dyDescent="0.2">
      <c r="A1596" s="9">
        <v>3168</v>
      </c>
      <c r="B1596" s="10">
        <v>61</v>
      </c>
    </row>
    <row r="1597" spans="1:2" x14ac:dyDescent="0.2">
      <c r="A1597" s="9">
        <v>3169</v>
      </c>
      <c r="B1597" s="10">
        <v>82</v>
      </c>
    </row>
    <row r="1598" spans="1:2" x14ac:dyDescent="0.2">
      <c r="A1598" s="9">
        <v>3170</v>
      </c>
      <c r="B1598" s="10">
        <v>71</v>
      </c>
    </row>
    <row r="1599" spans="1:2" x14ac:dyDescent="0.2">
      <c r="A1599" s="9">
        <v>3171</v>
      </c>
      <c r="B1599" s="10">
        <v>117</v>
      </c>
    </row>
    <row r="1600" spans="1:2" x14ac:dyDescent="0.2">
      <c r="A1600" s="9">
        <v>3172</v>
      </c>
      <c r="B1600" s="10">
        <v>29</v>
      </c>
    </row>
    <row r="1601" spans="1:2" x14ac:dyDescent="0.2">
      <c r="A1601" s="9">
        <v>3173</v>
      </c>
      <c r="B1601" s="10">
        <v>74</v>
      </c>
    </row>
    <row r="1602" spans="1:2" x14ac:dyDescent="0.2">
      <c r="A1602" s="9">
        <v>3174</v>
      </c>
      <c r="B1602" s="10">
        <v>23</v>
      </c>
    </row>
    <row r="1603" spans="1:2" x14ac:dyDescent="0.2">
      <c r="A1603" s="9">
        <v>3175</v>
      </c>
      <c r="B1603" s="10">
        <v>60</v>
      </c>
    </row>
    <row r="1604" spans="1:2" x14ac:dyDescent="0.2">
      <c r="A1604" s="9">
        <v>3176</v>
      </c>
      <c r="B1604" s="10">
        <v>55</v>
      </c>
    </row>
    <row r="1605" spans="1:2" x14ac:dyDescent="0.2">
      <c r="A1605" s="9">
        <v>3177</v>
      </c>
      <c r="B1605" s="10">
        <v>51</v>
      </c>
    </row>
    <row r="1606" spans="1:2" x14ac:dyDescent="0.2">
      <c r="A1606" s="9">
        <v>3178</v>
      </c>
      <c r="B1606" s="10">
        <v>78</v>
      </c>
    </row>
    <row r="1607" spans="1:2" x14ac:dyDescent="0.2">
      <c r="A1607" s="9">
        <v>3179</v>
      </c>
      <c r="B1607" s="10">
        <v>62</v>
      </c>
    </row>
    <row r="1608" spans="1:2" x14ac:dyDescent="0.2">
      <c r="A1608" s="9">
        <v>3180</v>
      </c>
      <c r="B1608" s="10">
        <v>45</v>
      </c>
    </row>
    <row r="1609" spans="1:2" x14ac:dyDescent="0.2">
      <c r="A1609" s="9">
        <v>3181</v>
      </c>
      <c r="B1609" s="10">
        <v>15</v>
      </c>
    </row>
    <row r="1610" spans="1:2" x14ac:dyDescent="0.2">
      <c r="A1610" s="9">
        <v>3182</v>
      </c>
      <c r="B1610" s="10">
        <v>151</v>
      </c>
    </row>
    <row r="1611" spans="1:2" x14ac:dyDescent="0.2">
      <c r="A1611" s="9">
        <v>3183</v>
      </c>
      <c r="B1611" s="10">
        <v>68</v>
      </c>
    </row>
    <row r="1612" spans="1:2" x14ac:dyDescent="0.2">
      <c r="A1612" s="9">
        <v>3184</v>
      </c>
      <c r="B1612" s="10">
        <v>46</v>
      </c>
    </row>
    <row r="1613" spans="1:2" x14ac:dyDescent="0.2">
      <c r="A1613" s="9">
        <v>3185</v>
      </c>
      <c r="B1613" s="10">
        <v>24</v>
      </c>
    </row>
    <row r="1614" spans="1:2" x14ac:dyDescent="0.2">
      <c r="A1614" s="9">
        <v>3186</v>
      </c>
      <c r="B1614" s="10">
        <v>70</v>
      </c>
    </row>
    <row r="1615" spans="1:2" x14ac:dyDescent="0.2">
      <c r="A1615" s="9">
        <v>3187</v>
      </c>
      <c r="B1615" s="10">
        <v>244</v>
      </c>
    </row>
    <row r="1616" spans="1:2" x14ac:dyDescent="0.2">
      <c r="A1616" s="9">
        <v>3208</v>
      </c>
      <c r="B1616" s="10">
        <v>82</v>
      </c>
    </row>
    <row r="1617" spans="1:2" x14ac:dyDescent="0.2">
      <c r="A1617" s="9">
        <v>3209</v>
      </c>
      <c r="B1617" s="10">
        <v>226</v>
      </c>
    </row>
    <row r="1618" spans="1:2" x14ac:dyDescent="0.2">
      <c r="A1618" s="9">
        <v>3210</v>
      </c>
      <c r="B1618" s="10">
        <v>60</v>
      </c>
    </row>
    <row r="1619" spans="1:2" x14ac:dyDescent="0.2">
      <c r="A1619" s="9">
        <v>3211</v>
      </c>
      <c r="B1619" s="10">
        <v>322</v>
      </c>
    </row>
    <row r="1620" spans="1:2" x14ac:dyDescent="0.2">
      <c r="A1620" s="9">
        <v>3212</v>
      </c>
      <c r="B1620" s="10">
        <v>94</v>
      </c>
    </row>
    <row r="1621" spans="1:2" x14ac:dyDescent="0.2">
      <c r="A1621" s="9">
        <v>3213</v>
      </c>
      <c r="B1621" s="10">
        <v>47</v>
      </c>
    </row>
    <row r="1622" spans="1:2" x14ac:dyDescent="0.2">
      <c r="A1622" s="9">
        <v>3214</v>
      </c>
      <c r="B1622" s="10">
        <v>115</v>
      </c>
    </row>
    <row r="1623" spans="1:2" x14ac:dyDescent="0.2">
      <c r="A1623" s="9">
        <v>3215</v>
      </c>
      <c r="B1623" s="10">
        <v>134</v>
      </c>
    </row>
    <row r="1624" spans="1:2" x14ac:dyDescent="0.2">
      <c r="A1624" s="9">
        <v>3216</v>
      </c>
      <c r="B1624" s="10">
        <v>35</v>
      </c>
    </row>
    <row r="1625" spans="1:2" x14ac:dyDescent="0.2">
      <c r="A1625" s="9">
        <v>3217</v>
      </c>
      <c r="B1625" s="10">
        <v>104</v>
      </c>
    </row>
    <row r="1626" spans="1:2" x14ac:dyDescent="0.2">
      <c r="A1626" s="9">
        <v>3218</v>
      </c>
      <c r="B1626" s="10">
        <v>184</v>
      </c>
    </row>
    <row r="1627" spans="1:2" x14ac:dyDescent="0.2">
      <c r="A1627" s="9">
        <v>3219</v>
      </c>
      <c r="B1627" s="10">
        <v>119</v>
      </c>
    </row>
    <row r="1628" spans="1:2" x14ac:dyDescent="0.2">
      <c r="A1628" s="9">
        <v>3220</v>
      </c>
      <c r="B1628" s="10">
        <v>59</v>
      </c>
    </row>
    <row r="1629" spans="1:2" x14ac:dyDescent="0.2">
      <c r="A1629" s="9">
        <v>3221</v>
      </c>
      <c r="B1629" s="10">
        <v>113</v>
      </c>
    </row>
    <row r="1630" spans="1:2" x14ac:dyDescent="0.2">
      <c r="A1630" s="9">
        <v>3222</v>
      </c>
      <c r="B1630" s="10">
        <v>84</v>
      </c>
    </row>
    <row r="1631" spans="1:2" x14ac:dyDescent="0.2">
      <c r="A1631" s="9">
        <v>3223</v>
      </c>
      <c r="B1631" s="10">
        <v>74</v>
      </c>
    </row>
    <row r="1632" spans="1:2" x14ac:dyDescent="0.2">
      <c r="A1632" s="9">
        <v>3224</v>
      </c>
      <c r="B1632" s="10">
        <v>216</v>
      </c>
    </row>
    <row r="1633" spans="1:2" x14ac:dyDescent="0.2">
      <c r="A1633" s="9">
        <v>3225</v>
      </c>
      <c r="B1633" s="10">
        <v>39</v>
      </c>
    </row>
    <row r="1634" spans="1:2" x14ac:dyDescent="0.2">
      <c r="A1634" s="9">
        <v>3226</v>
      </c>
      <c r="B1634" s="10">
        <v>21</v>
      </c>
    </row>
    <row r="1635" spans="1:2" x14ac:dyDescent="0.2">
      <c r="A1635" s="9">
        <v>3227</v>
      </c>
      <c r="B1635" s="10">
        <v>30</v>
      </c>
    </row>
    <row r="1636" spans="1:2" x14ac:dyDescent="0.2">
      <c r="A1636" s="9">
        <v>3228</v>
      </c>
      <c r="B1636" s="10">
        <v>37</v>
      </c>
    </row>
    <row r="1637" spans="1:2" x14ac:dyDescent="0.2">
      <c r="A1637" s="9">
        <v>3229</v>
      </c>
      <c r="B1637" s="10">
        <v>202</v>
      </c>
    </row>
    <row r="1638" spans="1:2" x14ac:dyDescent="0.2">
      <c r="A1638" s="9">
        <v>3230</v>
      </c>
      <c r="B1638" s="10">
        <v>37</v>
      </c>
    </row>
    <row r="1639" spans="1:2" x14ac:dyDescent="0.2">
      <c r="A1639" s="9">
        <v>3231</v>
      </c>
      <c r="B1639" s="10">
        <v>28</v>
      </c>
    </row>
    <row r="1640" spans="1:2" x14ac:dyDescent="0.2">
      <c r="A1640" s="9">
        <v>3232</v>
      </c>
      <c r="B1640" s="10">
        <v>26</v>
      </c>
    </row>
    <row r="1641" spans="1:2" x14ac:dyDescent="0.2">
      <c r="A1641" s="9">
        <v>3233</v>
      </c>
      <c r="B1641" s="10">
        <v>61</v>
      </c>
    </row>
    <row r="1642" spans="1:2" x14ac:dyDescent="0.2">
      <c r="A1642" s="9">
        <v>3234</v>
      </c>
      <c r="B1642" s="10">
        <v>115</v>
      </c>
    </row>
    <row r="1643" spans="1:2" x14ac:dyDescent="0.2">
      <c r="A1643" s="9">
        <v>3235</v>
      </c>
      <c r="B1643" s="10">
        <v>181</v>
      </c>
    </row>
    <row r="1644" spans="1:2" x14ac:dyDescent="0.2">
      <c r="A1644" s="9">
        <v>3236</v>
      </c>
      <c r="B1644" s="10">
        <v>110</v>
      </c>
    </row>
    <row r="1645" spans="1:2" x14ac:dyDescent="0.2">
      <c r="A1645" s="9">
        <v>3237</v>
      </c>
      <c r="B1645" s="10">
        <v>269</v>
      </c>
    </row>
    <row r="1646" spans="1:2" x14ac:dyDescent="0.2">
      <c r="A1646" s="9">
        <v>3238</v>
      </c>
      <c r="B1646" s="10">
        <v>79</v>
      </c>
    </row>
    <row r="1647" spans="1:2" x14ac:dyDescent="0.2">
      <c r="A1647" s="9">
        <v>3239</v>
      </c>
      <c r="B1647" s="10">
        <v>104</v>
      </c>
    </row>
    <row r="1648" spans="1:2" x14ac:dyDescent="0.2">
      <c r="A1648" s="9">
        <v>3240</v>
      </c>
      <c r="B1648" s="10">
        <v>34</v>
      </c>
    </row>
    <row r="1649" spans="1:2" x14ac:dyDescent="0.2">
      <c r="A1649" s="9">
        <v>3241</v>
      </c>
      <c r="B1649" s="10">
        <v>167</v>
      </c>
    </row>
    <row r="1650" spans="1:2" x14ac:dyDescent="0.2">
      <c r="A1650" s="9">
        <v>3242</v>
      </c>
      <c r="B1650" s="10">
        <v>183</v>
      </c>
    </row>
    <row r="1651" spans="1:2" x14ac:dyDescent="0.2">
      <c r="A1651" s="9">
        <v>3243</v>
      </c>
      <c r="B1651" s="10">
        <v>71</v>
      </c>
    </row>
    <row r="1652" spans="1:2" x14ac:dyDescent="0.2">
      <c r="A1652" s="9">
        <v>3244</v>
      </c>
      <c r="B1652" s="10">
        <v>69</v>
      </c>
    </row>
    <row r="1653" spans="1:2" x14ac:dyDescent="0.2">
      <c r="A1653" s="9">
        <v>3245</v>
      </c>
      <c r="B1653" s="10">
        <v>270</v>
      </c>
    </row>
    <row r="1654" spans="1:2" x14ac:dyDescent="0.2">
      <c r="A1654" s="9">
        <v>3246</v>
      </c>
      <c r="B1654" s="10">
        <v>193</v>
      </c>
    </row>
    <row r="1655" spans="1:2" x14ac:dyDescent="0.2">
      <c r="A1655" s="9">
        <v>3247</v>
      </c>
      <c r="B1655" s="10">
        <v>57</v>
      </c>
    </row>
    <row r="1656" spans="1:2" x14ac:dyDescent="0.2">
      <c r="A1656" s="9">
        <v>3248</v>
      </c>
      <c r="B1656" s="10">
        <v>200</v>
      </c>
    </row>
    <row r="1657" spans="1:2" x14ac:dyDescent="0.2">
      <c r="A1657" s="9">
        <v>3249</v>
      </c>
      <c r="B1657" s="10">
        <v>88</v>
      </c>
    </row>
    <row r="1658" spans="1:2" x14ac:dyDescent="0.2">
      <c r="A1658" s="9">
        <v>3250</v>
      </c>
      <c r="B1658" s="10">
        <v>213</v>
      </c>
    </row>
    <row r="1659" spans="1:2" x14ac:dyDescent="0.2">
      <c r="A1659" s="9">
        <v>3251</v>
      </c>
      <c r="B1659" s="10">
        <v>20</v>
      </c>
    </row>
    <row r="1660" spans="1:2" x14ac:dyDescent="0.2">
      <c r="A1660" s="9">
        <v>3252</v>
      </c>
      <c r="B1660" s="10">
        <v>50</v>
      </c>
    </row>
    <row r="1661" spans="1:2" x14ac:dyDescent="0.2">
      <c r="A1661" s="9">
        <v>3253</v>
      </c>
      <c r="B1661" s="10">
        <v>115</v>
      </c>
    </row>
    <row r="1662" spans="1:2" x14ac:dyDescent="0.2">
      <c r="A1662" s="9">
        <v>3254</v>
      </c>
      <c r="B1662" s="10">
        <v>186</v>
      </c>
    </row>
    <row r="1663" spans="1:2" x14ac:dyDescent="0.2">
      <c r="A1663" s="9">
        <v>3255</v>
      </c>
      <c r="B1663" s="10">
        <v>18</v>
      </c>
    </row>
    <row r="1664" spans="1:2" x14ac:dyDescent="0.2">
      <c r="A1664" s="9">
        <v>3256</v>
      </c>
      <c r="B1664" s="10">
        <v>176</v>
      </c>
    </row>
    <row r="1665" spans="1:2" x14ac:dyDescent="0.2">
      <c r="A1665" s="9">
        <v>3257</v>
      </c>
      <c r="B1665" s="10">
        <v>41</v>
      </c>
    </row>
    <row r="1666" spans="1:2" x14ac:dyDescent="0.2">
      <c r="A1666" s="9">
        <v>3258</v>
      </c>
      <c r="B1666" s="10">
        <v>75</v>
      </c>
    </row>
    <row r="1667" spans="1:2" x14ac:dyDescent="0.2">
      <c r="A1667" s="9">
        <v>3259</v>
      </c>
      <c r="B1667" s="10">
        <v>97</v>
      </c>
    </row>
    <row r="1668" spans="1:2" x14ac:dyDescent="0.2">
      <c r="A1668" s="9">
        <v>3260</v>
      </c>
      <c r="B1668" s="10">
        <v>73</v>
      </c>
    </row>
    <row r="1669" spans="1:2" x14ac:dyDescent="0.2">
      <c r="A1669" s="9">
        <v>3261</v>
      </c>
      <c r="B1669" s="10">
        <v>49</v>
      </c>
    </row>
    <row r="1670" spans="1:2" x14ac:dyDescent="0.2">
      <c r="A1670" s="9">
        <v>3262</v>
      </c>
      <c r="B1670" s="10">
        <v>134</v>
      </c>
    </row>
    <row r="1671" spans="1:2" x14ac:dyDescent="0.2">
      <c r="A1671" s="9">
        <v>3263</v>
      </c>
      <c r="B1671" s="10">
        <v>68</v>
      </c>
    </row>
    <row r="1672" spans="1:2" x14ac:dyDescent="0.2">
      <c r="A1672" s="9">
        <v>3264</v>
      </c>
      <c r="B1672" s="10">
        <v>49</v>
      </c>
    </row>
    <row r="1673" spans="1:2" x14ac:dyDescent="0.2">
      <c r="A1673" s="9">
        <v>3265</v>
      </c>
      <c r="B1673" s="10">
        <v>63</v>
      </c>
    </row>
    <row r="1674" spans="1:2" x14ac:dyDescent="0.2">
      <c r="A1674" s="9">
        <v>3266</v>
      </c>
      <c r="B1674" s="10">
        <v>163</v>
      </c>
    </row>
    <row r="1675" spans="1:2" x14ac:dyDescent="0.2">
      <c r="A1675" s="9">
        <v>3267</v>
      </c>
      <c r="B1675" s="10">
        <v>288</v>
      </c>
    </row>
    <row r="1676" spans="1:2" x14ac:dyDescent="0.2">
      <c r="A1676" s="9">
        <v>3268</v>
      </c>
      <c r="B1676" s="10">
        <v>42</v>
      </c>
    </row>
    <row r="1677" spans="1:2" x14ac:dyDescent="0.2">
      <c r="A1677" s="9">
        <v>3269</v>
      </c>
      <c r="B1677" s="10">
        <v>70</v>
      </c>
    </row>
    <row r="1678" spans="1:2" x14ac:dyDescent="0.2">
      <c r="A1678" s="9">
        <v>3270</v>
      </c>
      <c r="B1678" s="10">
        <v>30</v>
      </c>
    </row>
    <row r="1679" spans="1:2" x14ac:dyDescent="0.2">
      <c r="A1679" s="9">
        <v>3271</v>
      </c>
      <c r="B1679" s="10">
        <v>51</v>
      </c>
    </row>
    <row r="1680" spans="1:2" x14ac:dyDescent="0.2">
      <c r="A1680" s="9">
        <v>3272</v>
      </c>
      <c r="B1680" s="10">
        <v>145</v>
      </c>
    </row>
    <row r="1681" spans="1:2" x14ac:dyDescent="0.2">
      <c r="A1681" s="9">
        <v>3273</v>
      </c>
      <c r="B1681" s="10">
        <v>21</v>
      </c>
    </row>
    <row r="1682" spans="1:2" x14ac:dyDescent="0.2">
      <c r="A1682" s="9">
        <v>3274</v>
      </c>
      <c r="B1682" s="10">
        <v>286</v>
      </c>
    </row>
    <row r="1683" spans="1:2" x14ac:dyDescent="0.2">
      <c r="A1683" s="9">
        <v>3275</v>
      </c>
      <c r="B1683" s="10">
        <v>12</v>
      </c>
    </row>
    <row r="1684" spans="1:2" x14ac:dyDescent="0.2">
      <c r="A1684" s="9">
        <v>3276</v>
      </c>
      <c r="B1684" s="10">
        <v>100</v>
      </c>
    </row>
    <row r="1685" spans="1:2" x14ac:dyDescent="0.2">
      <c r="A1685" s="9">
        <v>3277</v>
      </c>
      <c r="B1685" s="10">
        <v>100</v>
      </c>
    </row>
    <row r="1686" spans="1:2" x14ac:dyDescent="0.2">
      <c r="A1686" s="9">
        <v>3278</v>
      </c>
      <c r="B1686" s="10">
        <v>34</v>
      </c>
    </row>
    <row r="1687" spans="1:2" x14ac:dyDescent="0.2">
      <c r="A1687" s="9">
        <v>3279</v>
      </c>
      <c r="B1687" s="10">
        <v>63</v>
      </c>
    </row>
    <row r="1688" spans="1:2" x14ac:dyDescent="0.2">
      <c r="A1688" s="9">
        <v>3280</v>
      </c>
      <c r="B1688" s="10">
        <v>30</v>
      </c>
    </row>
    <row r="1689" spans="1:2" x14ac:dyDescent="0.2">
      <c r="A1689" s="9">
        <v>3281</v>
      </c>
      <c r="B1689" s="10">
        <v>47</v>
      </c>
    </row>
    <row r="1690" spans="1:2" x14ac:dyDescent="0.2">
      <c r="A1690" s="9">
        <v>3282</v>
      </c>
      <c r="B1690" s="10">
        <v>237</v>
      </c>
    </row>
    <row r="1691" spans="1:2" x14ac:dyDescent="0.2">
      <c r="A1691" s="9">
        <v>3283</v>
      </c>
      <c r="B1691" s="10">
        <v>47</v>
      </c>
    </row>
    <row r="1692" spans="1:2" x14ac:dyDescent="0.2">
      <c r="A1692" s="9">
        <v>3284</v>
      </c>
      <c r="B1692" s="10">
        <v>15</v>
      </c>
    </row>
    <row r="1693" spans="1:2" x14ac:dyDescent="0.2">
      <c r="A1693" s="9">
        <v>3285</v>
      </c>
      <c r="B1693" s="10">
        <v>81</v>
      </c>
    </row>
    <row r="1694" spans="1:2" x14ac:dyDescent="0.2">
      <c r="A1694" s="9">
        <v>3286</v>
      </c>
      <c r="B1694" s="10">
        <v>122</v>
      </c>
    </row>
    <row r="1695" spans="1:2" x14ac:dyDescent="0.2">
      <c r="A1695" s="9">
        <v>3287</v>
      </c>
      <c r="B1695" s="10">
        <v>34</v>
      </c>
    </row>
    <row r="1696" spans="1:2" x14ac:dyDescent="0.2">
      <c r="A1696" s="9">
        <v>3288</v>
      </c>
      <c r="B1696" s="10">
        <v>207</v>
      </c>
    </row>
    <row r="1697" spans="1:2" x14ac:dyDescent="0.2">
      <c r="A1697" s="9">
        <v>3289</v>
      </c>
      <c r="B1697" s="10">
        <v>25</v>
      </c>
    </row>
    <row r="1698" spans="1:2" x14ac:dyDescent="0.2">
      <c r="A1698" s="9">
        <v>3290</v>
      </c>
      <c r="B1698" s="10">
        <v>72</v>
      </c>
    </row>
    <row r="1699" spans="1:2" x14ac:dyDescent="0.2">
      <c r="A1699" s="9">
        <v>3291</v>
      </c>
      <c r="B1699" s="10">
        <v>14</v>
      </c>
    </row>
    <row r="1700" spans="1:2" x14ac:dyDescent="0.2">
      <c r="A1700" s="9">
        <v>3292</v>
      </c>
      <c r="B1700" s="10">
        <v>15</v>
      </c>
    </row>
    <row r="1701" spans="1:2" x14ac:dyDescent="0.2">
      <c r="A1701" s="9">
        <v>3293</v>
      </c>
      <c r="B1701" s="10">
        <v>91</v>
      </c>
    </row>
    <row r="1702" spans="1:2" x14ac:dyDescent="0.2">
      <c r="A1702" s="9">
        <v>3294</v>
      </c>
      <c r="B1702" s="10">
        <v>24</v>
      </c>
    </row>
    <row r="1703" spans="1:2" x14ac:dyDescent="0.2">
      <c r="A1703" s="9">
        <v>3295</v>
      </c>
      <c r="B1703" s="10">
        <v>27</v>
      </c>
    </row>
    <row r="1704" spans="1:2" x14ac:dyDescent="0.2">
      <c r="A1704" s="9">
        <v>3296</v>
      </c>
      <c r="B1704" s="10">
        <v>47</v>
      </c>
    </row>
    <row r="1705" spans="1:2" x14ac:dyDescent="0.2">
      <c r="A1705" s="9">
        <v>3297</v>
      </c>
      <c r="B1705" s="10">
        <v>44</v>
      </c>
    </row>
    <row r="1706" spans="1:2" x14ac:dyDescent="0.2">
      <c r="A1706" s="9">
        <v>3298</v>
      </c>
      <c r="B1706" s="10">
        <v>72</v>
      </c>
    </row>
    <row r="1707" spans="1:2" x14ac:dyDescent="0.2">
      <c r="A1707" s="9">
        <v>3299</v>
      </c>
      <c r="B1707" s="10">
        <v>63</v>
      </c>
    </row>
    <row r="1708" spans="1:2" x14ac:dyDescent="0.2">
      <c r="A1708" s="9">
        <v>3300</v>
      </c>
      <c r="B1708" s="10">
        <v>88</v>
      </c>
    </row>
    <row r="1709" spans="1:2" x14ac:dyDescent="0.2">
      <c r="A1709" s="9">
        <v>3301</v>
      </c>
      <c r="B1709" s="10">
        <v>70</v>
      </c>
    </row>
    <row r="1710" spans="1:2" x14ac:dyDescent="0.2">
      <c r="A1710" s="9">
        <v>3302</v>
      </c>
      <c r="B1710" s="10">
        <v>50</v>
      </c>
    </row>
    <row r="1711" spans="1:2" x14ac:dyDescent="0.2">
      <c r="A1711" s="9">
        <v>3303</v>
      </c>
      <c r="B1711" s="10">
        <v>35</v>
      </c>
    </row>
    <row r="1712" spans="1:2" x14ac:dyDescent="0.2">
      <c r="A1712" s="9">
        <v>3304</v>
      </c>
      <c r="B1712" s="10">
        <v>175</v>
      </c>
    </row>
    <row r="1713" spans="1:2" x14ac:dyDescent="0.2">
      <c r="A1713" s="9">
        <v>3305</v>
      </c>
      <c r="B1713" s="10">
        <v>20</v>
      </c>
    </row>
    <row r="1714" spans="1:2" x14ac:dyDescent="0.2">
      <c r="A1714" s="9">
        <v>3306</v>
      </c>
      <c r="B1714" s="10">
        <v>54</v>
      </c>
    </row>
    <row r="1715" spans="1:2" x14ac:dyDescent="0.2">
      <c r="A1715" s="9">
        <v>3307</v>
      </c>
      <c r="B1715" s="10">
        <v>20</v>
      </c>
    </row>
    <row r="1716" spans="1:2" x14ac:dyDescent="0.2">
      <c r="A1716" s="9">
        <v>3308</v>
      </c>
      <c r="B1716" s="10">
        <v>57</v>
      </c>
    </row>
    <row r="1717" spans="1:2" x14ac:dyDescent="0.2">
      <c r="A1717" s="9">
        <v>3309</v>
      </c>
      <c r="B1717" s="10">
        <v>31</v>
      </c>
    </row>
    <row r="1718" spans="1:2" x14ac:dyDescent="0.2">
      <c r="A1718" s="9">
        <v>3310</v>
      </c>
      <c r="B1718" s="10">
        <v>31</v>
      </c>
    </row>
    <row r="1719" spans="1:2" x14ac:dyDescent="0.2">
      <c r="A1719" s="9">
        <v>3311</v>
      </c>
      <c r="B1719" s="10">
        <v>45</v>
      </c>
    </row>
    <row r="1720" spans="1:2" x14ac:dyDescent="0.2">
      <c r="A1720" s="9">
        <v>3312</v>
      </c>
      <c r="B1720" s="10">
        <v>41</v>
      </c>
    </row>
    <row r="1721" spans="1:2" x14ac:dyDescent="0.2">
      <c r="A1721" s="9">
        <v>3313</v>
      </c>
      <c r="B1721" s="10">
        <v>29</v>
      </c>
    </row>
    <row r="1722" spans="1:2" x14ac:dyDescent="0.2">
      <c r="A1722" s="9">
        <v>3314</v>
      </c>
      <c r="B1722" s="10">
        <v>58</v>
      </c>
    </row>
    <row r="1723" spans="1:2" x14ac:dyDescent="0.2">
      <c r="A1723" s="9">
        <v>3315</v>
      </c>
      <c r="B1723" s="10">
        <v>89</v>
      </c>
    </row>
    <row r="1724" spans="1:2" x14ac:dyDescent="0.2">
      <c r="A1724" s="9">
        <v>3316</v>
      </c>
      <c r="B1724" s="10">
        <v>125</v>
      </c>
    </row>
    <row r="1725" spans="1:2" x14ac:dyDescent="0.2">
      <c r="A1725" s="9">
        <v>3317</v>
      </c>
      <c r="B1725" s="10">
        <v>18</v>
      </c>
    </row>
    <row r="1726" spans="1:2" x14ac:dyDescent="0.2">
      <c r="A1726" s="9">
        <v>3318</v>
      </c>
      <c r="B1726" s="10">
        <v>32</v>
      </c>
    </row>
    <row r="1727" spans="1:2" x14ac:dyDescent="0.2">
      <c r="A1727" s="9">
        <v>3319</v>
      </c>
      <c r="B1727" s="10">
        <v>16</v>
      </c>
    </row>
    <row r="1728" spans="1:2" x14ac:dyDescent="0.2">
      <c r="A1728" s="9">
        <v>3320</v>
      </c>
      <c r="B1728" s="10">
        <v>38</v>
      </c>
    </row>
    <row r="1729" spans="1:2" x14ac:dyDescent="0.2">
      <c r="A1729" s="9">
        <v>3321</v>
      </c>
      <c r="B1729" s="10">
        <v>15</v>
      </c>
    </row>
    <row r="1730" spans="1:2" x14ac:dyDescent="0.2">
      <c r="A1730" s="9">
        <v>3322</v>
      </c>
      <c r="B1730" s="10">
        <v>23</v>
      </c>
    </row>
    <row r="1731" spans="1:2" x14ac:dyDescent="0.2">
      <c r="A1731" s="9">
        <v>3323</v>
      </c>
      <c r="B1731" s="10">
        <v>49</v>
      </c>
    </row>
    <row r="1732" spans="1:2" x14ac:dyDescent="0.2">
      <c r="A1732" s="9">
        <v>3324</v>
      </c>
      <c r="B1732" s="10">
        <v>10</v>
      </c>
    </row>
    <row r="1733" spans="1:2" x14ac:dyDescent="0.2">
      <c r="A1733" s="9">
        <v>3325</v>
      </c>
      <c r="B1733" s="10">
        <v>15</v>
      </c>
    </row>
    <row r="1734" spans="1:2" x14ac:dyDescent="0.2">
      <c r="A1734" s="9">
        <v>3326</v>
      </c>
      <c r="B1734" s="10">
        <v>57</v>
      </c>
    </row>
    <row r="1735" spans="1:2" x14ac:dyDescent="0.2">
      <c r="A1735" s="9">
        <v>3327</v>
      </c>
      <c r="B1735" s="10">
        <v>33</v>
      </c>
    </row>
    <row r="1736" spans="1:2" x14ac:dyDescent="0.2">
      <c r="A1736" s="9">
        <v>3328</v>
      </c>
      <c r="B1736" s="10">
        <v>9</v>
      </c>
    </row>
    <row r="1737" spans="1:2" x14ac:dyDescent="0.2">
      <c r="A1737" s="9">
        <v>3329</v>
      </c>
      <c r="B1737" s="10">
        <v>26</v>
      </c>
    </row>
    <row r="1738" spans="1:2" x14ac:dyDescent="0.2">
      <c r="A1738" s="9">
        <v>3330</v>
      </c>
      <c r="B1738" s="10">
        <v>69</v>
      </c>
    </row>
    <row r="1739" spans="1:2" x14ac:dyDescent="0.2">
      <c r="A1739" s="9">
        <v>3331</v>
      </c>
      <c r="B1739" s="10">
        <v>65</v>
      </c>
    </row>
    <row r="1740" spans="1:2" x14ac:dyDescent="0.2">
      <c r="A1740" s="9">
        <v>3332</v>
      </c>
      <c r="B1740" s="10">
        <v>83</v>
      </c>
    </row>
    <row r="1741" spans="1:2" x14ac:dyDescent="0.2">
      <c r="A1741" s="9">
        <v>3333</v>
      </c>
      <c r="B1741" s="10">
        <v>111</v>
      </c>
    </row>
    <row r="1742" spans="1:2" x14ac:dyDescent="0.2">
      <c r="A1742" s="9">
        <v>3334</v>
      </c>
      <c r="B1742" s="10">
        <v>46</v>
      </c>
    </row>
    <row r="1743" spans="1:2" x14ac:dyDescent="0.2">
      <c r="A1743" s="9">
        <v>3335</v>
      </c>
      <c r="B1743" s="10">
        <v>63</v>
      </c>
    </row>
    <row r="1744" spans="1:2" x14ac:dyDescent="0.2">
      <c r="A1744" s="9">
        <v>3336</v>
      </c>
      <c r="B1744" s="10">
        <v>9</v>
      </c>
    </row>
    <row r="1745" spans="1:2" x14ac:dyDescent="0.2">
      <c r="A1745" s="9">
        <v>3337</v>
      </c>
      <c r="B1745" s="10">
        <v>34</v>
      </c>
    </row>
    <row r="1746" spans="1:2" x14ac:dyDescent="0.2">
      <c r="A1746" s="9">
        <v>3338</v>
      </c>
      <c r="B1746" s="10">
        <v>112</v>
      </c>
    </row>
    <row r="1747" spans="1:2" x14ac:dyDescent="0.2">
      <c r="A1747" s="9">
        <v>3339</v>
      </c>
      <c r="B1747" s="10">
        <v>47</v>
      </c>
    </row>
    <row r="1748" spans="1:2" x14ac:dyDescent="0.2">
      <c r="A1748" s="9">
        <v>3340</v>
      </c>
      <c r="B1748" s="10">
        <v>38</v>
      </c>
    </row>
    <row r="1749" spans="1:2" x14ac:dyDescent="0.2">
      <c r="A1749" s="9">
        <v>3341</v>
      </c>
      <c r="B1749" s="10">
        <v>28</v>
      </c>
    </row>
    <row r="1750" spans="1:2" x14ac:dyDescent="0.2">
      <c r="A1750" s="9">
        <v>3342</v>
      </c>
      <c r="B1750" s="10">
        <v>78</v>
      </c>
    </row>
    <row r="1751" spans="1:2" x14ac:dyDescent="0.2">
      <c r="A1751" s="9">
        <v>3343</v>
      </c>
      <c r="B1751" s="10">
        <v>23</v>
      </c>
    </row>
    <row r="1752" spans="1:2" x14ac:dyDescent="0.2">
      <c r="A1752" s="9">
        <v>3344</v>
      </c>
      <c r="B1752" s="10">
        <v>40</v>
      </c>
    </row>
    <row r="1753" spans="1:2" x14ac:dyDescent="0.2">
      <c r="A1753" s="9">
        <v>3345</v>
      </c>
      <c r="B1753" s="10">
        <v>13</v>
      </c>
    </row>
    <row r="1754" spans="1:2" x14ac:dyDescent="0.2">
      <c r="A1754" s="9">
        <v>3346</v>
      </c>
      <c r="B1754" s="10">
        <v>18</v>
      </c>
    </row>
    <row r="1755" spans="1:2" x14ac:dyDescent="0.2">
      <c r="A1755" s="9">
        <v>3347</v>
      </c>
      <c r="B1755" s="10">
        <v>22</v>
      </c>
    </row>
    <row r="1756" spans="1:2" x14ac:dyDescent="0.2">
      <c r="A1756" s="9">
        <v>3348</v>
      </c>
      <c r="B1756" s="10">
        <v>79</v>
      </c>
    </row>
    <row r="1757" spans="1:2" x14ac:dyDescent="0.2">
      <c r="A1757" s="9">
        <v>3349</v>
      </c>
      <c r="B1757" s="10">
        <v>14</v>
      </c>
    </row>
    <row r="1758" spans="1:2" x14ac:dyDescent="0.2">
      <c r="A1758" s="9">
        <v>3350</v>
      </c>
      <c r="B1758" s="10">
        <v>51</v>
      </c>
    </row>
    <row r="1759" spans="1:2" x14ac:dyDescent="0.2">
      <c r="A1759" s="9">
        <v>3351</v>
      </c>
      <c r="B1759" s="10">
        <v>54</v>
      </c>
    </row>
    <row r="1760" spans="1:2" x14ac:dyDescent="0.2">
      <c r="A1760" s="9">
        <v>3352</v>
      </c>
      <c r="B1760" s="10">
        <v>70</v>
      </c>
    </row>
    <row r="1761" spans="1:2" x14ac:dyDescent="0.2">
      <c r="A1761" s="9">
        <v>3353</v>
      </c>
      <c r="B1761" s="10">
        <v>44</v>
      </c>
    </row>
    <row r="1762" spans="1:2" x14ac:dyDescent="0.2">
      <c r="A1762" s="9">
        <v>3354</v>
      </c>
      <c r="B1762" s="10">
        <v>55</v>
      </c>
    </row>
    <row r="1763" spans="1:2" x14ac:dyDescent="0.2">
      <c r="A1763" s="9">
        <v>3355</v>
      </c>
      <c r="B1763" s="10">
        <v>15</v>
      </c>
    </row>
    <row r="1764" spans="1:2" x14ac:dyDescent="0.2">
      <c r="A1764" s="9">
        <v>3356</v>
      </c>
      <c r="B1764" s="10">
        <v>27</v>
      </c>
    </row>
    <row r="1765" spans="1:2" x14ac:dyDescent="0.2">
      <c r="A1765" s="9">
        <v>3357</v>
      </c>
      <c r="B1765" s="10">
        <v>21</v>
      </c>
    </row>
    <row r="1766" spans="1:2" x14ac:dyDescent="0.2">
      <c r="A1766" s="9">
        <v>3358</v>
      </c>
      <c r="B1766" s="10">
        <v>162</v>
      </c>
    </row>
    <row r="1767" spans="1:2" x14ac:dyDescent="0.2">
      <c r="A1767" s="9">
        <v>3359</v>
      </c>
      <c r="B1767" s="10">
        <v>23</v>
      </c>
    </row>
    <row r="1768" spans="1:2" x14ac:dyDescent="0.2">
      <c r="A1768" s="9">
        <v>3360</v>
      </c>
      <c r="B1768" s="10">
        <v>72</v>
      </c>
    </row>
    <row r="1769" spans="1:2" x14ac:dyDescent="0.2">
      <c r="A1769" s="9">
        <v>3361</v>
      </c>
      <c r="B1769" s="10">
        <v>68</v>
      </c>
    </row>
    <row r="1770" spans="1:2" x14ac:dyDescent="0.2">
      <c r="A1770" s="9">
        <v>3362</v>
      </c>
      <c r="B1770" s="10">
        <v>20</v>
      </c>
    </row>
    <row r="1771" spans="1:2" x14ac:dyDescent="0.2">
      <c r="A1771" s="9">
        <v>3363</v>
      </c>
      <c r="B1771" s="10">
        <v>26</v>
      </c>
    </row>
    <row r="1772" spans="1:2" x14ac:dyDescent="0.2">
      <c r="A1772" s="9">
        <v>3364</v>
      </c>
      <c r="B1772" s="10">
        <v>72</v>
      </c>
    </row>
    <row r="1773" spans="1:2" x14ac:dyDescent="0.2">
      <c r="A1773" s="9">
        <v>3365</v>
      </c>
      <c r="B1773" s="10">
        <v>3</v>
      </c>
    </row>
    <row r="1774" spans="1:2" x14ac:dyDescent="0.2">
      <c r="A1774" s="9">
        <v>3366</v>
      </c>
      <c r="B1774" s="10">
        <v>18</v>
      </c>
    </row>
    <row r="1775" spans="1:2" x14ac:dyDescent="0.2">
      <c r="A1775" s="9">
        <v>3367</v>
      </c>
      <c r="B1775" s="10">
        <v>30</v>
      </c>
    </row>
    <row r="1776" spans="1:2" x14ac:dyDescent="0.2">
      <c r="A1776" s="9">
        <v>3368</v>
      </c>
      <c r="B1776" s="10">
        <v>23</v>
      </c>
    </row>
    <row r="1777" spans="1:2" x14ac:dyDescent="0.2">
      <c r="A1777" s="9">
        <v>3369</v>
      </c>
      <c r="B1777" s="10">
        <v>54</v>
      </c>
    </row>
    <row r="1778" spans="1:2" x14ac:dyDescent="0.2">
      <c r="A1778" s="9">
        <v>3370</v>
      </c>
      <c r="B1778" s="10">
        <v>26</v>
      </c>
    </row>
    <row r="1779" spans="1:2" x14ac:dyDescent="0.2">
      <c r="A1779" s="9">
        <v>3371</v>
      </c>
      <c r="B1779" s="10">
        <v>9</v>
      </c>
    </row>
    <row r="1780" spans="1:2" x14ac:dyDescent="0.2">
      <c r="A1780" s="9">
        <v>3372</v>
      </c>
      <c r="B1780" s="10">
        <v>27</v>
      </c>
    </row>
    <row r="1781" spans="1:2" x14ac:dyDescent="0.2">
      <c r="A1781" s="9">
        <v>3373</v>
      </c>
      <c r="B1781" s="10">
        <v>30</v>
      </c>
    </row>
    <row r="1782" spans="1:2" x14ac:dyDescent="0.2">
      <c r="A1782" s="9">
        <v>3374</v>
      </c>
      <c r="B1782" s="10">
        <v>52</v>
      </c>
    </row>
    <row r="1783" spans="1:2" x14ac:dyDescent="0.2">
      <c r="A1783" s="9">
        <v>3375</v>
      </c>
      <c r="B1783" s="10">
        <v>17</v>
      </c>
    </row>
    <row r="1784" spans="1:2" x14ac:dyDescent="0.2">
      <c r="A1784" s="9">
        <v>3376</v>
      </c>
      <c r="B1784" s="10">
        <v>19</v>
      </c>
    </row>
    <row r="1785" spans="1:2" x14ac:dyDescent="0.2">
      <c r="A1785" s="9">
        <v>3377</v>
      </c>
      <c r="B1785" s="10">
        <v>77</v>
      </c>
    </row>
    <row r="1786" spans="1:2" x14ac:dyDescent="0.2">
      <c r="A1786" s="9">
        <v>3378</v>
      </c>
      <c r="B1786" s="10">
        <v>21</v>
      </c>
    </row>
    <row r="1787" spans="1:2" x14ac:dyDescent="0.2">
      <c r="A1787" s="9">
        <v>3379</v>
      </c>
      <c r="B1787" s="10">
        <v>38</v>
      </c>
    </row>
    <row r="1788" spans="1:2" x14ac:dyDescent="0.2">
      <c r="A1788" s="9">
        <v>3380</v>
      </c>
      <c r="B1788" s="10">
        <v>28</v>
      </c>
    </row>
    <row r="1789" spans="1:2" x14ac:dyDescent="0.2">
      <c r="A1789" s="9">
        <v>3381</v>
      </c>
      <c r="B1789" s="10">
        <v>48</v>
      </c>
    </row>
    <row r="1790" spans="1:2" x14ac:dyDescent="0.2">
      <c r="A1790" s="9">
        <v>3382</v>
      </c>
      <c r="B1790" s="10">
        <v>46</v>
      </c>
    </row>
    <row r="1791" spans="1:2" x14ac:dyDescent="0.2">
      <c r="A1791" s="9">
        <v>3383</v>
      </c>
      <c r="B1791" s="10">
        <v>30</v>
      </c>
    </row>
    <row r="1792" spans="1:2" x14ac:dyDescent="0.2">
      <c r="A1792" s="9">
        <v>3384</v>
      </c>
      <c r="B1792" s="10">
        <v>64</v>
      </c>
    </row>
    <row r="1793" spans="1:2" x14ac:dyDescent="0.2">
      <c r="A1793" s="9">
        <v>3385</v>
      </c>
      <c r="B1793" s="10">
        <v>15</v>
      </c>
    </row>
    <row r="1794" spans="1:2" x14ac:dyDescent="0.2">
      <c r="A1794" s="9">
        <v>3386</v>
      </c>
      <c r="B1794" s="10">
        <v>41</v>
      </c>
    </row>
    <row r="1795" spans="1:2" x14ac:dyDescent="0.2">
      <c r="A1795" s="9">
        <v>3387</v>
      </c>
      <c r="B1795" s="10">
        <v>35</v>
      </c>
    </row>
    <row r="1796" spans="1:2" x14ac:dyDescent="0.2">
      <c r="A1796" s="9">
        <v>3388</v>
      </c>
      <c r="B1796" s="10">
        <v>45</v>
      </c>
    </row>
    <row r="1797" spans="1:2" x14ac:dyDescent="0.2">
      <c r="A1797" s="9">
        <v>3389</v>
      </c>
      <c r="B1797" s="10">
        <v>62</v>
      </c>
    </row>
    <row r="1798" spans="1:2" x14ac:dyDescent="0.2">
      <c r="A1798" s="9">
        <v>3390</v>
      </c>
      <c r="B1798" s="10">
        <v>22</v>
      </c>
    </row>
    <row r="1799" spans="1:2" x14ac:dyDescent="0.2">
      <c r="A1799" s="9">
        <v>3391</v>
      </c>
      <c r="B1799" s="10">
        <v>18</v>
      </c>
    </row>
    <row r="1800" spans="1:2" x14ac:dyDescent="0.2">
      <c r="A1800" s="9">
        <v>3392</v>
      </c>
      <c r="B1800" s="10">
        <v>12</v>
      </c>
    </row>
    <row r="1801" spans="1:2" x14ac:dyDescent="0.2">
      <c r="A1801" s="9">
        <v>3393</v>
      </c>
      <c r="B1801" s="10">
        <v>44</v>
      </c>
    </row>
    <row r="1802" spans="1:2" x14ac:dyDescent="0.2">
      <c r="A1802" s="9">
        <v>3394</v>
      </c>
      <c r="B1802" s="10">
        <v>27</v>
      </c>
    </row>
    <row r="1803" spans="1:2" x14ac:dyDescent="0.2">
      <c r="A1803" s="9">
        <v>3395</v>
      </c>
      <c r="B1803" s="10">
        <v>38</v>
      </c>
    </row>
    <row r="1804" spans="1:2" x14ac:dyDescent="0.2">
      <c r="A1804" s="9">
        <v>3396</v>
      </c>
      <c r="B1804" s="10">
        <v>28</v>
      </c>
    </row>
    <row r="1805" spans="1:2" x14ac:dyDescent="0.2">
      <c r="A1805" s="9">
        <v>3397</v>
      </c>
      <c r="B1805" s="10">
        <v>24</v>
      </c>
    </row>
    <row r="1806" spans="1:2" x14ac:dyDescent="0.2">
      <c r="A1806" s="9">
        <v>3398</v>
      </c>
      <c r="B1806" s="10">
        <v>65</v>
      </c>
    </row>
    <row r="1807" spans="1:2" x14ac:dyDescent="0.2">
      <c r="A1807" s="9">
        <v>3399</v>
      </c>
      <c r="B1807" s="10">
        <v>46</v>
      </c>
    </row>
    <row r="1808" spans="1:2" x14ac:dyDescent="0.2">
      <c r="A1808" s="9">
        <v>3400</v>
      </c>
      <c r="B1808" s="10">
        <v>85</v>
      </c>
    </row>
    <row r="1809" spans="1:2" x14ac:dyDescent="0.2">
      <c r="A1809" s="9">
        <v>3401</v>
      </c>
      <c r="B1809" s="10">
        <v>66</v>
      </c>
    </row>
    <row r="1810" spans="1:2" x14ac:dyDescent="0.2">
      <c r="A1810" s="9">
        <v>3402</v>
      </c>
      <c r="B1810" s="10">
        <v>165</v>
      </c>
    </row>
    <row r="1811" spans="1:2" x14ac:dyDescent="0.2">
      <c r="A1811" s="9">
        <v>3403</v>
      </c>
      <c r="B1811" s="10">
        <v>17</v>
      </c>
    </row>
    <row r="1812" spans="1:2" x14ac:dyDescent="0.2">
      <c r="A1812" s="9">
        <v>3404</v>
      </c>
      <c r="B1812" s="10">
        <v>3</v>
      </c>
    </row>
    <row r="1813" spans="1:2" x14ac:dyDescent="0.2">
      <c r="A1813" s="9">
        <v>3405</v>
      </c>
      <c r="B1813" s="10">
        <v>17</v>
      </c>
    </row>
    <row r="1814" spans="1:2" x14ac:dyDescent="0.2">
      <c r="A1814" s="9">
        <v>3406</v>
      </c>
      <c r="B1814" s="10">
        <v>91</v>
      </c>
    </row>
    <row r="1815" spans="1:2" x14ac:dyDescent="0.2">
      <c r="A1815" s="9">
        <v>3407</v>
      </c>
      <c r="B1815" s="10">
        <v>67</v>
      </c>
    </row>
    <row r="1816" spans="1:2" x14ac:dyDescent="0.2">
      <c r="A1816" s="9">
        <v>3408</v>
      </c>
      <c r="B1816" s="10">
        <v>18</v>
      </c>
    </row>
    <row r="1817" spans="1:2" x14ac:dyDescent="0.2">
      <c r="A1817" s="9">
        <v>3409</v>
      </c>
      <c r="B1817" s="10">
        <v>21</v>
      </c>
    </row>
    <row r="1818" spans="1:2" x14ac:dyDescent="0.2">
      <c r="A1818" s="9">
        <v>3410</v>
      </c>
      <c r="B1818" s="10">
        <v>40</v>
      </c>
    </row>
    <row r="1819" spans="1:2" x14ac:dyDescent="0.2">
      <c r="A1819" s="9">
        <v>3411</v>
      </c>
      <c r="B1819" s="10">
        <v>78</v>
      </c>
    </row>
    <row r="1820" spans="1:2" x14ac:dyDescent="0.2">
      <c r="A1820" s="9">
        <v>3412</v>
      </c>
      <c r="B1820" s="10">
        <v>26</v>
      </c>
    </row>
    <row r="1821" spans="1:2" x14ac:dyDescent="0.2">
      <c r="A1821" s="9">
        <v>3413</v>
      </c>
      <c r="B1821" s="10">
        <v>14</v>
      </c>
    </row>
    <row r="1822" spans="1:2" x14ac:dyDescent="0.2">
      <c r="A1822" s="9">
        <v>3414</v>
      </c>
      <c r="B1822" s="10">
        <v>44</v>
      </c>
    </row>
    <row r="1823" spans="1:2" x14ac:dyDescent="0.2">
      <c r="A1823" s="9">
        <v>3415</v>
      </c>
      <c r="B1823" s="10">
        <v>9</v>
      </c>
    </row>
    <row r="1824" spans="1:2" x14ac:dyDescent="0.2">
      <c r="A1824" s="9">
        <v>3416</v>
      </c>
      <c r="B1824" s="10">
        <v>30</v>
      </c>
    </row>
    <row r="1825" spans="1:2" x14ac:dyDescent="0.2">
      <c r="A1825" s="9">
        <v>3417</v>
      </c>
      <c r="B1825" s="10">
        <v>45</v>
      </c>
    </row>
    <row r="1826" spans="1:2" x14ac:dyDescent="0.2">
      <c r="A1826" s="9">
        <v>3418</v>
      </c>
      <c r="B1826" s="10">
        <v>56</v>
      </c>
    </row>
    <row r="1827" spans="1:2" x14ac:dyDescent="0.2">
      <c r="A1827" s="9">
        <v>3419</v>
      </c>
      <c r="B1827" s="10">
        <v>46</v>
      </c>
    </row>
    <row r="1828" spans="1:2" x14ac:dyDescent="0.2">
      <c r="A1828" s="9">
        <v>3420</v>
      </c>
      <c r="B1828" s="10">
        <v>34</v>
      </c>
    </row>
    <row r="1829" spans="1:2" x14ac:dyDescent="0.2">
      <c r="A1829" s="9">
        <v>3421</v>
      </c>
      <c r="B1829" s="10">
        <v>98</v>
      </c>
    </row>
    <row r="1830" spans="1:2" x14ac:dyDescent="0.2">
      <c r="A1830" s="9">
        <v>3422</v>
      </c>
      <c r="B1830" s="10">
        <v>46</v>
      </c>
    </row>
    <row r="1831" spans="1:2" x14ac:dyDescent="0.2">
      <c r="A1831" s="9">
        <v>3423</v>
      </c>
      <c r="B1831" s="10">
        <v>10</v>
      </c>
    </row>
    <row r="1832" spans="1:2" x14ac:dyDescent="0.2">
      <c r="A1832" s="9">
        <v>3424</v>
      </c>
      <c r="B1832" s="10">
        <v>76</v>
      </c>
    </row>
    <row r="1833" spans="1:2" x14ac:dyDescent="0.2">
      <c r="A1833" s="9">
        <v>3425</v>
      </c>
      <c r="B1833" s="10">
        <v>104</v>
      </c>
    </row>
    <row r="1834" spans="1:2" x14ac:dyDescent="0.2">
      <c r="A1834" s="9">
        <v>3426</v>
      </c>
      <c r="B1834" s="10">
        <v>87</v>
      </c>
    </row>
    <row r="1835" spans="1:2" x14ac:dyDescent="0.2">
      <c r="A1835" s="9">
        <v>3427</v>
      </c>
      <c r="B1835" s="10">
        <v>29</v>
      </c>
    </row>
    <row r="1836" spans="1:2" x14ac:dyDescent="0.2">
      <c r="A1836" s="9">
        <v>3428</v>
      </c>
      <c r="B1836" s="10">
        <v>51</v>
      </c>
    </row>
    <row r="1837" spans="1:2" x14ac:dyDescent="0.2">
      <c r="A1837" s="9">
        <v>3429</v>
      </c>
      <c r="B1837" s="10">
        <v>12</v>
      </c>
    </row>
    <row r="1838" spans="1:2" x14ac:dyDescent="0.2">
      <c r="A1838" s="9">
        <v>3430</v>
      </c>
      <c r="B1838" s="10">
        <v>72</v>
      </c>
    </row>
    <row r="1839" spans="1:2" x14ac:dyDescent="0.2">
      <c r="A1839" s="9">
        <v>3431</v>
      </c>
      <c r="B1839" s="10">
        <v>21</v>
      </c>
    </row>
    <row r="1840" spans="1:2" x14ac:dyDescent="0.2">
      <c r="A1840" s="9">
        <v>3432</v>
      </c>
      <c r="B1840" s="10">
        <v>42</v>
      </c>
    </row>
    <row r="1841" spans="1:2" x14ac:dyDescent="0.2">
      <c r="A1841" s="9">
        <v>3433</v>
      </c>
      <c r="B1841" s="10">
        <v>71</v>
      </c>
    </row>
    <row r="1842" spans="1:2" x14ac:dyDescent="0.2">
      <c r="A1842" s="9">
        <v>3434</v>
      </c>
      <c r="B1842" s="10">
        <v>168</v>
      </c>
    </row>
    <row r="1843" spans="1:2" x14ac:dyDescent="0.2">
      <c r="A1843" s="9">
        <v>3435</v>
      </c>
      <c r="B1843" s="10">
        <v>19</v>
      </c>
    </row>
    <row r="1844" spans="1:2" x14ac:dyDescent="0.2">
      <c r="A1844" s="9">
        <v>3436</v>
      </c>
      <c r="B1844" s="10">
        <v>37</v>
      </c>
    </row>
    <row r="1845" spans="1:2" x14ac:dyDescent="0.2">
      <c r="A1845" s="9">
        <v>3437</v>
      </c>
      <c r="B1845" s="10">
        <v>36</v>
      </c>
    </row>
    <row r="1846" spans="1:2" x14ac:dyDescent="0.2">
      <c r="A1846" s="9">
        <v>3438</v>
      </c>
      <c r="B1846" s="10">
        <v>14</v>
      </c>
    </row>
    <row r="1847" spans="1:2" x14ac:dyDescent="0.2">
      <c r="A1847" s="9">
        <v>3439</v>
      </c>
      <c r="B1847" s="10">
        <v>18</v>
      </c>
    </row>
    <row r="1848" spans="1:2" x14ac:dyDescent="0.2">
      <c r="A1848" s="9">
        <v>3440</v>
      </c>
      <c r="B1848" s="10">
        <v>82</v>
      </c>
    </row>
    <row r="1849" spans="1:2" x14ac:dyDescent="0.2">
      <c r="A1849" s="9">
        <v>3441</v>
      </c>
      <c r="B1849" s="10">
        <v>43</v>
      </c>
    </row>
    <row r="1850" spans="1:2" x14ac:dyDescent="0.2">
      <c r="A1850" s="9">
        <v>3442</v>
      </c>
      <c r="B1850" s="10">
        <v>8</v>
      </c>
    </row>
    <row r="1851" spans="1:2" x14ac:dyDescent="0.2">
      <c r="A1851" s="9">
        <v>3443</v>
      </c>
      <c r="B1851" s="10">
        <v>45</v>
      </c>
    </row>
    <row r="1852" spans="1:2" x14ac:dyDescent="0.2">
      <c r="A1852" s="9">
        <v>3444</v>
      </c>
      <c r="B1852" s="10">
        <v>20</v>
      </c>
    </row>
    <row r="1853" spans="1:2" x14ac:dyDescent="0.2">
      <c r="A1853" s="9">
        <v>3445</v>
      </c>
      <c r="B1853" s="10">
        <v>31</v>
      </c>
    </row>
    <row r="1854" spans="1:2" x14ac:dyDescent="0.2">
      <c r="A1854" s="9">
        <v>3446</v>
      </c>
      <c r="B1854" s="10">
        <v>25</v>
      </c>
    </row>
    <row r="1855" spans="1:2" x14ac:dyDescent="0.2">
      <c r="A1855" s="9">
        <v>3447</v>
      </c>
      <c r="B1855" s="10">
        <v>14</v>
      </c>
    </row>
    <row r="1856" spans="1:2" x14ac:dyDescent="0.2">
      <c r="A1856" s="9">
        <v>3448</v>
      </c>
      <c r="B1856" s="10">
        <v>45</v>
      </c>
    </row>
    <row r="1857" spans="1:2" x14ac:dyDescent="0.2">
      <c r="A1857" s="9">
        <v>3449</v>
      </c>
      <c r="B1857" s="10">
        <v>20</v>
      </c>
    </row>
    <row r="1858" spans="1:2" x14ac:dyDescent="0.2">
      <c r="A1858" s="9">
        <v>3450</v>
      </c>
      <c r="B1858" s="10">
        <v>39</v>
      </c>
    </row>
    <row r="1859" spans="1:2" x14ac:dyDescent="0.2">
      <c r="A1859" s="9">
        <v>3451</v>
      </c>
      <c r="B1859" s="10">
        <v>16</v>
      </c>
    </row>
    <row r="1860" spans="1:2" x14ac:dyDescent="0.2">
      <c r="A1860" s="9">
        <v>3452</v>
      </c>
      <c r="B1860" s="10">
        <v>37</v>
      </c>
    </row>
    <row r="1861" spans="1:2" x14ac:dyDescent="0.2">
      <c r="A1861" s="9">
        <v>3453</v>
      </c>
      <c r="B1861" s="10">
        <v>14</v>
      </c>
    </row>
    <row r="1862" spans="1:2" x14ac:dyDescent="0.2">
      <c r="A1862" s="9">
        <v>3454</v>
      </c>
      <c r="B1862" s="10">
        <v>21</v>
      </c>
    </row>
    <row r="1863" spans="1:2" x14ac:dyDescent="0.2">
      <c r="A1863" s="9">
        <v>3455</v>
      </c>
      <c r="B1863" s="10">
        <v>69</v>
      </c>
    </row>
    <row r="1864" spans="1:2" x14ac:dyDescent="0.2">
      <c r="A1864" s="9">
        <v>3456</v>
      </c>
      <c r="B1864" s="10">
        <v>16</v>
      </c>
    </row>
    <row r="1865" spans="1:2" x14ac:dyDescent="0.2">
      <c r="A1865" s="9">
        <v>3457</v>
      </c>
      <c r="B1865" s="10">
        <v>55</v>
      </c>
    </row>
    <row r="1866" spans="1:2" x14ac:dyDescent="0.2">
      <c r="A1866" s="9">
        <v>3458</v>
      </c>
      <c r="B1866" s="10">
        <v>27</v>
      </c>
    </row>
    <row r="1867" spans="1:2" x14ac:dyDescent="0.2">
      <c r="A1867" s="9">
        <v>3459</v>
      </c>
      <c r="B1867" s="10">
        <v>36</v>
      </c>
    </row>
    <row r="1868" spans="1:2" x14ac:dyDescent="0.2">
      <c r="A1868" s="9">
        <v>3460</v>
      </c>
      <c r="B1868" s="10">
        <v>19</v>
      </c>
    </row>
    <row r="1869" spans="1:2" x14ac:dyDescent="0.2">
      <c r="A1869" s="9">
        <v>3461</v>
      </c>
      <c r="B1869" s="10">
        <v>12</v>
      </c>
    </row>
    <row r="1870" spans="1:2" x14ac:dyDescent="0.2">
      <c r="A1870" s="9">
        <v>3462</v>
      </c>
      <c r="B1870" s="10">
        <v>17</v>
      </c>
    </row>
    <row r="1871" spans="1:2" x14ac:dyDescent="0.2">
      <c r="A1871" s="9">
        <v>3463</v>
      </c>
      <c r="B1871" s="10">
        <v>114</v>
      </c>
    </row>
    <row r="1872" spans="1:2" x14ac:dyDescent="0.2">
      <c r="A1872" s="9">
        <v>3464</v>
      </c>
      <c r="B1872" s="10">
        <v>93</v>
      </c>
    </row>
    <row r="1873" spans="1:2" x14ac:dyDescent="0.2">
      <c r="A1873" s="9">
        <v>3465</v>
      </c>
      <c r="B1873" s="10">
        <v>36</v>
      </c>
    </row>
    <row r="1874" spans="1:2" x14ac:dyDescent="0.2">
      <c r="A1874" s="9">
        <v>3466</v>
      </c>
      <c r="B1874" s="10">
        <v>61</v>
      </c>
    </row>
    <row r="1875" spans="1:2" x14ac:dyDescent="0.2">
      <c r="A1875" s="9">
        <v>3467</v>
      </c>
      <c r="B1875" s="10">
        <v>47</v>
      </c>
    </row>
    <row r="1876" spans="1:2" x14ac:dyDescent="0.2">
      <c r="A1876" s="9">
        <v>3468</v>
      </c>
      <c r="B1876" s="10">
        <v>17</v>
      </c>
    </row>
    <row r="1877" spans="1:2" x14ac:dyDescent="0.2">
      <c r="A1877" s="9">
        <v>3469</v>
      </c>
      <c r="B1877" s="10">
        <v>63</v>
      </c>
    </row>
    <row r="1878" spans="1:2" x14ac:dyDescent="0.2">
      <c r="A1878" s="9">
        <v>3470</v>
      </c>
      <c r="B1878" s="10">
        <v>9</v>
      </c>
    </row>
    <row r="1879" spans="1:2" x14ac:dyDescent="0.2">
      <c r="A1879" s="9">
        <v>3471</v>
      </c>
      <c r="B1879" s="10">
        <v>30</v>
      </c>
    </row>
    <row r="1880" spans="1:2" x14ac:dyDescent="0.2">
      <c r="A1880" s="9">
        <v>3472</v>
      </c>
      <c r="B1880" s="10">
        <v>23</v>
      </c>
    </row>
    <row r="1881" spans="1:2" x14ac:dyDescent="0.2">
      <c r="A1881" s="9">
        <v>3473</v>
      </c>
      <c r="B1881" s="10">
        <v>33</v>
      </c>
    </row>
    <row r="1882" spans="1:2" x14ac:dyDescent="0.2">
      <c r="A1882" s="9">
        <v>3474</v>
      </c>
      <c r="B1882" s="10">
        <v>39</v>
      </c>
    </row>
    <row r="1883" spans="1:2" x14ac:dyDescent="0.2">
      <c r="A1883" s="9">
        <v>3475</v>
      </c>
      <c r="B1883" s="10">
        <v>17</v>
      </c>
    </row>
    <row r="1884" spans="1:2" x14ac:dyDescent="0.2">
      <c r="A1884" s="9">
        <v>3476</v>
      </c>
      <c r="B1884" s="10">
        <v>6</v>
      </c>
    </row>
    <row r="1885" spans="1:2" x14ac:dyDescent="0.2">
      <c r="A1885" s="9">
        <v>3477</v>
      </c>
      <c r="B1885" s="10">
        <v>39</v>
      </c>
    </row>
    <row r="1886" spans="1:2" x14ac:dyDescent="0.2">
      <c r="A1886" s="9">
        <v>3478</v>
      </c>
      <c r="B1886" s="10">
        <v>57</v>
      </c>
    </row>
    <row r="1887" spans="1:2" x14ac:dyDescent="0.2">
      <c r="A1887" s="9">
        <v>3479</v>
      </c>
      <c r="B1887" s="10">
        <v>56</v>
      </c>
    </row>
    <row r="1888" spans="1:2" x14ac:dyDescent="0.2">
      <c r="A1888" s="9">
        <v>3480</v>
      </c>
      <c r="B1888" s="10">
        <v>13</v>
      </c>
    </row>
    <row r="1889" spans="1:2" x14ac:dyDescent="0.2">
      <c r="A1889" s="9">
        <v>3481</v>
      </c>
      <c r="B1889" s="10">
        <v>95</v>
      </c>
    </row>
    <row r="1890" spans="1:2" x14ac:dyDescent="0.2">
      <c r="A1890" s="9">
        <v>3482</v>
      </c>
      <c r="B1890" s="10">
        <v>80</v>
      </c>
    </row>
    <row r="1891" spans="1:2" x14ac:dyDescent="0.2">
      <c r="A1891" s="9">
        <v>3483</v>
      </c>
      <c r="B1891" s="10">
        <v>133</v>
      </c>
    </row>
    <row r="1892" spans="1:2" x14ac:dyDescent="0.2">
      <c r="A1892" s="9">
        <v>3484</v>
      </c>
      <c r="B1892" s="10">
        <v>44</v>
      </c>
    </row>
    <row r="1893" spans="1:2" x14ac:dyDescent="0.2">
      <c r="A1893" s="9">
        <v>3485</v>
      </c>
      <c r="B1893" s="10">
        <v>30</v>
      </c>
    </row>
    <row r="1894" spans="1:2" x14ac:dyDescent="0.2">
      <c r="A1894" s="9">
        <v>3486</v>
      </c>
      <c r="B1894" s="10">
        <v>56</v>
      </c>
    </row>
    <row r="1895" spans="1:2" x14ac:dyDescent="0.2">
      <c r="A1895" s="9">
        <v>3487</v>
      </c>
      <c r="B1895" s="10">
        <v>66</v>
      </c>
    </row>
    <row r="1896" spans="1:2" x14ac:dyDescent="0.2">
      <c r="A1896" s="9">
        <v>3488</v>
      </c>
      <c r="B1896" s="10">
        <v>29</v>
      </c>
    </row>
    <row r="1897" spans="1:2" x14ac:dyDescent="0.2">
      <c r="A1897" s="9">
        <v>3489</v>
      </c>
      <c r="B1897" s="10">
        <v>72</v>
      </c>
    </row>
    <row r="1898" spans="1:2" x14ac:dyDescent="0.2">
      <c r="A1898" s="9">
        <v>3490</v>
      </c>
      <c r="B1898" s="10">
        <v>27</v>
      </c>
    </row>
    <row r="1899" spans="1:2" x14ac:dyDescent="0.2">
      <c r="A1899" s="9">
        <v>3491</v>
      </c>
      <c r="B1899" s="10">
        <v>10</v>
      </c>
    </row>
    <row r="1900" spans="1:2" x14ac:dyDescent="0.2">
      <c r="A1900" s="9">
        <v>3492</v>
      </c>
      <c r="B1900" s="10">
        <v>35</v>
      </c>
    </row>
    <row r="1901" spans="1:2" x14ac:dyDescent="0.2">
      <c r="A1901" s="9">
        <v>3493</v>
      </c>
      <c r="B1901" s="10">
        <v>29</v>
      </c>
    </row>
    <row r="1902" spans="1:2" x14ac:dyDescent="0.2">
      <c r="A1902" s="9">
        <v>3494</v>
      </c>
      <c r="B1902" s="10">
        <v>13</v>
      </c>
    </row>
    <row r="1903" spans="1:2" x14ac:dyDescent="0.2">
      <c r="A1903" s="9">
        <v>3495</v>
      </c>
      <c r="B1903" s="10">
        <v>72</v>
      </c>
    </row>
    <row r="1904" spans="1:2" x14ac:dyDescent="0.2">
      <c r="A1904" s="9">
        <v>3496</v>
      </c>
      <c r="B1904" s="10">
        <v>78</v>
      </c>
    </row>
    <row r="1905" spans="1:2" x14ac:dyDescent="0.2">
      <c r="A1905" s="9">
        <v>3497</v>
      </c>
      <c r="B1905" s="10">
        <v>49</v>
      </c>
    </row>
    <row r="1906" spans="1:2" x14ac:dyDescent="0.2">
      <c r="A1906" s="9">
        <v>3498</v>
      </c>
      <c r="B1906" s="10">
        <v>42</v>
      </c>
    </row>
    <row r="1907" spans="1:2" x14ac:dyDescent="0.2">
      <c r="A1907" s="9">
        <v>3499</v>
      </c>
      <c r="B1907" s="10">
        <v>35</v>
      </c>
    </row>
    <row r="1908" spans="1:2" x14ac:dyDescent="0.2">
      <c r="A1908" s="9">
        <v>3500</v>
      </c>
      <c r="B1908" s="10">
        <v>42</v>
      </c>
    </row>
    <row r="1909" spans="1:2" x14ac:dyDescent="0.2">
      <c r="A1909" s="9">
        <v>3501</v>
      </c>
      <c r="B1909" s="10">
        <v>42</v>
      </c>
    </row>
    <row r="1910" spans="1:2" x14ac:dyDescent="0.2">
      <c r="A1910" s="9">
        <v>3502</v>
      </c>
      <c r="B1910" s="10">
        <v>31</v>
      </c>
    </row>
    <row r="1911" spans="1:2" x14ac:dyDescent="0.2">
      <c r="A1911" s="9">
        <v>3503</v>
      </c>
      <c r="B1911" s="10">
        <v>38</v>
      </c>
    </row>
    <row r="1912" spans="1:2" x14ac:dyDescent="0.2">
      <c r="A1912" s="9">
        <v>3504</v>
      </c>
      <c r="B1912" s="10">
        <v>8</v>
      </c>
    </row>
    <row r="1913" spans="1:2" x14ac:dyDescent="0.2">
      <c r="A1913" s="9">
        <v>3505</v>
      </c>
      <c r="B1913" s="10">
        <v>39</v>
      </c>
    </row>
    <row r="1914" spans="1:2" x14ac:dyDescent="0.2">
      <c r="A1914" s="9">
        <v>3506</v>
      </c>
      <c r="B1914" s="10">
        <v>29</v>
      </c>
    </row>
    <row r="1915" spans="1:2" x14ac:dyDescent="0.2">
      <c r="A1915" s="9">
        <v>3507</v>
      </c>
      <c r="B1915" s="10">
        <v>72</v>
      </c>
    </row>
    <row r="1916" spans="1:2" x14ac:dyDescent="0.2">
      <c r="A1916" s="9">
        <v>3508</v>
      </c>
      <c r="B1916" s="10">
        <v>15</v>
      </c>
    </row>
    <row r="1917" spans="1:2" x14ac:dyDescent="0.2">
      <c r="A1917" s="9">
        <v>3509</v>
      </c>
      <c r="B1917" s="10">
        <v>33</v>
      </c>
    </row>
    <row r="1918" spans="1:2" x14ac:dyDescent="0.2">
      <c r="A1918" s="9">
        <v>3510</v>
      </c>
      <c r="B1918" s="10">
        <v>15</v>
      </c>
    </row>
    <row r="1919" spans="1:2" x14ac:dyDescent="0.2">
      <c r="A1919" s="9">
        <v>3511</v>
      </c>
      <c r="B1919" s="10">
        <v>19</v>
      </c>
    </row>
    <row r="1920" spans="1:2" x14ac:dyDescent="0.2">
      <c r="A1920" s="9">
        <v>3512</v>
      </c>
      <c r="B1920" s="10">
        <v>17</v>
      </c>
    </row>
    <row r="1921" spans="1:2" x14ac:dyDescent="0.2">
      <c r="A1921" s="9">
        <v>3513</v>
      </c>
      <c r="B1921" s="10">
        <v>44</v>
      </c>
    </row>
    <row r="1922" spans="1:2" x14ac:dyDescent="0.2">
      <c r="A1922" s="9">
        <v>3514</v>
      </c>
      <c r="B1922" s="10">
        <v>10</v>
      </c>
    </row>
    <row r="1923" spans="1:2" x14ac:dyDescent="0.2">
      <c r="A1923" s="9">
        <v>3515</v>
      </c>
      <c r="B1923" s="10">
        <v>46</v>
      </c>
    </row>
    <row r="1924" spans="1:2" x14ac:dyDescent="0.2">
      <c r="A1924" s="9">
        <v>3516</v>
      </c>
      <c r="B1924" s="10">
        <v>11</v>
      </c>
    </row>
    <row r="1925" spans="1:2" x14ac:dyDescent="0.2">
      <c r="A1925" s="9">
        <v>3517</v>
      </c>
      <c r="B1925" s="10">
        <v>13</v>
      </c>
    </row>
    <row r="1926" spans="1:2" x14ac:dyDescent="0.2">
      <c r="A1926" s="9">
        <v>3518</v>
      </c>
      <c r="B1926" s="10">
        <v>33</v>
      </c>
    </row>
    <row r="1927" spans="1:2" x14ac:dyDescent="0.2">
      <c r="A1927" s="9">
        <v>3519</v>
      </c>
      <c r="B1927" s="10">
        <v>28</v>
      </c>
    </row>
    <row r="1928" spans="1:2" x14ac:dyDescent="0.2">
      <c r="A1928" s="9">
        <v>3520</v>
      </c>
      <c r="B1928" s="10">
        <v>21</v>
      </c>
    </row>
    <row r="1929" spans="1:2" x14ac:dyDescent="0.2">
      <c r="A1929" s="9">
        <v>3521</v>
      </c>
      <c r="B1929" s="10">
        <v>13</v>
      </c>
    </row>
    <row r="1930" spans="1:2" x14ac:dyDescent="0.2">
      <c r="A1930" s="9">
        <v>3522</v>
      </c>
      <c r="B1930" s="10">
        <v>34</v>
      </c>
    </row>
    <row r="1931" spans="1:2" x14ac:dyDescent="0.2">
      <c r="A1931" s="9">
        <v>3523</v>
      </c>
      <c r="B1931" s="10">
        <v>80</v>
      </c>
    </row>
    <row r="1932" spans="1:2" x14ac:dyDescent="0.2">
      <c r="A1932" s="9">
        <v>3524</v>
      </c>
      <c r="B1932" s="10">
        <v>74</v>
      </c>
    </row>
    <row r="1933" spans="1:2" x14ac:dyDescent="0.2">
      <c r="A1933" s="9">
        <v>3525</v>
      </c>
      <c r="B1933" s="10">
        <v>7</v>
      </c>
    </row>
    <row r="1934" spans="1:2" x14ac:dyDescent="0.2">
      <c r="A1934" s="9">
        <v>3526</v>
      </c>
      <c r="B1934" s="10">
        <v>34</v>
      </c>
    </row>
    <row r="1935" spans="1:2" x14ac:dyDescent="0.2">
      <c r="A1935" s="9">
        <v>3527</v>
      </c>
      <c r="B1935" s="10">
        <v>86</v>
      </c>
    </row>
    <row r="1936" spans="1:2" x14ac:dyDescent="0.2">
      <c r="A1936" s="9">
        <v>3528</v>
      </c>
      <c r="B1936" s="10">
        <v>37</v>
      </c>
    </row>
    <row r="1937" spans="1:2" x14ac:dyDescent="0.2">
      <c r="A1937" s="9">
        <v>3529</v>
      </c>
      <c r="B1937" s="10">
        <v>18</v>
      </c>
    </row>
    <row r="1938" spans="1:2" x14ac:dyDescent="0.2">
      <c r="A1938" s="9">
        <v>3530</v>
      </c>
      <c r="B1938" s="10">
        <v>22</v>
      </c>
    </row>
    <row r="1939" spans="1:2" x14ac:dyDescent="0.2">
      <c r="A1939" s="9">
        <v>3531</v>
      </c>
      <c r="B1939" s="10">
        <v>26</v>
      </c>
    </row>
    <row r="1940" spans="1:2" x14ac:dyDescent="0.2">
      <c r="A1940" s="9">
        <v>3532</v>
      </c>
      <c r="B1940" s="10">
        <v>27</v>
      </c>
    </row>
    <row r="1941" spans="1:2" x14ac:dyDescent="0.2">
      <c r="A1941" s="9">
        <v>3533</v>
      </c>
      <c r="B1941" s="10">
        <v>8</v>
      </c>
    </row>
    <row r="1942" spans="1:2" x14ac:dyDescent="0.2">
      <c r="A1942" s="9">
        <v>3534</v>
      </c>
      <c r="B1942" s="10">
        <v>204</v>
      </c>
    </row>
    <row r="1943" spans="1:2" x14ac:dyDescent="0.2">
      <c r="A1943" s="9">
        <v>3535</v>
      </c>
      <c r="B1943" s="10">
        <v>46</v>
      </c>
    </row>
    <row r="1944" spans="1:2" x14ac:dyDescent="0.2">
      <c r="A1944" s="9">
        <v>3536</v>
      </c>
      <c r="B1944" s="10">
        <v>17</v>
      </c>
    </row>
    <row r="1945" spans="1:2" x14ac:dyDescent="0.2">
      <c r="A1945" s="9">
        <v>3537</v>
      </c>
      <c r="B1945" s="10">
        <v>28</v>
      </c>
    </row>
    <row r="1946" spans="1:2" x14ac:dyDescent="0.2">
      <c r="A1946" s="9">
        <v>3538</v>
      </c>
      <c r="B1946" s="10">
        <v>83</v>
      </c>
    </row>
    <row r="1947" spans="1:2" x14ac:dyDescent="0.2">
      <c r="A1947" s="9">
        <v>3539</v>
      </c>
      <c r="B1947" s="10">
        <v>13</v>
      </c>
    </row>
    <row r="1948" spans="1:2" x14ac:dyDescent="0.2">
      <c r="A1948" s="9">
        <v>3540</v>
      </c>
      <c r="B1948" s="10">
        <v>8</v>
      </c>
    </row>
    <row r="1949" spans="1:2" x14ac:dyDescent="0.2">
      <c r="A1949" s="9">
        <v>3541</v>
      </c>
      <c r="B1949" s="10">
        <v>32</v>
      </c>
    </row>
    <row r="1950" spans="1:2" x14ac:dyDescent="0.2">
      <c r="A1950" s="9">
        <v>3542</v>
      </c>
      <c r="B1950" s="10">
        <v>85</v>
      </c>
    </row>
    <row r="1951" spans="1:2" x14ac:dyDescent="0.2">
      <c r="A1951" s="9">
        <v>3543</v>
      </c>
      <c r="B1951" s="10">
        <v>29</v>
      </c>
    </row>
    <row r="1952" spans="1:2" x14ac:dyDescent="0.2">
      <c r="A1952" s="9">
        <v>3544</v>
      </c>
      <c r="B1952" s="10">
        <v>24</v>
      </c>
    </row>
    <row r="1953" spans="1:2" x14ac:dyDescent="0.2">
      <c r="A1953" s="9">
        <v>3545</v>
      </c>
      <c r="B1953" s="10">
        <v>8</v>
      </c>
    </row>
    <row r="1954" spans="1:2" x14ac:dyDescent="0.2">
      <c r="A1954" s="9">
        <v>3546</v>
      </c>
      <c r="B1954" s="10">
        <v>19</v>
      </c>
    </row>
    <row r="1955" spans="1:2" x14ac:dyDescent="0.2">
      <c r="A1955" s="9">
        <v>3547</v>
      </c>
      <c r="B1955" s="10">
        <v>336</v>
      </c>
    </row>
    <row r="1956" spans="1:2" x14ac:dyDescent="0.2">
      <c r="A1956" s="9">
        <v>3548</v>
      </c>
      <c r="B1956" s="10">
        <v>13</v>
      </c>
    </row>
    <row r="1957" spans="1:2" x14ac:dyDescent="0.2">
      <c r="A1957" s="9">
        <v>3549</v>
      </c>
      <c r="B1957" s="10">
        <v>42</v>
      </c>
    </row>
    <row r="1958" spans="1:2" x14ac:dyDescent="0.2">
      <c r="A1958" s="9">
        <v>3550</v>
      </c>
      <c r="B1958" s="10">
        <v>64</v>
      </c>
    </row>
    <row r="1959" spans="1:2" x14ac:dyDescent="0.2">
      <c r="A1959" s="9">
        <v>3551</v>
      </c>
      <c r="B1959" s="10">
        <v>25</v>
      </c>
    </row>
    <row r="1960" spans="1:2" x14ac:dyDescent="0.2">
      <c r="A1960" s="9">
        <v>3552</v>
      </c>
      <c r="B1960" s="10">
        <v>20</v>
      </c>
    </row>
    <row r="1961" spans="1:2" x14ac:dyDescent="0.2">
      <c r="A1961" s="9">
        <v>3553</v>
      </c>
      <c r="B1961" s="10">
        <v>104</v>
      </c>
    </row>
    <row r="1962" spans="1:2" x14ac:dyDescent="0.2">
      <c r="A1962" s="9">
        <v>3554</v>
      </c>
      <c r="B1962" s="10">
        <v>53</v>
      </c>
    </row>
    <row r="1963" spans="1:2" x14ac:dyDescent="0.2">
      <c r="A1963" s="9">
        <v>3555</v>
      </c>
      <c r="B1963" s="10">
        <v>14</v>
      </c>
    </row>
    <row r="1964" spans="1:2" x14ac:dyDescent="0.2">
      <c r="A1964" s="9">
        <v>3556</v>
      </c>
      <c r="B1964" s="10">
        <v>20</v>
      </c>
    </row>
    <row r="1965" spans="1:2" x14ac:dyDescent="0.2">
      <c r="A1965" s="9">
        <v>3557</v>
      </c>
      <c r="B1965" s="10">
        <v>558</v>
      </c>
    </row>
    <row r="1966" spans="1:2" x14ac:dyDescent="0.2">
      <c r="A1966" s="9">
        <v>3558</v>
      </c>
      <c r="B1966" s="10">
        <v>22</v>
      </c>
    </row>
    <row r="1967" spans="1:2" x14ac:dyDescent="0.2">
      <c r="A1967" s="9">
        <v>3559</v>
      </c>
      <c r="B1967" s="10">
        <v>24</v>
      </c>
    </row>
    <row r="1968" spans="1:2" x14ac:dyDescent="0.2">
      <c r="A1968" s="9">
        <v>3560</v>
      </c>
      <c r="B1968" s="10">
        <v>74</v>
      </c>
    </row>
    <row r="1969" spans="1:2" x14ac:dyDescent="0.2">
      <c r="A1969" s="9">
        <v>3561</v>
      </c>
      <c r="B1969" s="10">
        <v>54</v>
      </c>
    </row>
    <row r="1970" spans="1:2" x14ac:dyDescent="0.2">
      <c r="A1970" s="9">
        <v>3562</v>
      </c>
      <c r="B1970" s="10">
        <v>31</v>
      </c>
    </row>
    <row r="1971" spans="1:2" x14ac:dyDescent="0.2">
      <c r="A1971" s="9">
        <v>3563</v>
      </c>
      <c r="B1971" s="10">
        <v>25</v>
      </c>
    </row>
    <row r="1972" spans="1:2" x14ac:dyDescent="0.2">
      <c r="A1972" s="9">
        <v>3564</v>
      </c>
      <c r="B1972" s="10">
        <v>17</v>
      </c>
    </row>
    <row r="1973" spans="1:2" x14ac:dyDescent="0.2">
      <c r="A1973" s="9">
        <v>3565</v>
      </c>
      <c r="B1973" s="10">
        <v>12</v>
      </c>
    </row>
    <row r="1974" spans="1:2" x14ac:dyDescent="0.2">
      <c r="A1974" s="9">
        <v>3566</v>
      </c>
      <c r="B1974" s="10">
        <v>38</v>
      </c>
    </row>
    <row r="1975" spans="1:2" x14ac:dyDescent="0.2">
      <c r="A1975" s="9">
        <v>3567</v>
      </c>
      <c r="B1975" s="10">
        <v>41</v>
      </c>
    </row>
    <row r="1976" spans="1:2" x14ac:dyDescent="0.2">
      <c r="A1976" s="9">
        <v>3568</v>
      </c>
      <c r="B1976" s="10">
        <v>19</v>
      </c>
    </row>
    <row r="1977" spans="1:2" x14ac:dyDescent="0.2">
      <c r="A1977" s="9">
        <v>3569</v>
      </c>
      <c r="B1977" s="10">
        <v>41</v>
      </c>
    </row>
    <row r="1978" spans="1:2" x14ac:dyDescent="0.2">
      <c r="A1978" s="9">
        <v>3570</v>
      </c>
      <c r="B1978" s="10">
        <v>26</v>
      </c>
    </row>
    <row r="1979" spans="1:2" x14ac:dyDescent="0.2">
      <c r="A1979" s="9">
        <v>3571</v>
      </c>
      <c r="B1979" s="10">
        <v>25</v>
      </c>
    </row>
    <row r="1980" spans="1:2" x14ac:dyDescent="0.2">
      <c r="A1980" s="9">
        <v>3572</v>
      </c>
      <c r="B1980" s="10">
        <v>9</v>
      </c>
    </row>
    <row r="1981" spans="1:2" x14ac:dyDescent="0.2">
      <c r="A1981" s="9">
        <v>3573</v>
      </c>
      <c r="B1981" s="10">
        <v>78</v>
      </c>
    </row>
    <row r="1982" spans="1:2" x14ac:dyDescent="0.2">
      <c r="A1982" s="9">
        <v>3574</v>
      </c>
      <c r="B1982" s="10">
        <v>45</v>
      </c>
    </row>
    <row r="1983" spans="1:2" x14ac:dyDescent="0.2">
      <c r="A1983" s="9">
        <v>3575</v>
      </c>
      <c r="B1983" s="10">
        <v>102</v>
      </c>
    </row>
    <row r="1984" spans="1:2" x14ac:dyDescent="0.2">
      <c r="A1984" s="9">
        <v>3576</v>
      </c>
      <c r="B1984" s="10">
        <v>5</v>
      </c>
    </row>
    <row r="1985" spans="1:2" x14ac:dyDescent="0.2">
      <c r="A1985" s="9">
        <v>3577</v>
      </c>
      <c r="B1985" s="10">
        <v>27</v>
      </c>
    </row>
    <row r="1986" spans="1:2" x14ac:dyDescent="0.2">
      <c r="A1986" s="9">
        <v>3578</v>
      </c>
      <c r="B1986" s="10">
        <v>37</v>
      </c>
    </row>
    <row r="1987" spans="1:2" x14ac:dyDescent="0.2">
      <c r="A1987" s="9">
        <v>3579</v>
      </c>
      <c r="B1987" s="10">
        <v>14</v>
      </c>
    </row>
    <row r="1988" spans="1:2" x14ac:dyDescent="0.2">
      <c r="A1988" s="9">
        <v>3580</v>
      </c>
      <c r="B1988" s="10">
        <v>27</v>
      </c>
    </row>
    <row r="1989" spans="1:2" x14ac:dyDescent="0.2">
      <c r="A1989" s="9">
        <v>3581</v>
      </c>
      <c r="B1989" s="10">
        <v>45</v>
      </c>
    </row>
    <row r="1990" spans="1:2" x14ac:dyDescent="0.2">
      <c r="A1990" s="9">
        <v>3582</v>
      </c>
      <c r="B1990" s="10">
        <v>49</v>
      </c>
    </row>
    <row r="1991" spans="1:2" x14ac:dyDescent="0.2">
      <c r="A1991" s="9">
        <v>3583</v>
      </c>
      <c r="B1991" s="10">
        <v>24</v>
      </c>
    </row>
    <row r="1992" spans="1:2" x14ac:dyDescent="0.2">
      <c r="A1992" s="9">
        <v>3584</v>
      </c>
      <c r="B1992" s="10">
        <v>112</v>
      </c>
    </row>
    <row r="1993" spans="1:2" x14ac:dyDescent="0.2">
      <c r="A1993" s="9">
        <v>3585</v>
      </c>
      <c r="B1993" s="10">
        <v>23</v>
      </c>
    </row>
    <row r="1994" spans="1:2" x14ac:dyDescent="0.2">
      <c r="A1994" s="9">
        <v>3586</v>
      </c>
      <c r="B1994" s="10">
        <v>54</v>
      </c>
    </row>
    <row r="1995" spans="1:2" x14ac:dyDescent="0.2">
      <c r="A1995" s="9">
        <v>3587</v>
      </c>
      <c r="B1995" s="10">
        <v>28</v>
      </c>
    </row>
    <row r="1996" spans="1:2" x14ac:dyDescent="0.2">
      <c r="A1996" s="9">
        <v>3588</v>
      </c>
      <c r="B1996" s="10">
        <v>11</v>
      </c>
    </row>
    <row r="1997" spans="1:2" x14ac:dyDescent="0.2">
      <c r="A1997" s="9">
        <v>3589</v>
      </c>
      <c r="B1997" s="10">
        <v>62</v>
      </c>
    </row>
    <row r="1998" spans="1:2" x14ac:dyDescent="0.2">
      <c r="A1998" s="9">
        <v>3590</v>
      </c>
      <c r="B1998" s="10">
        <v>73</v>
      </c>
    </row>
    <row r="1999" spans="1:2" x14ac:dyDescent="0.2">
      <c r="A1999" s="9">
        <v>3591</v>
      </c>
      <c r="B1999" s="10">
        <v>18</v>
      </c>
    </row>
    <row r="2000" spans="1:2" x14ac:dyDescent="0.2">
      <c r="A2000" s="9">
        <v>3592</v>
      </c>
      <c r="B2000" s="10">
        <v>35</v>
      </c>
    </row>
    <row r="2001" spans="1:2" x14ac:dyDescent="0.2">
      <c r="A2001" s="9">
        <v>3593</v>
      </c>
      <c r="B2001" s="10">
        <v>43</v>
      </c>
    </row>
    <row r="2002" spans="1:2" x14ac:dyDescent="0.2">
      <c r="A2002" s="9">
        <v>3594</v>
      </c>
      <c r="B2002" s="10">
        <v>36</v>
      </c>
    </row>
    <row r="2003" spans="1:2" x14ac:dyDescent="0.2">
      <c r="A2003" s="9">
        <v>3595</v>
      </c>
      <c r="B2003" s="10">
        <v>62</v>
      </c>
    </row>
    <row r="2004" spans="1:2" x14ac:dyDescent="0.2">
      <c r="A2004" s="9">
        <v>3596</v>
      </c>
      <c r="B2004" s="10">
        <v>15</v>
      </c>
    </row>
    <row r="2005" spans="1:2" x14ac:dyDescent="0.2">
      <c r="A2005" s="9">
        <v>3597</v>
      </c>
      <c r="B2005" s="10">
        <v>33</v>
      </c>
    </row>
    <row r="2006" spans="1:2" x14ac:dyDescent="0.2">
      <c r="A2006" s="9">
        <v>3598</v>
      </c>
      <c r="B2006" s="10">
        <v>27</v>
      </c>
    </row>
    <row r="2007" spans="1:2" x14ac:dyDescent="0.2">
      <c r="A2007" s="9">
        <v>3599</v>
      </c>
      <c r="B2007" s="10">
        <v>17</v>
      </c>
    </row>
    <row r="2008" spans="1:2" x14ac:dyDescent="0.2">
      <c r="A2008" s="9">
        <v>3600</v>
      </c>
      <c r="B2008" s="10">
        <v>4</v>
      </c>
    </row>
    <row r="2009" spans="1:2" x14ac:dyDescent="0.2">
      <c r="A2009" s="9">
        <v>3601</v>
      </c>
      <c r="B2009" s="10">
        <v>53</v>
      </c>
    </row>
    <row r="2010" spans="1:2" x14ac:dyDescent="0.2">
      <c r="A2010" s="9">
        <v>3602</v>
      </c>
      <c r="B2010" s="10">
        <v>49</v>
      </c>
    </row>
    <row r="2011" spans="1:2" x14ac:dyDescent="0.2">
      <c r="A2011" s="9">
        <v>3603</v>
      </c>
      <c r="B2011" s="10">
        <v>57</v>
      </c>
    </row>
    <row r="2012" spans="1:2" x14ac:dyDescent="0.2">
      <c r="A2012" s="9">
        <v>3604</v>
      </c>
      <c r="B2012" s="10">
        <v>69</v>
      </c>
    </row>
    <row r="2013" spans="1:2" x14ac:dyDescent="0.2">
      <c r="A2013" s="9">
        <v>3605</v>
      </c>
      <c r="B2013" s="10">
        <v>15</v>
      </c>
    </row>
    <row r="2014" spans="1:2" x14ac:dyDescent="0.2">
      <c r="A2014" s="9">
        <v>3606</v>
      </c>
      <c r="B2014" s="10">
        <v>64</v>
      </c>
    </row>
    <row r="2015" spans="1:2" x14ac:dyDescent="0.2">
      <c r="A2015" s="9">
        <v>3607</v>
      </c>
      <c r="B2015" s="10">
        <v>20</v>
      </c>
    </row>
    <row r="2016" spans="1:2" x14ac:dyDescent="0.2">
      <c r="A2016" s="9">
        <v>3608</v>
      </c>
      <c r="B2016" s="10">
        <v>27</v>
      </c>
    </row>
    <row r="2017" spans="1:2" x14ac:dyDescent="0.2">
      <c r="A2017" s="9">
        <v>3609</v>
      </c>
      <c r="B2017" s="10">
        <v>21</v>
      </c>
    </row>
    <row r="2018" spans="1:2" x14ac:dyDescent="0.2">
      <c r="A2018" s="9">
        <v>3610</v>
      </c>
      <c r="B2018" s="10">
        <v>31</v>
      </c>
    </row>
    <row r="2019" spans="1:2" x14ac:dyDescent="0.2">
      <c r="A2019" s="9">
        <v>3611</v>
      </c>
      <c r="B2019" s="10">
        <v>51</v>
      </c>
    </row>
    <row r="2020" spans="1:2" x14ac:dyDescent="0.2">
      <c r="A2020" s="9">
        <v>3612</v>
      </c>
      <c r="B2020" s="10">
        <v>57</v>
      </c>
    </row>
    <row r="2021" spans="1:2" x14ac:dyDescent="0.2">
      <c r="A2021" s="9">
        <v>3613</v>
      </c>
      <c r="B2021" s="10">
        <v>20</v>
      </c>
    </row>
    <row r="2022" spans="1:2" x14ac:dyDescent="0.2">
      <c r="A2022" s="9">
        <v>3614</v>
      </c>
      <c r="B2022" s="10">
        <v>71</v>
      </c>
    </row>
    <row r="2023" spans="1:2" x14ac:dyDescent="0.2">
      <c r="A2023" s="9">
        <v>3615</v>
      </c>
      <c r="B2023" s="10">
        <v>72</v>
      </c>
    </row>
    <row r="2024" spans="1:2" x14ac:dyDescent="0.2">
      <c r="A2024" s="9">
        <v>3616</v>
      </c>
      <c r="B2024" s="10">
        <v>45</v>
      </c>
    </row>
    <row r="2025" spans="1:2" x14ac:dyDescent="0.2">
      <c r="A2025" s="9">
        <v>3617</v>
      </c>
      <c r="B2025" s="10">
        <v>51</v>
      </c>
    </row>
    <row r="2026" spans="1:2" x14ac:dyDescent="0.2">
      <c r="A2026" s="9">
        <v>3618</v>
      </c>
      <c r="B2026" s="10">
        <v>56</v>
      </c>
    </row>
    <row r="2027" spans="1:2" x14ac:dyDescent="0.2">
      <c r="A2027" s="9">
        <v>3619</v>
      </c>
      <c r="B2027" s="10">
        <v>17</v>
      </c>
    </row>
    <row r="2028" spans="1:2" x14ac:dyDescent="0.2">
      <c r="A2028" s="9">
        <v>3620</v>
      </c>
      <c r="B2028" s="10">
        <v>197</v>
      </c>
    </row>
    <row r="2029" spans="1:2" x14ac:dyDescent="0.2">
      <c r="A2029" s="9">
        <v>3621</v>
      </c>
      <c r="B2029" s="10">
        <v>70</v>
      </c>
    </row>
    <row r="2030" spans="1:2" x14ac:dyDescent="0.2">
      <c r="A2030" s="9">
        <v>3622</v>
      </c>
      <c r="B2030" s="10">
        <v>21</v>
      </c>
    </row>
    <row r="2031" spans="1:2" x14ac:dyDescent="0.2">
      <c r="A2031" s="9">
        <v>3623</v>
      </c>
      <c r="B2031" s="10">
        <v>34</v>
      </c>
    </row>
    <row r="2032" spans="1:2" x14ac:dyDescent="0.2">
      <c r="A2032" s="9">
        <v>3624</v>
      </c>
      <c r="B2032" s="10">
        <v>39</v>
      </c>
    </row>
    <row r="2033" spans="1:2" x14ac:dyDescent="0.2">
      <c r="A2033" s="9">
        <v>3625</v>
      </c>
      <c r="B2033" s="10">
        <v>78</v>
      </c>
    </row>
    <row r="2034" spans="1:2" x14ac:dyDescent="0.2">
      <c r="A2034" s="9">
        <v>3626</v>
      </c>
      <c r="B2034" s="10">
        <v>48</v>
      </c>
    </row>
    <row r="2035" spans="1:2" x14ac:dyDescent="0.2">
      <c r="A2035" s="9">
        <v>3627</v>
      </c>
      <c r="B2035" s="10">
        <v>29</v>
      </c>
    </row>
    <row r="2036" spans="1:2" x14ac:dyDescent="0.2">
      <c r="A2036" s="9">
        <v>3648</v>
      </c>
      <c r="B2036" s="10">
        <v>73</v>
      </c>
    </row>
    <row r="2037" spans="1:2" x14ac:dyDescent="0.2">
      <c r="A2037" s="9">
        <v>3649</v>
      </c>
      <c r="B2037" s="10">
        <v>8</v>
      </c>
    </row>
    <row r="2038" spans="1:2" x14ac:dyDescent="0.2">
      <c r="A2038" s="9">
        <v>3650</v>
      </c>
      <c r="B2038" s="10">
        <v>17</v>
      </c>
    </row>
    <row r="2039" spans="1:2" x14ac:dyDescent="0.2">
      <c r="A2039" s="9">
        <v>3651</v>
      </c>
      <c r="B2039" s="10">
        <v>9</v>
      </c>
    </row>
    <row r="2040" spans="1:2" x14ac:dyDescent="0.2">
      <c r="A2040" s="9">
        <v>3652</v>
      </c>
      <c r="B2040" s="10">
        <v>17</v>
      </c>
    </row>
    <row r="2041" spans="1:2" x14ac:dyDescent="0.2">
      <c r="A2041" s="9">
        <v>3653</v>
      </c>
      <c r="B2041" s="10">
        <v>33</v>
      </c>
    </row>
    <row r="2042" spans="1:2" x14ac:dyDescent="0.2">
      <c r="A2042" s="9">
        <v>3654</v>
      </c>
      <c r="B2042" s="10">
        <v>38</v>
      </c>
    </row>
    <row r="2043" spans="1:2" x14ac:dyDescent="0.2">
      <c r="A2043" s="9">
        <v>3655</v>
      </c>
      <c r="B2043" s="10">
        <v>79</v>
      </c>
    </row>
    <row r="2044" spans="1:2" x14ac:dyDescent="0.2">
      <c r="A2044" s="9">
        <v>3656</v>
      </c>
      <c r="B2044" s="10">
        <v>46</v>
      </c>
    </row>
    <row r="2045" spans="1:2" x14ac:dyDescent="0.2">
      <c r="A2045" s="9">
        <v>3657</v>
      </c>
      <c r="B2045" s="10">
        <v>20</v>
      </c>
    </row>
    <row r="2046" spans="1:2" x14ac:dyDescent="0.2">
      <c r="A2046" s="9">
        <v>3658</v>
      </c>
      <c r="B2046" s="10">
        <v>20</v>
      </c>
    </row>
    <row r="2047" spans="1:2" x14ac:dyDescent="0.2">
      <c r="A2047" s="9">
        <v>3659</v>
      </c>
      <c r="B2047" s="10">
        <v>13</v>
      </c>
    </row>
    <row r="2048" spans="1:2" x14ac:dyDescent="0.2">
      <c r="A2048" s="9">
        <v>3660</v>
      </c>
      <c r="B2048" s="10">
        <v>22</v>
      </c>
    </row>
    <row r="2049" spans="1:2" x14ac:dyDescent="0.2">
      <c r="A2049" s="9">
        <v>3661</v>
      </c>
      <c r="B2049" s="10">
        <v>36</v>
      </c>
    </row>
    <row r="2050" spans="1:2" x14ac:dyDescent="0.2">
      <c r="A2050" s="9">
        <v>3662</v>
      </c>
      <c r="B2050" s="10">
        <v>40</v>
      </c>
    </row>
    <row r="2051" spans="1:2" x14ac:dyDescent="0.2">
      <c r="A2051" s="9">
        <v>3663</v>
      </c>
      <c r="B2051" s="10">
        <v>9</v>
      </c>
    </row>
    <row r="2052" spans="1:2" x14ac:dyDescent="0.2">
      <c r="A2052" s="9">
        <v>3664</v>
      </c>
      <c r="B2052" s="10">
        <v>19</v>
      </c>
    </row>
    <row r="2053" spans="1:2" x14ac:dyDescent="0.2">
      <c r="A2053" s="9">
        <v>3665</v>
      </c>
      <c r="B2053" s="10">
        <v>14</v>
      </c>
    </row>
    <row r="2054" spans="1:2" x14ac:dyDescent="0.2">
      <c r="A2054" s="9">
        <v>3666</v>
      </c>
      <c r="B2054" s="10">
        <v>38</v>
      </c>
    </row>
    <row r="2055" spans="1:2" x14ac:dyDescent="0.2">
      <c r="A2055" s="9">
        <v>3667</v>
      </c>
      <c r="B2055" s="10">
        <v>58</v>
      </c>
    </row>
    <row r="2056" spans="1:2" x14ac:dyDescent="0.2">
      <c r="A2056" s="9">
        <v>3668</v>
      </c>
      <c r="B2056" s="10">
        <v>28</v>
      </c>
    </row>
    <row r="2057" spans="1:2" x14ac:dyDescent="0.2">
      <c r="A2057" s="9">
        <v>3669</v>
      </c>
      <c r="B2057" s="10">
        <v>17</v>
      </c>
    </row>
    <row r="2058" spans="1:2" x14ac:dyDescent="0.2">
      <c r="A2058" s="9">
        <v>3670</v>
      </c>
      <c r="B2058" s="10">
        <v>12</v>
      </c>
    </row>
    <row r="2059" spans="1:2" x14ac:dyDescent="0.2">
      <c r="A2059" s="9">
        <v>3671</v>
      </c>
      <c r="B2059" s="10">
        <v>40</v>
      </c>
    </row>
    <row r="2060" spans="1:2" x14ac:dyDescent="0.2">
      <c r="A2060" s="9">
        <v>3672</v>
      </c>
      <c r="B2060" s="10">
        <v>57</v>
      </c>
    </row>
    <row r="2061" spans="1:2" x14ac:dyDescent="0.2">
      <c r="A2061" s="9">
        <v>3673</v>
      </c>
      <c r="B2061" s="10">
        <v>114</v>
      </c>
    </row>
    <row r="2062" spans="1:2" x14ac:dyDescent="0.2">
      <c r="A2062" s="9">
        <v>3674</v>
      </c>
      <c r="B2062" s="10">
        <v>31</v>
      </c>
    </row>
    <row r="2063" spans="1:2" x14ac:dyDescent="0.2">
      <c r="A2063" s="9">
        <v>3675</v>
      </c>
      <c r="B2063" s="10">
        <v>3</v>
      </c>
    </row>
    <row r="2064" spans="1:2" x14ac:dyDescent="0.2">
      <c r="A2064" s="9">
        <v>3676</v>
      </c>
      <c r="B2064" s="10">
        <v>16</v>
      </c>
    </row>
    <row r="2065" spans="1:2" x14ac:dyDescent="0.2">
      <c r="A2065" s="9">
        <v>3677</v>
      </c>
      <c r="B2065" s="10">
        <v>199</v>
      </c>
    </row>
    <row r="2066" spans="1:2" x14ac:dyDescent="0.2">
      <c r="A2066" s="9">
        <v>3678</v>
      </c>
      <c r="B2066" s="10">
        <v>31</v>
      </c>
    </row>
    <row r="2067" spans="1:2" x14ac:dyDescent="0.2">
      <c r="A2067" s="9">
        <v>3679</v>
      </c>
      <c r="B2067" s="10">
        <v>30</v>
      </c>
    </row>
    <row r="2068" spans="1:2" x14ac:dyDescent="0.2">
      <c r="A2068" s="9">
        <v>3680</v>
      </c>
      <c r="B2068" s="10">
        <v>34</v>
      </c>
    </row>
    <row r="2069" spans="1:2" x14ac:dyDescent="0.2">
      <c r="A2069" s="9">
        <v>3681</v>
      </c>
      <c r="B2069" s="10">
        <v>18</v>
      </c>
    </row>
    <row r="2070" spans="1:2" x14ac:dyDescent="0.2">
      <c r="A2070" s="9">
        <v>3682</v>
      </c>
      <c r="B2070" s="10">
        <v>67</v>
      </c>
    </row>
    <row r="2071" spans="1:2" x14ac:dyDescent="0.2">
      <c r="A2071" s="9">
        <v>3683</v>
      </c>
      <c r="B2071" s="10">
        <v>66</v>
      </c>
    </row>
    <row r="2072" spans="1:2" x14ac:dyDescent="0.2">
      <c r="A2072" s="9">
        <v>3684</v>
      </c>
      <c r="B2072" s="10">
        <v>23</v>
      </c>
    </row>
    <row r="2073" spans="1:2" x14ac:dyDescent="0.2">
      <c r="A2073" s="9">
        <v>3685</v>
      </c>
      <c r="B2073" s="10">
        <v>126</v>
      </c>
    </row>
    <row r="2074" spans="1:2" x14ac:dyDescent="0.2">
      <c r="A2074" s="9">
        <v>3686</v>
      </c>
      <c r="B2074" s="10">
        <v>6</v>
      </c>
    </row>
    <row r="2075" spans="1:2" x14ac:dyDescent="0.2">
      <c r="A2075" s="9">
        <v>3687</v>
      </c>
      <c r="B2075" s="10">
        <v>25</v>
      </c>
    </row>
    <row r="2076" spans="1:2" x14ac:dyDescent="0.2">
      <c r="A2076" s="9">
        <v>3688</v>
      </c>
      <c r="B2076" s="10">
        <v>39</v>
      </c>
    </row>
    <row r="2077" spans="1:2" x14ac:dyDescent="0.2">
      <c r="A2077" s="9">
        <v>3689</v>
      </c>
      <c r="B2077" s="10">
        <v>62</v>
      </c>
    </row>
    <row r="2078" spans="1:2" x14ac:dyDescent="0.2">
      <c r="A2078" s="9">
        <v>3690</v>
      </c>
      <c r="B2078" s="10">
        <v>31</v>
      </c>
    </row>
    <row r="2079" spans="1:2" x14ac:dyDescent="0.2">
      <c r="A2079" s="9">
        <v>3691</v>
      </c>
      <c r="B2079" s="10">
        <v>274</v>
      </c>
    </row>
    <row r="2080" spans="1:2" x14ac:dyDescent="0.2">
      <c r="A2080" s="9">
        <v>3692</v>
      </c>
      <c r="B2080" s="10">
        <v>17</v>
      </c>
    </row>
    <row r="2081" spans="1:2" x14ac:dyDescent="0.2">
      <c r="A2081" s="9">
        <v>3693</v>
      </c>
      <c r="B2081" s="10">
        <v>14</v>
      </c>
    </row>
    <row r="2082" spans="1:2" x14ac:dyDescent="0.2">
      <c r="A2082" s="9">
        <v>3694</v>
      </c>
      <c r="B2082" s="10">
        <v>60</v>
      </c>
    </row>
    <row r="2083" spans="1:2" x14ac:dyDescent="0.2">
      <c r="A2083" s="9">
        <v>3695</v>
      </c>
      <c r="B2083" s="10">
        <v>33</v>
      </c>
    </row>
    <row r="2084" spans="1:2" x14ac:dyDescent="0.2">
      <c r="A2084" s="9">
        <v>3696</v>
      </c>
      <c r="B2084" s="10">
        <v>78</v>
      </c>
    </row>
    <row r="2085" spans="1:2" x14ac:dyDescent="0.2">
      <c r="A2085" s="9">
        <v>3697</v>
      </c>
      <c r="B2085" s="10">
        <v>30</v>
      </c>
    </row>
    <row r="2086" spans="1:2" x14ac:dyDescent="0.2">
      <c r="A2086" s="9">
        <v>3698</v>
      </c>
      <c r="B2086" s="10">
        <v>136</v>
      </c>
    </row>
    <row r="2087" spans="1:2" x14ac:dyDescent="0.2">
      <c r="A2087" s="9">
        <v>3699</v>
      </c>
      <c r="B2087" s="10">
        <v>40</v>
      </c>
    </row>
    <row r="2088" spans="1:2" x14ac:dyDescent="0.2">
      <c r="A2088" s="9">
        <v>3700</v>
      </c>
      <c r="B2088" s="10">
        <v>18</v>
      </c>
    </row>
    <row r="2089" spans="1:2" x14ac:dyDescent="0.2">
      <c r="A2089" s="9">
        <v>3701</v>
      </c>
      <c r="B2089" s="10">
        <v>39</v>
      </c>
    </row>
    <row r="2090" spans="1:2" x14ac:dyDescent="0.2">
      <c r="A2090" s="9">
        <v>3702</v>
      </c>
      <c r="B2090" s="10">
        <v>21</v>
      </c>
    </row>
    <row r="2091" spans="1:2" x14ac:dyDescent="0.2">
      <c r="A2091" s="9">
        <v>3703</v>
      </c>
      <c r="B2091" s="10">
        <v>30</v>
      </c>
    </row>
    <row r="2092" spans="1:2" x14ac:dyDescent="0.2">
      <c r="A2092" s="9">
        <v>3704</v>
      </c>
      <c r="B2092" s="10">
        <v>27</v>
      </c>
    </row>
    <row r="2093" spans="1:2" x14ac:dyDescent="0.2">
      <c r="A2093" s="9">
        <v>3705</v>
      </c>
      <c r="B2093" s="10">
        <v>35</v>
      </c>
    </row>
    <row r="2094" spans="1:2" x14ac:dyDescent="0.2">
      <c r="A2094" s="9">
        <v>3706</v>
      </c>
      <c r="B2094" s="10">
        <v>13</v>
      </c>
    </row>
    <row r="2095" spans="1:2" x14ac:dyDescent="0.2">
      <c r="A2095" s="9">
        <v>3707</v>
      </c>
      <c r="B2095" s="10">
        <v>23</v>
      </c>
    </row>
    <row r="2096" spans="1:2" x14ac:dyDescent="0.2">
      <c r="A2096" s="9">
        <v>3708</v>
      </c>
      <c r="B2096" s="10">
        <v>39</v>
      </c>
    </row>
    <row r="2097" spans="1:2" x14ac:dyDescent="0.2">
      <c r="A2097" s="9">
        <v>3709</v>
      </c>
      <c r="B2097" s="10">
        <v>35</v>
      </c>
    </row>
    <row r="2098" spans="1:2" x14ac:dyDescent="0.2">
      <c r="A2098" s="9">
        <v>3710</v>
      </c>
      <c r="B2098" s="10">
        <v>27</v>
      </c>
    </row>
    <row r="2099" spans="1:2" x14ac:dyDescent="0.2">
      <c r="A2099" s="9">
        <v>3711</v>
      </c>
      <c r="B2099" s="10">
        <v>21</v>
      </c>
    </row>
    <row r="2100" spans="1:2" x14ac:dyDescent="0.2">
      <c r="A2100" s="9">
        <v>3712</v>
      </c>
      <c r="B2100" s="10">
        <v>104</v>
      </c>
    </row>
    <row r="2101" spans="1:2" x14ac:dyDescent="0.2">
      <c r="A2101" s="9">
        <v>3713</v>
      </c>
      <c r="B2101" s="10">
        <v>19</v>
      </c>
    </row>
    <row r="2102" spans="1:2" x14ac:dyDescent="0.2">
      <c r="A2102" s="9">
        <v>3714</v>
      </c>
      <c r="B2102" s="10">
        <v>97</v>
      </c>
    </row>
    <row r="2103" spans="1:2" x14ac:dyDescent="0.2">
      <c r="A2103" s="9">
        <v>3715</v>
      </c>
      <c r="B2103" s="10">
        <v>27</v>
      </c>
    </row>
    <row r="2104" spans="1:2" x14ac:dyDescent="0.2">
      <c r="A2104" s="9">
        <v>3716</v>
      </c>
      <c r="B2104" s="10">
        <v>24</v>
      </c>
    </row>
    <row r="2105" spans="1:2" x14ac:dyDescent="0.2">
      <c r="A2105" s="9">
        <v>3717</v>
      </c>
      <c r="B2105" s="10">
        <v>13</v>
      </c>
    </row>
    <row r="2106" spans="1:2" x14ac:dyDescent="0.2">
      <c r="A2106" s="9">
        <v>3718</v>
      </c>
      <c r="B2106" s="10">
        <v>46</v>
      </c>
    </row>
    <row r="2107" spans="1:2" x14ac:dyDescent="0.2">
      <c r="A2107" s="9">
        <v>3719</v>
      </c>
      <c r="B2107" s="10">
        <v>4</v>
      </c>
    </row>
    <row r="2108" spans="1:2" x14ac:dyDescent="0.2">
      <c r="A2108" s="9">
        <v>3720</v>
      </c>
      <c r="B2108" s="10">
        <v>40</v>
      </c>
    </row>
    <row r="2109" spans="1:2" x14ac:dyDescent="0.2">
      <c r="A2109" s="9">
        <v>3721</v>
      </c>
      <c r="B2109" s="10">
        <v>44</v>
      </c>
    </row>
    <row r="2110" spans="1:2" x14ac:dyDescent="0.2">
      <c r="A2110" s="9">
        <v>3722</v>
      </c>
      <c r="B2110" s="10">
        <v>35</v>
      </c>
    </row>
    <row r="2111" spans="1:2" x14ac:dyDescent="0.2">
      <c r="A2111" s="9">
        <v>3723</v>
      </c>
      <c r="B2111" s="10">
        <v>63</v>
      </c>
    </row>
    <row r="2112" spans="1:2" x14ac:dyDescent="0.2">
      <c r="A2112" s="9">
        <v>3724</v>
      </c>
      <c r="B2112" s="10">
        <v>89</v>
      </c>
    </row>
    <row r="2113" spans="1:2" x14ac:dyDescent="0.2">
      <c r="A2113" s="9">
        <v>3725</v>
      </c>
      <c r="B2113" s="10">
        <v>15</v>
      </c>
    </row>
    <row r="2114" spans="1:2" x14ac:dyDescent="0.2">
      <c r="A2114" s="9">
        <v>3726</v>
      </c>
      <c r="B2114" s="10">
        <v>46</v>
      </c>
    </row>
    <row r="2115" spans="1:2" x14ac:dyDescent="0.2">
      <c r="A2115" s="9">
        <v>3727</v>
      </c>
      <c r="B2115" s="10">
        <v>33</v>
      </c>
    </row>
    <row r="2116" spans="1:2" x14ac:dyDescent="0.2">
      <c r="A2116" s="9">
        <v>3748</v>
      </c>
      <c r="B2116" s="10">
        <v>52</v>
      </c>
    </row>
    <row r="2117" spans="1:2" x14ac:dyDescent="0.2">
      <c r="A2117" s="9">
        <v>3749</v>
      </c>
      <c r="B2117" s="10">
        <v>7</v>
      </c>
    </row>
    <row r="2118" spans="1:2" x14ac:dyDescent="0.2">
      <c r="A2118" s="9">
        <v>3750</v>
      </c>
      <c r="B2118" s="10">
        <v>28</v>
      </c>
    </row>
    <row r="2119" spans="1:2" x14ac:dyDescent="0.2">
      <c r="A2119" s="9">
        <v>3751</v>
      </c>
      <c r="B2119" s="10">
        <v>11</v>
      </c>
    </row>
    <row r="2120" spans="1:2" x14ac:dyDescent="0.2">
      <c r="A2120" s="9">
        <v>3752</v>
      </c>
      <c r="B2120" s="10">
        <v>15</v>
      </c>
    </row>
    <row r="2121" spans="1:2" x14ac:dyDescent="0.2">
      <c r="A2121" s="9">
        <v>3753</v>
      </c>
      <c r="B2121" s="10">
        <v>30</v>
      </c>
    </row>
    <row r="2122" spans="1:2" x14ac:dyDescent="0.2">
      <c r="A2122" s="9">
        <v>3754</v>
      </c>
      <c r="B2122" s="10">
        <v>27</v>
      </c>
    </row>
    <row r="2123" spans="1:2" x14ac:dyDescent="0.2">
      <c r="A2123" s="9">
        <v>3755</v>
      </c>
      <c r="B2123" s="10">
        <v>28</v>
      </c>
    </row>
    <row r="2124" spans="1:2" x14ac:dyDescent="0.2">
      <c r="A2124" s="9">
        <v>3756</v>
      </c>
      <c r="B2124" s="10">
        <v>17</v>
      </c>
    </row>
    <row r="2125" spans="1:2" x14ac:dyDescent="0.2">
      <c r="A2125" s="9">
        <v>3757</v>
      </c>
      <c r="B2125" s="10">
        <v>50</v>
      </c>
    </row>
    <row r="2126" spans="1:2" x14ac:dyDescent="0.2">
      <c r="A2126" s="9">
        <v>3758</v>
      </c>
      <c r="B2126" s="10">
        <v>26</v>
      </c>
    </row>
    <row r="2127" spans="1:2" x14ac:dyDescent="0.2">
      <c r="A2127" s="9">
        <v>3759</v>
      </c>
      <c r="B2127" s="10">
        <v>88</v>
      </c>
    </row>
    <row r="2128" spans="1:2" x14ac:dyDescent="0.2">
      <c r="A2128" s="9">
        <v>3760</v>
      </c>
      <c r="B2128" s="10">
        <v>91</v>
      </c>
    </row>
    <row r="2129" spans="1:2" x14ac:dyDescent="0.2">
      <c r="A2129" s="9">
        <v>3761</v>
      </c>
      <c r="B2129" s="10">
        <v>3</v>
      </c>
    </row>
    <row r="2130" spans="1:2" x14ac:dyDescent="0.2">
      <c r="A2130" s="9">
        <v>3762</v>
      </c>
      <c r="B2130" s="10">
        <v>28</v>
      </c>
    </row>
    <row r="2131" spans="1:2" x14ac:dyDescent="0.2">
      <c r="A2131" s="9">
        <v>3763</v>
      </c>
      <c r="B2131" s="10">
        <v>77</v>
      </c>
    </row>
    <row r="2132" spans="1:2" x14ac:dyDescent="0.2">
      <c r="A2132" s="9">
        <v>3764</v>
      </c>
      <c r="B2132" s="10">
        <v>27</v>
      </c>
    </row>
    <row r="2133" spans="1:2" x14ac:dyDescent="0.2">
      <c r="A2133" s="9">
        <v>3765</v>
      </c>
      <c r="B2133" s="10">
        <v>107</v>
      </c>
    </row>
    <row r="2134" spans="1:2" x14ac:dyDescent="0.2">
      <c r="A2134" s="9">
        <v>3766</v>
      </c>
      <c r="B2134" s="10">
        <v>96</v>
      </c>
    </row>
    <row r="2135" spans="1:2" x14ac:dyDescent="0.2">
      <c r="A2135" s="9">
        <v>3767</v>
      </c>
      <c r="B2135" s="10">
        <v>56</v>
      </c>
    </row>
    <row r="2136" spans="1:2" x14ac:dyDescent="0.2">
      <c r="A2136" s="9">
        <v>3768</v>
      </c>
      <c r="B2136" s="10">
        <v>58</v>
      </c>
    </row>
    <row r="2137" spans="1:2" x14ac:dyDescent="0.2">
      <c r="A2137" s="9">
        <v>3769</v>
      </c>
      <c r="B2137" s="10">
        <v>15</v>
      </c>
    </row>
    <row r="2138" spans="1:2" x14ac:dyDescent="0.2">
      <c r="A2138" s="9">
        <v>3770</v>
      </c>
      <c r="B2138" s="10">
        <v>20</v>
      </c>
    </row>
    <row r="2139" spans="1:2" x14ac:dyDescent="0.2">
      <c r="A2139" s="9">
        <v>3771</v>
      </c>
      <c r="B2139" s="10">
        <v>38</v>
      </c>
    </row>
    <row r="2140" spans="1:2" x14ac:dyDescent="0.2">
      <c r="A2140" s="9">
        <v>3772</v>
      </c>
      <c r="B2140" s="10">
        <v>33</v>
      </c>
    </row>
    <row r="2141" spans="1:2" x14ac:dyDescent="0.2">
      <c r="A2141" s="9">
        <v>3773</v>
      </c>
      <c r="B2141" s="10">
        <v>57</v>
      </c>
    </row>
    <row r="2142" spans="1:2" x14ac:dyDescent="0.2">
      <c r="A2142" s="9">
        <v>3774</v>
      </c>
      <c r="B2142" s="10">
        <v>25</v>
      </c>
    </row>
    <row r="2143" spans="1:2" x14ac:dyDescent="0.2">
      <c r="A2143" s="9">
        <v>3775</v>
      </c>
      <c r="B2143" s="10">
        <v>14</v>
      </c>
    </row>
    <row r="2144" spans="1:2" x14ac:dyDescent="0.2">
      <c r="A2144" s="9">
        <v>3776</v>
      </c>
      <c r="B2144" s="10">
        <v>94</v>
      </c>
    </row>
    <row r="2145" spans="1:2" x14ac:dyDescent="0.2">
      <c r="A2145" s="9">
        <v>3777</v>
      </c>
      <c r="B2145" s="10">
        <v>59</v>
      </c>
    </row>
    <row r="2146" spans="1:2" x14ac:dyDescent="0.2">
      <c r="A2146" s="9">
        <v>3778</v>
      </c>
      <c r="B2146" s="10">
        <v>36</v>
      </c>
    </row>
    <row r="2147" spans="1:2" x14ac:dyDescent="0.2">
      <c r="A2147" s="9">
        <v>3779</v>
      </c>
      <c r="B2147" s="10">
        <v>115</v>
      </c>
    </row>
    <row r="2148" spans="1:2" x14ac:dyDescent="0.2">
      <c r="A2148" s="9">
        <v>3780</v>
      </c>
      <c r="B2148" s="10">
        <v>30</v>
      </c>
    </row>
    <row r="2149" spans="1:2" x14ac:dyDescent="0.2">
      <c r="A2149" s="9">
        <v>3781</v>
      </c>
      <c r="B2149" s="10">
        <v>52</v>
      </c>
    </row>
    <row r="2150" spans="1:2" x14ac:dyDescent="0.2">
      <c r="A2150" s="9">
        <v>3782</v>
      </c>
      <c r="B2150" s="10">
        <v>27</v>
      </c>
    </row>
    <row r="2151" spans="1:2" x14ac:dyDescent="0.2">
      <c r="A2151" s="9">
        <v>3783</v>
      </c>
      <c r="B2151" s="10">
        <v>24</v>
      </c>
    </row>
    <row r="2152" spans="1:2" x14ac:dyDescent="0.2">
      <c r="A2152" s="9">
        <v>3784</v>
      </c>
      <c r="B2152" s="10">
        <v>10</v>
      </c>
    </row>
    <row r="2153" spans="1:2" x14ac:dyDescent="0.2">
      <c r="A2153" s="9">
        <v>3785</v>
      </c>
      <c r="B2153" s="10">
        <v>30</v>
      </c>
    </row>
    <row r="2154" spans="1:2" x14ac:dyDescent="0.2">
      <c r="A2154" s="9">
        <v>3786</v>
      </c>
      <c r="B2154" s="10">
        <v>71</v>
      </c>
    </row>
    <row r="2155" spans="1:2" x14ac:dyDescent="0.2">
      <c r="A2155" s="9">
        <v>3787</v>
      </c>
      <c r="B2155" s="10">
        <v>10</v>
      </c>
    </row>
    <row r="2156" spans="1:2" x14ac:dyDescent="0.2">
      <c r="A2156" s="9">
        <v>3808</v>
      </c>
      <c r="B2156" s="10">
        <v>24</v>
      </c>
    </row>
    <row r="2157" spans="1:2" x14ac:dyDescent="0.2">
      <c r="A2157" s="9">
        <v>3809</v>
      </c>
      <c r="B2157" s="10">
        <v>38</v>
      </c>
    </row>
    <row r="2158" spans="1:2" x14ac:dyDescent="0.2">
      <c r="A2158" s="9">
        <v>3810</v>
      </c>
      <c r="B2158" s="10">
        <v>26</v>
      </c>
    </row>
    <row r="2159" spans="1:2" x14ac:dyDescent="0.2">
      <c r="A2159" s="9">
        <v>3811</v>
      </c>
      <c r="B2159" s="10">
        <v>19</v>
      </c>
    </row>
    <row r="2160" spans="1:2" x14ac:dyDescent="0.2">
      <c r="A2160" s="9">
        <v>3812</v>
      </c>
      <c r="B2160" s="10">
        <v>11</v>
      </c>
    </row>
    <row r="2161" spans="1:2" x14ac:dyDescent="0.2">
      <c r="A2161" s="9">
        <v>3813</v>
      </c>
      <c r="B2161" s="10">
        <v>27</v>
      </c>
    </row>
    <row r="2162" spans="1:2" x14ac:dyDescent="0.2">
      <c r="A2162" s="9">
        <v>3814</v>
      </c>
      <c r="B2162" s="10">
        <v>34</v>
      </c>
    </row>
    <row r="2163" spans="1:2" x14ac:dyDescent="0.2">
      <c r="A2163" s="9">
        <v>3815</v>
      </c>
      <c r="B2163" s="10">
        <v>20</v>
      </c>
    </row>
    <row r="2164" spans="1:2" x14ac:dyDescent="0.2">
      <c r="A2164" s="9">
        <v>3816</v>
      </c>
      <c r="B2164" s="10">
        <v>37</v>
      </c>
    </row>
    <row r="2165" spans="1:2" x14ac:dyDescent="0.2">
      <c r="A2165" s="9">
        <v>3817</v>
      </c>
      <c r="B2165" s="10">
        <v>20</v>
      </c>
    </row>
    <row r="2166" spans="1:2" x14ac:dyDescent="0.2">
      <c r="A2166" s="9">
        <v>3818</v>
      </c>
      <c r="B2166" s="10">
        <v>10</v>
      </c>
    </row>
    <row r="2167" spans="1:2" x14ac:dyDescent="0.2">
      <c r="A2167" s="9">
        <v>3819</v>
      </c>
      <c r="B2167" s="10">
        <v>26</v>
      </c>
    </row>
    <row r="2168" spans="1:2" x14ac:dyDescent="0.2">
      <c r="A2168" s="9">
        <v>3820</v>
      </c>
      <c r="B2168" s="10">
        <v>20</v>
      </c>
    </row>
    <row r="2169" spans="1:2" x14ac:dyDescent="0.2">
      <c r="A2169" s="9">
        <v>3821</v>
      </c>
      <c r="B2169" s="10">
        <v>46</v>
      </c>
    </row>
    <row r="2170" spans="1:2" x14ac:dyDescent="0.2">
      <c r="A2170" s="9">
        <v>3822</v>
      </c>
      <c r="B2170" s="10">
        <v>76</v>
      </c>
    </row>
    <row r="2171" spans="1:2" x14ac:dyDescent="0.2">
      <c r="A2171" s="9">
        <v>3823</v>
      </c>
      <c r="B2171" s="10">
        <v>41</v>
      </c>
    </row>
    <row r="2172" spans="1:2" x14ac:dyDescent="0.2">
      <c r="A2172" s="9">
        <v>3824</v>
      </c>
      <c r="B2172" s="10">
        <v>7</v>
      </c>
    </row>
    <row r="2173" spans="1:2" x14ac:dyDescent="0.2">
      <c r="A2173" s="9">
        <v>3825</v>
      </c>
      <c r="B2173" s="10">
        <v>49</v>
      </c>
    </row>
    <row r="2174" spans="1:2" x14ac:dyDescent="0.2">
      <c r="A2174" s="9">
        <v>3826</v>
      </c>
      <c r="B2174" s="10">
        <v>26</v>
      </c>
    </row>
    <row r="2175" spans="1:2" x14ac:dyDescent="0.2">
      <c r="A2175" s="9">
        <v>3827</v>
      </c>
      <c r="B2175" s="10">
        <v>65</v>
      </c>
    </row>
    <row r="2176" spans="1:2" x14ac:dyDescent="0.2">
      <c r="A2176" s="9">
        <v>3828</v>
      </c>
      <c r="B2176" s="10">
        <v>28</v>
      </c>
    </row>
    <row r="2177" spans="1:2" x14ac:dyDescent="0.2">
      <c r="A2177" s="9">
        <v>3829</v>
      </c>
      <c r="B2177" s="10">
        <v>8</v>
      </c>
    </row>
    <row r="2178" spans="1:2" x14ac:dyDescent="0.2">
      <c r="A2178" s="9">
        <v>3830</v>
      </c>
      <c r="B2178" s="10">
        <v>3</v>
      </c>
    </row>
    <row r="2179" spans="1:2" x14ac:dyDescent="0.2">
      <c r="A2179" s="9">
        <v>3831</v>
      </c>
      <c r="B2179" s="10">
        <v>9</v>
      </c>
    </row>
    <row r="2180" spans="1:2" x14ac:dyDescent="0.2">
      <c r="A2180" s="9">
        <v>3832</v>
      </c>
      <c r="B2180" s="10">
        <v>9</v>
      </c>
    </row>
    <row r="2181" spans="1:2" x14ac:dyDescent="0.2">
      <c r="A2181" s="9">
        <v>3833</v>
      </c>
      <c r="B2181" s="10">
        <v>20</v>
      </c>
    </row>
    <row r="2182" spans="1:2" x14ac:dyDescent="0.2">
      <c r="A2182" s="9">
        <v>3834</v>
      </c>
      <c r="B2182" s="10">
        <v>57</v>
      </c>
    </row>
    <row r="2183" spans="1:2" x14ac:dyDescent="0.2">
      <c r="A2183" s="9">
        <v>3835</v>
      </c>
      <c r="B2183" s="10">
        <v>8</v>
      </c>
    </row>
    <row r="2184" spans="1:2" x14ac:dyDescent="0.2">
      <c r="A2184" s="9">
        <v>3836</v>
      </c>
      <c r="B2184" s="10">
        <v>14</v>
      </c>
    </row>
    <row r="2185" spans="1:2" x14ac:dyDescent="0.2">
      <c r="A2185" s="9">
        <v>3837</v>
      </c>
      <c r="B2185" s="10">
        <v>17</v>
      </c>
    </row>
    <row r="2186" spans="1:2" x14ac:dyDescent="0.2">
      <c r="A2186" s="9">
        <v>3838</v>
      </c>
      <c r="B2186" s="10">
        <v>100</v>
      </c>
    </row>
    <row r="2187" spans="1:2" x14ac:dyDescent="0.2">
      <c r="A2187" s="9">
        <v>3839</v>
      </c>
      <c r="B2187" s="10">
        <v>32</v>
      </c>
    </row>
    <row r="2188" spans="1:2" x14ac:dyDescent="0.2">
      <c r="A2188" s="9">
        <v>3840</v>
      </c>
      <c r="B2188" s="10">
        <v>3</v>
      </c>
    </row>
    <row r="2189" spans="1:2" x14ac:dyDescent="0.2">
      <c r="A2189" s="9" t="s">
        <v>8361</v>
      </c>
      <c r="B2189" s="10">
        <v>424819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Campaigns Category</vt:lpstr>
      <vt:lpstr>Campaigns Sub-Category</vt:lpstr>
      <vt:lpstr>Campaigns Dates</vt:lpstr>
      <vt:lpstr>Bonus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2021-04-09T21:37:47Z</dcterms:modified>
</cp:coreProperties>
</file>