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dd\Desktop\"/>
    </mc:Choice>
  </mc:AlternateContent>
  <xr:revisionPtr revIDLastSave="0" documentId="8_{B1A21098-1730-450B-8744-6F08E8DDC0E1}" xr6:coauthVersionLast="47" xr6:coauthVersionMax="47" xr10:uidLastSave="{00000000-0000-0000-0000-000000000000}"/>
  <bookViews>
    <workbookView xWindow="-110" yWindow="-110" windowWidth="19420" windowHeight="10420" activeTab="1" xr2:uid="{AAD85C57-F496-49B8-AB08-5FA6832FAFCF}"/>
  </bookViews>
  <sheets>
    <sheet name="Sheet4.1" sheetId="1" r:id="rId1"/>
    <sheet name="Sheet4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6" i="2"/>
  <c r="H14" i="2"/>
  <c r="H3" i="2"/>
  <c r="H4" i="2"/>
  <c r="H5" i="2"/>
  <c r="H6" i="2"/>
  <c r="H7" i="2"/>
  <c r="H8" i="2"/>
  <c r="H9" i="2"/>
  <c r="H10" i="2"/>
  <c r="H11" i="2"/>
  <c r="H12" i="2"/>
  <c r="G3" i="2"/>
  <c r="G4" i="2"/>
  <c r="G11" i="2"/>
  <c r="G12" i="2"/>
  <c r="E3" i="2"/>
  <c r="E4" i="2"/>
  <c r="E5" i="2"/>
  <c r="G5" i="2" s="1"/>
  <c r="E6" i="2"/>
  <c r="G6" i="2" s="1"/>
  <c r="E7" i="2"/>
  <c r="G7" i="2" s="1"/>
  <c r="E8" i="2"/>
  <c r="E9" i="2"/>
  <c r="G9" i="2" s="1"/>
  <c r="E10" i="2"/>
  <c r="G10" i="2" s="1"/>
  <c r="E11" i="2"/>
  <c r="E12" i="2"/>
  <c r="F3" i="2"/>
  <c r="F4" i="2"/>
  <c r="F5" i="2"/>
  <c r="F6" i="2"/>
  <c r="F7" i="2"/>
  <c r="F8" i="2"/>
  <c r="G8" i="2" s="1"/>
  <c r="F9" i="2"/>
  <c r="F10" i="2"/>
  <c r="F11" i="2"/>
  <c r="F12" i="2"/>
  <c r="I18" i="1"/>
  <c r="I16" i="1"/>
  <c r="I14" i="1"/>
  <c r="I13" i="1"/>
  <c r="J11" i="1"/>
  <c r="J10" i="1"/>
  <c r="I11" i="1"/>
  <c r="I10" i="1"/>
  <c r="I9" i="1"/>
  <c r="I6" i="1"/>
  <c r="E15" i="1"/>
  <c r="D15" i="1"/>
  <c r="J9" i="1" s="1"/>
  <c r="C15" i="1"/>
</calcChain>
</file>

<file path=xl/sharedStrings.xml><?xml version="1.0" encoding="utf-8"?>
<sst xmlns="http://schemas.openxmlformats.org/spreadsheetml/2006/main" count="57" uniqueCount="45">
  <si>
    <t>col1</t>
  </si>
  <si>
    <t>col2</t>
  </si>
  <si>
    <t>col3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</si>
  <si>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</si>
  <si>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</si>
  <si>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</si>
  <si>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</si>
  <si>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</si>
  <si>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</si>
  <si>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</si>
  <si>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</si>
  <si>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</si>
  <si>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</si>
  <si>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Means</t>
  </si>
  <si>
    <t>Grand Mean</t>
  </si>
  <si>
    <t>Source of Variance</t>
  </si>
  <si>
    <t>df</t>
  </si>
  <si>
    <t>Sum of Sq.</t>
  </si>
  <si>
    <t>SSC(Between columns)</t>
  </si>
  <si>
    <t>SSE(Within columns)</t>
  </si>
  <si>
    <t>SST(Total)</t>
  </si>
  <si>
    <t>Clearly,</t>
  </si>
  <si>
    <t xml:space="preserve">N = </t>
  </si>
  <si>
    <t>C=</t>
  </si>
  <si>
    <t>Data has been generated using randn() in MATLAB. A 1x10 matrix was generated as samples for each column.</t>
  </si>
  <si>
    <t>More Specifically,</t>
  </si>
  <si>
    <t>col1 = randn(1,10)</t>
  </si>
  <si>
    <t>col2 = randn(1,10)</t>
  </si>
  <si>
    <t>col3=randn(1,10)</t>
  </si>
  <si>
    <t>MSC (=SSC/df(SSC))</t>
  </si>
  <si>
    <t>MSE (=SSE/df(SSE))</t>
  </si>
  <si>
    <t>F (=MSC/MSE)</t>
  </si>
  <si>
    <t>F-Statistic (critical value)</t>
  </si>
  <si>
    <t>vs</t>
  </si>
  <si>
    <t>rank(col1)</t>
  </si>
  <si>
    <t>rank(col2)</t>
  </si>
  <si>
    <t>Column1</t>
  </si>
  <si>
    <t>d = r1-r2</t>
  </si>
  <si>
    <t>d^2</t>
  </si>
  <si>
    <t>Sum of d^2</t>
  </si>
  <si>
    <t>n=10</t>
  </si>
  <si>
    <t>r=</t>
  </si>
  <si>
    <t>t=</t>
  </si>
  <si>
    <t xml:space="preserve">tc = </t>
  </si>
  <si>
    <t>(using t-table)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</si>
</sst>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ont="1" applyBorder="1" applyAlignment="1"/>
    <xf numFmtId="0" fontId="0" fillId="0" borderId="1" xfId="0" applyBorder="1" applyAlignment="1"/>
    <xf numFmtId="0" fontId="0" fillId="0" borderId="2" xfId="0" applyBorder="1"/>
    <xf numFmtId="0" fontId="0" fillId="0" borderId="2" xfId="0" applyFont="1" applyBorder="1" applyAlignment="1"/>
    <xf numFmtId="0" fontId="0" fillId="0" borderId="3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E5043-1657-43FE-96B7-F753367420C1}" name="Table1" displayName="Table1" ref="B2:H12" totalsRowShown="0">
  <autoFilter ref="B2:H12" xr:uid="{27BE5043-1657-43FE-96B7-F753367420C1}"/>
  <tableColumns count="7">
    <tableColumn id="1" xr3:uid="{506320BB-DA83-4DE4-9DF4-D140C6B3836D}" name="Column1"/>
    <tableColumn id="2" xr3:uid="{715D6703-1B44-4CFC-814A-28D41366DACF}" name="col1"/>
    <tableColumn id="3" xr3:uid="{1D098A62-729E-43ED-9A93-9DD99755CEE6}" name="col2"/>
    <tableColumn id="4" xr3:uid="{B7F7EF52-E875-400F-A965-F7EDE09CD892}" name="rank(col1)" dataDxfId="2">
      <calculatedColumnFormula>RANK(C3, Table1[col1])</calculatedColumnFormula>
    </tableColumn>
    <tableColumn id="5" xr3:uid="{7E19AE82-B2A0-41BC-B0BE-27AEE61ECE25}" name="rank(col2)" dataDxfId="3">
      <calculatedColumnFormula>RANK(D3, Table1[col2])</calculatedColumnFormula>
    </tableColumn>
    <tableColumn id="6" xr3:uid="{0BD0C125-D97C-43A8-9CE6-621710ED0424}" name="d = r1-r2" dataDxfId="1">
      <calculatedColumnFormula>Table1[[#This Row],[rank(col1)]]-Table1[[#This Row],[rank(col2)]]</calculatedColumnFormula>
    </tableColumn>
    <tableColumn id="7" xr3:uid="{D5A31C38-3CB4-4521-87B7-AAFBB4AE9681}" name="d^2" dataDxfId="0">
      <calculatedColumnFormula>Table1[[#This Row],[d = r1-r2]]*Table1[[#This Row],[d = r1-r2]]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459E-CBFA-4896-8101-BD2BDEC4598C}">
  <dimension ref="A1:J19"/>
  <sheetViews>
    <sheetView workbookViewId="0">
      <selection activeCell="D20" sqref="D20"/>
    </sheetView>
  </sheetViews>
  <sheetFormatPr defaultRowHeight="14.5" x14ac:dyDescent="0.35"/>
  <cols>
    <col min="1" max="1" width="12" customWidth="1"/>
    <col min="2" max="2" width="10.453125" customWidth="1"/>
    <col min="3" max="3" width="15.90625" bestFit="1" customWidth="1"/>
    <col min="4" max="4" width="15.81640625" customWidth="1"/>
    <col min="5" max="5" width="15.453125" customWidth="1"/>
    <col min="8" max="8" width="20.81640625" customWidth="1"/>
    <col min="9" max="9" width="10.81640625" customWidth="1"/>
    <col min="10" max="10" width="12.90625" customWidth="1"/>
    <col min="11" max="11" width="18.36328125" customWidth="1"/>
  </cols>
  <sheetData>
    <row r="1" spans="1:10" x14ac:dyDescent="0.35">
      <c r="A1" t="s">
        <v>24</v>
      </c>
    </row>
    <row r="2" spans="1:10" x14ac:dyDescent="0.35">
      <c r="A2" t="s">
        <v>25</v>
      </c>
      <c r="C2" t="s">
        <v>26</v>
      </c>
      <c r="D2" t="s">
        <v>27</v>
      </c>
      <c r="E2" t="s">
        <v>28</v>
      </c>
    </row>
    <row r="4" spans="1:10" x14ac:dyDescent="0.35">
      <c r="B4" s="1"/>
      <c r="C4" s="1" t="s">
        <v>0</v>
      </c>
      <c r="D4" s="1" t="s">
        <v>1</v>
      </c>
      <c r="E4" s="1" t="s">
        <v>2</v>
      </c>
    </row>
    <row r="5" spans="1:10" x14ac:dyDescent="0.35">
      <c r="B5" s="1" t="s">
        <v>3</v>
      </c>
      <c r="C5" s="2">
        <v>-2.25</v>
      </c>
      <c r="D5" s="1">
        <v>0.72</v>
      </c>
      <c r="E5" s="1">
        <v>0.72</v>
      </c>
    </row>
    <row r="6" spans="1:10" x14ac:dyDescent="0.35">
      <c r="B6" s="1" t="s">
        <v>4</v>
      </c>
      <c r="C6" s="3">
        <v>0.86</v>
      </c>
      <c r="D6" s="1">
        <v>-0.06</v>
      </c>
      <c r="E6" s="1">
        <v>1.63</v>
      </c>
      <c r="H6" s="1" t="s">
        <v>14</v>
      </c>
      <c r="I6" s="1">
        <f>AVERAGE(C5:E14)</f>
        <v>0.46400000000000002</v>
      </c>
    </row>
    <row r="7" spans="1:10" x14ac:dyDescent="0.35">
      <c r="B7" s="1" t="s">
        <v>5</v>
      </c>
      <c r="C7" s="2">
        <v>0.31</v>
      </c>
      <c r="D7" s="1">
        <v>0.71</v>
      </c>
      <c r="E7" s="1">
        <v>0.49</v>
      </c>
    </row>
    <row r="8" spans="1:10" x14ac:dyDescent="0.35">
      <c r="B8" s="1" t="s">
        <v>6</v>
      </c>
      <c r="C8" s="3">
        <v>-1.3</v>
      </c>
      <c r="D8" s="1">
        <v>-0.21</v>
      </c>
      <c r="E8" s="1">
        <v>1.03</v>
      </c>
      <c r="H8" s="1" t="s">
        <v>15</v>
      </c>
      <c r="I8" s="1" t="s">
        <v>16</v>
      </c>
      <c r="J8" s="1" t="s">
        <v>17</v>
      </c>
    </row>
    <row r="9" spans="1:10" x14ac:dyDescent="0.35">
      <c r="B9" s="1" t="s">
        <v>7</v>
      </c>
      <c r="C9" s="2">
        <v>-0.43</v>
      </c>
      <c r="D9" s="1">
        <v>-0.12</v>
      </c>
      <c r="E9" s="1">
        <v>0.73</v>
      </c>
      <c r="H9" s="1" t="s">
        <v>18</v>
      </c>
      <c r="I9" s="1">
        <f>D19-1</f>
        <v>2</v>
      </c>
      <c r="J9" s="1">
        <f>2*10*_xlfn.VAR.S(C15:E15)</f>
        <v>0.20888000000000018</v>
      </c>
    </row>
    <row r="10" spans="1:10" x14ac:dyDescent="0.35">
      <c r="B10" s="1" t="s">
        <v>8</v>
      </c>
      <c r="C10" s="2">
        <v>0.34</v>
      </c>
      <c r="D10" s="1">
        <v>1.49</v>
      </c>
      <c r="E10" s="1">
        <v>-0.3</v>
      </c>
      <c r="H10" s="1" t="s">
        <v>19</v>
      </c>
      <c r="I10" s="1">
        <f>D18-D19</f>
        <v>27</v>
      </c>
      <c r="J10" s="1">
        <f>_xlfn.VAR.S(C5:C14)*9 + _xlfn.VAR.S(D5:D14)*9 + _xlfn.VAR.S(E5:E14)*9</f>
        <v>49.857839999999996</v>
      </c>
    </row>
    <row r="11" spans="1:10" x14ac:dyDescent="0.35">
      <c r="B11" s="1" t="s">
        <v>9</v>
      </c>
      <c r="C11" s="2">
        <v>3.58</v>
      </c>
      <c r="D11" s="1">
        <v>1.41</v>
      </c>
      <c r="E11" s="1">
        <v>0.28999999999999998</v>
      </c>
      <c r="H11" s="1" t="s">
        <v>20</v>
      </c>
      <c r="I11" s="1">
        <f>D18-1</f>
        <v>29</v>
      </c>
      <c r="J11" s="1">
        <f>29*_xlfn.VAR.S(C5:E14)</f>
        <v>50.066719999999997</v>
      </c>
    </row>
    <row r="12" spans="1:10" x14ac:dyDescent="0.35">
      <c r="B12" s="1" t="s">
        <v>10</v>
      </c>
      <c r="C12" s="2">
        <v>2.77</v>
      </c>
      <c r="D12" s="1">
        <v>1.42</v>
      </c>
      <c r="E12" s="1">
        <v>-0.79</v>
      </c>
    </row>
    <row r="13" spans="1:10" x14ac:dyDescent="0.35">
      <c r="B13" s="1" t="s">
        <v>11</v>
      </c>
      <c r="C13" s="2">
        <v>-1.35</v>
      </c>
      <c r="D13" s="1">
        <v>0.67</v>
      </c>
      <c r="E13" s="1">
        <v>0.89</v>
      </c>
      <c r="H13" s="1" t="s">
        <v>29</v>
      </c>
      <c r="I13" s="1">
        <f>J9/I9</f>
        <v>0.10444000000000009</v>
      </c>
    </row>
    <row r="14" spans="1:10" ht="15" thickBot="1" x14ac:dyDescent="0.4">
      <c r="B14" s="4" t="s">
        <v>12</v>
      </c>
      <c r="C14" s="5">
        <v>3.03</v>
      </c>
      <c r="D14" s="4">
        <v>-1.21</v>
      </c>
      <c r="E14" s="4">
        <v>-1.1499999999999999</v>
      </c>
      <c r="H14" s="1" t="s">
        <v>30</v>
      </c>
      <c r="I14" s="1">
        <f>J10/I10</f>
        <v>1.8465866666666666</v>
      </c>
    </row>
    <row r="15" spans="1:10" ht="15" thickBot="1" x14ac:dyDescent="0.4">
      <c r="B15" s="6" t="s">
        <v>13</v>
      </c>
      <c r="C15" s="7">
        <f>AVERAGE(C5:C14)</f>
        <v>0.55599999999999994</v>
      </c>
      <c r="D15" s="7">
        <f>AVERAGE(D5:D14)</f>
        <v>0.48200000000000004</v>
      </c>
      <c r="E15" s="8">
        <f>AVERAGE(E5:E14)</f>
        <v>0.35399999999999998</v>
      </c>
    </row>
    <row r="16" spans="1:10" ht="15" thickBot="1" x14ac:dyDescent="0.4">
      <c r="H16" s="9" t="s">
        <v>31</v>
      </c>
      <c r="I16" s="10">
        <f>I13/I14</f>
        <v>5.6558406862391199E-2</v>
      </c>
    </row>
    <row r="17" spans="3:9" ht="15" thickBot="1" x14ac:dyDescent="0.4">
      <c r="C17" t="s">
        <v>21</v>
      </c>
      <c r="H17" s="11" t="s">
        <v>33</v>
      </c>
    </row>
    <row r="18" spans="3:9" ht="15" thickBot="1" x14ac:dyDescent="0.4">
      <c r="C18" t="s">
        <v>22</v>
      </c>
      <c r="D18">
        <v>30</v>
      </c>
      <c r="H18" s="9" t="s">
        <v>32</v>
      </c>
      <c r="I18" s="10">
        <f>_xlfn.F.INV.RT(0.05, 2, 27)</f>
        <v>3.3541308285291991</v>
      </c>
    </row>
    <row r="19" spans="3:9" x14ac:dyDescent="0.35">
      <c r="C19" t="s">
        <v>23</v>
      </c>
      <c r="D19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E5F4-3132-4BD4-9638-59A9E9CD8481}">
  <dimension ref="B2:I20"/>
  <sheetViews>
    <sheetView tabSelected="1" workbookViewId="0">
      <selection activeCell="L18" sqref="L18"/>
    </sheetView>
  </sheetViews>
  <sheetFormatPr defaultRowHeight="14.5" x14ac:dyDescent="0.35"/>
  <cols>
    <col min="2" max="2" width="10.26953125" customWidth="1"/>
    <col min="5" max="5" width="11.1796875" customWidth="1"/>
    <col min="6" max="6" width="14" customWidth="1"/>
    <col min="7" max="7" width="10.54296875" customWidth="1"/>
  </cols>
  <sheetData>
    <row r="2" spans="2:8" x14ac:dyDescent="0.35">
      <c r="B2" t="s">
        <v>36</v>
      </c>
      <c r="C2" t="s">
        <v>0</v>
      </c>
      <c r="D2" t="s">
        <v>1</v>
      </c>
      <c r="E2" t="s">
        <v>34</v>
      </c>
      <c r="F2" t="s">
        <v>35</v>
      </c>
      <c r="G2" t="s">
        <v>37</v>
      </c>
      <c r="H2" t="s">
        <v>38</v>
      </c>
    </row>
    <row r="3" spans="2:8" x14ac:dyDescent="0.35">
      <c r="B3" t="s">
        <v>3</v>
      </c>
      <c r="C3">
        <v>3.19</v>
      </c>
      <c r="D3">
        <v>-121.41</v>
      </c>
      <c r="E3">
        <f>RANK(C3, Table1[col1])</f>
        <v>4</v>
      </c>
      <c r="F3">
        <f>RANK(D3, Table1[col2])</f>
        <v>10</v>
      </c>
      <c r="G3">
        <f>Table1[[#This Row],[rank(col1)]]-Table1[[#This Row],[rank(col2)]]</f>
        <v>-6</v>
      </c>
      <c r="H3" s="12">
        <f>Table1[[#This Row],[d = r1-r2]]*Table1[[#This Row],[d = r1-r2]]</f>
        <v>36</v>
      </c>
    </row>
    <row r="4" spans="2:8" x14ac:dyDescent="0.35">
      <c r="B4" t="s">
        <v>4</v>
      </c>
      <c r="C4">
        <v>3.13</v>
      </c>
      <c r="D4">
        <v>-111.35</v>
      </c>
      <c r="E4">
        <f>RANK(C4, Table1[col1])</f>
        <v>5</v>
      </c>
      <c r="F4">
        <f>RANK(D4, Table1[col2])</f>
        <v>9</v>
      </c>
      <c r="G4">
        <f>Table1[[#This Row],[rank(col1)]]-Table1[[#This Row],[rank(col2)]]</f>
        <v>-4</v>
      </c>
      <c r="H4" s="12">
        <f>Table1[[#This Row],[d = r1-r2]]*Table1[[#This Row],[d = r1-r2]]</f>
        <v>16</v>
      </c>
    </row>
    <row r="5" spans="2:8" x14ac:dyDescent="0.35">
      <c r="B5" t="s">
        <v>5</v>
      </c>
      <c r="C5">
        <v>-8.64</v>
      </c>
      <c r="D5">
        <v>-0.68</v>
      </c>
      <c r="E5">
        <f>RANK(C5, Table1[col1])</f>
        <v>10</v>
      </c>
      <c r="F5">
        <f>RANK(D5, Table1[col2])</f>
        <v>5</v>
      </c>
      <c r="G5">
        <f>Table1[[#This Row],[rank(col1)]]-Table1[[#This Row],[rank(col2)]]</f>
        <v>5</v>
      </c>
      <c r="H5" s="12">
        <f>Table1[[#This Row],[d = r1-r2]]*Table1[[#This Row],[d = r1-r2]]</f>
        <v>25</v>
      </c>
    </row>
    <row r="6" spans="2:8" x14ac:dyDescent="0.35">
      <c r="B6" t="s">
        <v>6</v>
      </c>
      <c r="C6">
        <v>-0.3</v>
      </c>
      <c r="D6">
        <v>153.26</v>
      </c>
      <c r="E6">
        <f>RANK(C6, Table1[col1])</f>
        <v>7</v>
      </c>
      <c r="F6">
        <f>RANK(D6, Table1[col2])</f>
        <v>1</v>
      </c>
      <c r="G6">
        <f>Table1[[#This Row],[rank(col1)]]-Table1[[#This Row],[rank(col2)]]</f>
        <v>6</v>
      </c>
      <c r="H6" s="12">
        <f>Table1[[#This Row],[d = r1-r2]]*Table1[[#This Row],[d = r1-r2]]</f>
        <v>36</v>
      </c>
    </row>
    <row r="7" spans="2:8" x14ac:dyDescent="0.35">
      <c r="B7" t="s">
        <v>7</v>
      </c>
      <c r="C7">
        <v>-1.64</v>
      </c>
      <c r="D7">
        <v>-76.97</v>
      </c>
      <c r="E7">
        <f>RANK(C7, Table1[col1])</f>
        <v>8</v>
      </c>
      <c r="F7">
        <f>RANK(D7, Table1[col2])</f>
        <v>7</v>
      </c>
      <c r="G7">
        <f>Table1[[#This Row],[rank(col1)]]-Table1[[#This Row],[rank(col2)]]</f>
        <v>1</v>
      </c>
      <c r="H7" s="12">
        <f>Table1[[#This Row],[d = r1-r2]]*Table1[[#This Row],[d = r1-r2]]</f>
        <v>1</v>
      </c>
    </row>
    <row r="8" spans="2:8" x14ac:dyDescent="0.35">
      <c r="B8" t="s">
        <v>8</v>
      </c>
      <c r="C8">
        <v>6.28</v>
      </c>
      <c r="D8">
        <v>37.14</v>
      </c>
      <c r="E8">
        <f>RANK(C8, Table1[col1])</f>
        <v>3</v>
      </c>
      <c r="F8">
        <f>RANK(D8, Table1[col2])</f>
        <v>3</v>
      </c>
      <c r="G8">
        <f>Table1[[#This Row],[rank(col1)]]-Table1[[#This Row],[rank(col2)]]</f>
        <v>0</v>
      </c>
      <c r="H8" s="12">
        <f>Table1[[#This Row],[d = r1-r2]]*Table1[[#This Row],[d = r1-r2]]</f>
        <v>0</v>
      </c>
    </row>
    <row r="9" spans="2:8" x14ac:dyDescent="0.35">
      <c r="B9" t="s">
        <v>9</v>
      </c>
      <c r="C9">
        <v>10.93</v>
      </c>
      <c r="D9">
        <v>-22.55</v>
      </c>
      <c r="E9">
        <f>RANK(C9, Table1[col1])</f>
        <v>2</v>
      </c>
      <c r="F9">
        <f>RANK(D9, Table1[col2])</f>
        <v>6</v>
      </c>
      <c r="G9">
        <f>Table1[[#This Row],[rank(col1)]]-Table1[[#This Row],[rank(col2)]]</f>
        <v>-4</v>
      </c>
      <c r="H9" s="12">
        <f>Table1[[#This Row],[d = r1-r2]]*Table1[[#This Row],[d = r1-r2]]</f>
        <v>16</v>
      </c>
    </row>
    <row r="10" spans="2:8" x14ac:dyDescent="0.35">
      <c r="B10" t="s">
        <v>10</v>
      </c>
      <c r="C10">
        <v>11.09</v>
      </c>
      <c r="D10">
        <v>111.74</v>
      </c>
      <c r="E10">
        <f>RANK(C10, Table1[col1])</f>
        <v>1</v>
      </c>
      <c r="F10">
        <f>RANK(D10, Table1[col2])</f>
        <v>2</v>
      </c>
      <c r="G10">
        <f>Table1[[#This Row],[rank(col1)]]-Table1[[#This Row],[rank(col2)]]</f>
        <v>-1</v>
      </c>
      <c r="H10" s="12">
        <f>Table1[[#This Row],[d = r1-r2]]*Table1[[#This Row],[d = r1-r2]]</f>
        <v>1</v>
      </c>
    </row>
    <row r="11" spans="2:8" x14ac:dyDescent="0.35">
      <c r="B11" t="s">
        <v>11</v>
      </c>
      <c r="C11">
        <v>-8.6300000000000008</v>
      </c>
      <c r="D11">
        <v>-108.9</v>
      </c>
      <c r="E11">
        <f>RANK(C11, Table1[col1])</f>
        <v>9</v>
      </c>
      <c r="F11">
        <f>RANK(D11, Table1[col2])</f>
        <v>8</v>
      </c>
      <c r="G11">
        <f>Table1[[#This Row],[rank(col1)]]-Table1[[#This Row],[rank(col2)]]</f>
        <v>1</v>
      </c>
      <c r="H11" s="12">
        <f>Table1[[#This Row],[d = r1-r2]]*Table1[[#This Row],[d = r1-r2]]</f>
        <v>1</v>
      </c>
    </row>
    <row r="12" spans="2:8" x14ac:dyDescent="0.35">
      <c r="B12" t="s">
        <v>12</v>
      </c>
      <c r="C12">
        <v>0.77</v>
      </c>
      <c r="D12">
        <v>3.26</v>
      </c>
      <c r="E12">
        <f>RANK(C12, Table1[col1])</f>
        <v>6</v>
      </c>
      <c r="F12">
        <f>RANK(D12, Table1[col2])</f>
        <v>4</v>
      </c>
      <c r="G12">
        <f>Table1[[#This Row],[rank(col1)]]-Table1[[#This Row],[rank(col2)]]</f>
        <v>2</v>
      </c>
      <c r="H12" s="12">
        <f>Table1[[#This Row],[d = r1-r2]]*Table1[[#This Row],[d = r1-r2]]</f>
        <v>4</v>
      </c>
    </row>
    <row r="13" spans="2:8" ht="15" thickBot="1" x14ac:dyDescent="0.4"/>
    <row r="14" spans="2:8" ht="15" thickBot="1" x14ac:dyDescent="0.4">
      <c r="B14" t="s">
        <v>40</v>
      </c>
      <c r="G14" s="9" t="s">
        <v>39</v>
      </c>
      <c r="H14" s="10">
        <f>SUM(Table1[d^2])</f>
        <v>136</v>
      </c>
    </row>
    <row r="16" spans="2:8" x14ac:dyDescent="0.35">
      <c r="G16" t="s">
        <v>41</v>
      </c>
      <c r="H16">
        <f>1-(6*H14)/990</f>
        <v>0.17575757575757578</v>
      </c>
    </row>
    <row r="18" spans="7:9" x14ac:dyDescent="0.35">
      <c r="G18" t="s">
        <v>42</v>
      </c>
      <c r="H18">
        <f>H16*SQRT(18/(1-(H16*H16)))</f>
        <v>0.75746737376375206</v>
      </c>
    </row>
    <row r="20" spans="7:9" x14ac:dyDescent="0.35">
      <c r="G20" t="s">
        <v>43</v>
      </c>
      <c r="H20">
        <v>1.734</v>
      </c>
      <c r="I20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Sheet4.1</vt:lpstr>
      <vt:lpstr>Sheet4.2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</dc:creator>
  <cp:lastModifiedBy>Siddharth P</cp:lastModifiedBy>
  <dcterms:created xsi:type="dcterms:W3CDTF">2021-11-16T09:20:47Z</dcterms:created>
  <dcterms:modified xsi:type="dcterms:W3CDTF">2021-11-16T10:37:35Z</dcterms:modified>
</cp:coreProperties>
</file>