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daljeet\Documents\EXCEL PROJECT\"/>
    </mc:Choice>
  </mc:AlternateContent>
  <xr:revisionPtr revIDLastSave="0" documentId="13_ncr:1_{543C8A1D-F8CD-4BC4-B3DF-2AC4B4B1AFF0}" xr6:coauthVersionLast="47" xr6:coauthVersionMax="47" xr10:uidLastSave="{00000000-0000-0000-0000-000000000000}"/>
  <bookViews>
    <workbookView xWindow="-108" yWindow="-108" windowWidth="23256" windowHeight="12456" firstSheet="2" activeTab="8" xr2:uid="{00000000-000D-0000-FFFF-FFFF00000000}"/>
  </bookViews>
  <sheets>
    <sheet name="Combo chart" sheetId="3" r:id="rId1"/>
    <sheet name="Waterfall chart" sheetId="4" r:id="rId2"/>
    <sheet name="Pie chart" sheetId="5" r:id="rId3"/>
    <sheet name="Map chart" sheetId="6" r:id="rId4"/>
    <sheet name="Top 5 categories" sheetId="7" r:id="rId5"/>
    <sheet name="KPI" sheetId="8" r:id="rId6"/>
    <sheet name="KPI YEAR OF YEARS" sheetId="9" r:id="rId7"/>
    <sheet name="Data" sheetId="1" r:id="rId8"/>
    <sheet name="Dashboard" sheetId="10" r:id="rId9"/>
  </sheets>
  <definedNames>
    <definedName name="_xlchart.v1.0" hidden="1">'Waterfall chart'!$E$5:$E$8</definedName>
    <definedName name="_xlchart.v1.1" hidden="1">'Waterfall chart'!$F$4</definedName>
    <definedName name="_xlchart.v1.2" hidden="1">'Waterfall chart'!$F$5:$F$8</definedName>
    <definedName name="_xlchart.v1.7" hidden="1">'Waterfall chart'!$E$5:$E$8</definedName>
    <definedName name="_xlchart.v1.8" hidden="1">'Waterfall chart'!$F$4</definedName>
    <definedName name="_xlchart.v1.9" hidden="1">'Waterfall chart'!$F$5:$F$8</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3" i="6" l="1"/>
  <c r="E30" i="6"/>
  <c r="E31" i="6"/>
  <c r="E32" i="6"/>
  <c r="E33" i="6"/>
  <c r="E34" i="6"/>
  <c r="E35" i="6"/>
  <c r="E36" i="6"/>
  <c r="E37" i="6"/>
  <c r="E38" i="6"/>
  <c r="E39" i="6"/>
  <c r="E40" i="6"/>
  <c r="E41" i="6"/>
  <c r="E42" i="6"/>
  <c r="E43" i="6"/>
  <c r="E44" i="6"/>
  <c r="E45" i="6"/>
  <c r="E46" i="6"/>
  <c r="E47" i="6"/>
  <c r="E48" i="6"/>
  <c r="E49" i="6"/>
  <c r="E50" i="6"/>
  <c r="E51" i="6"/>
  <c r="E52" i="6"/>
  <c r="E5" i="6"/>
  <c r="E6" i="6"/>
  <c r="E7" i="6"/>
  <c r="E8" i="6"/>
  <c r="E9" i="6"/>
  <c r="E10" i="6"/>
  <c r="E11" i="6"/>
  <c r="E12" i="6"/>
  <c r="E13" i="6"/>
  <c r="E14" i="6"/>
  <c r="E15" i="6"/>
  <c r="E16" i="6"/>
  <c r="E17" i="6"/>
  <c r="E18" i="6"/>
  <c r="E19" i="6"/>
  <c r="E20" i="6"/>
  <c r="E21" i="6"/>
  <c r="E22" i="6"/>
  <c r="E23" i="6"/>
  <c r="E24" i="6"/>
  <c r="E25" i="6"/>
  <c r="E26" i="6"/>
  <c r="E27" i="6"/>
  <c r="E28" i="6"/>
  <c r="E29" i="6"/>
  <c r="E4" i="6"/>
  <c r="E6" i="4"/>
  <c r="E7" i="4"/>
  <c r="E8" i="4"/>
  <c r="E5"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24" i="6"/>
  <c r="F19" i="8"/>
  <c r="F48" i="6"/>
  <c r="F42" i="6"/>
  <c r="F33" i="6"/>
  <c r="F16" i="6"/>
  <c r="F17" i="6"/>
  <c r="F11" i="6"/>
  <c r="F40" i="6"/>
  <c r="F8" i="4"/>
  <c r="B17" i="8"/>
  <c r="F25" i="6"/>
  <c r="F20" i="6"/>
  <c r="F10" i="6"/>
  <c r="F52" i="6"/>
  <c r="F26" i="6"/>
  <c r="F7" i="4"/>
  <c r="F5" i="6"/>
  <c r="F37" i="6"/>
  <c r="F9" i="6"/>
  <c r="F46" i="6"/>
  <c r="F4" i="6"/>
  <c r="F19" i="6"/>
  <c r="F45" i="6"/>
  <c r="L8" i="9"/>
  <c r="F29" i="6"/>
  <c r="F38" i="6"/>
  <c r="F22" i="6"/>
  <c r="F35" i="6"/>
  <c r="F6" i="4"/>
  <c r="F41" i="6"/>
  <c r="K8" i="9"/>
  <c r="F50" i="6"/>
  <c r="J8" i="9"/>
  <c r="F32" i="6"/>
  <c r="F15" i="6"/>
  <c r="F7" i="6"/>
  <c r="F36" i="6"/>
  <c r="F5" i="4"/>
  <c r="I8" i="9"/>
  <c r="F21" i="6"/>
  <c r="H8" i="9"/>
  <c r="F34" i="6"/>
  <c r="F28" i="6"/>
  <c r="F31" i="6"/>
  <c r="F49" i="6"/>
  <c r="I19" i="8"/>
  <c r="O19" i="8"/>
  <c r="F23" i="6"/>
  <c r="F6" i="6"/>
  <c r="F43" i="6"/>
  <c r="F14" i="6"/>
  <c r="F30" i="6"/>
  <c r="F44" i="6"/>
  <c r="F51" i="6"/>
  <c r="F12" i="6"/>
  <c r="F39" i="6"/>
  <c r="L19" i="8"/>
  <c r="F47" i="6"/>
  <c r="F18" i="6"/>
  <c r="F8" i="6"/>
  <c r="F27" i="6"/>
  <c r="F13" i="6"/>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<sst xmlns="http://schemas.openxmlformats.org/spreadsheetml/2006/main" count="130132" uniqueCount="10955">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</sst>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 &quot;K&quot;"/>
    <numFmt numFmtId="166" formatCode="[$$-1009]#,##0.00"/>
    <numFmt numFmtId="167" formatCode="&quot;#&quot;\ 0"/>
    <numFmt numFmtId="168" formatCode="[Green]\▲0.000%;[Red]\ \▼0.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ont>
  </fonts>
  <fills count="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4" tint="0.79998168889431442"/>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0" fontId="0" fillId="2" borderId="7" xfId="0" applyFill="1" applyBorder="1" applyAlignment="1">
      <alignment horizontal="left"/>
    </xf>
    <xf numFmtId="165" fontId="0" fillId="0" borderId="1" xfId="0" applyNumberFormat="1" applyBorder="1"/>
    <xf numFmtId="165" fontId="0" fillId="0" borderId="8" xfId="0" applyNumberFormat="1" applyBorder="1"/>
    <xf numFmtId="0" fontId="0" fillId="3" borderId="0" xfId="0" applyFill="1"/>
    <xf numFmtId="0" fontId="0" fillId="4" borderId="1" xfId="0" applyFill="1" applyBorder="1"/>
    <xf numFmtId="0" fontId="0" fillId="4" borderId="8" xfId="0" applyFill="1" applyBorder="1"/>
    <xf numFmtId="0" fontId="0" fillId="0" borderId="2" xfId="0" applyBorder="1" applyAlignment="1">
      <alignment horizontal="left"/>
    </xf>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1" xfId="0" applyBorder="1"/>
    <xf numFmtId="0" fontId="0" fillId="0" borderId="3" xfId="0" applyBorder="1" applyAlignment="1">
      <alignment horizontal="left"/>
    </xf>
    <xf numFmtId="168" fontId="0" fillId="0" borderId="0" xfId="0" applyNumberFormat="1"/>
    <xf numFmtId="164" fontId="5" fillId="0" borderId="0" xfId="1" applyNumberFormat="1" applyFont="1"/>
    <xf numFmtId="0" fontId="0" fillId="0" borderId="4" xfId="0" applyNumberFormat="1" applyBorder="1"/>
    <xf numFmtId="0" fontId="0" fillId="0" borderId="5" xfId="0" applyNumberFormat="1" applyBorder="1"/>
    <xf numFmtId="0" fontId="0" fillId="0" borderId="6" xfId="0" applyNumberFormat="1" applyBorder="1"/>
    <xf numFmtId="0" fontId="0" fillId="0" borderId="1" xfId="0" applyNumberFormat="1" applyBorder="1"/>
    <xf numFmtId="0" fontId="0" fillId="0" borderId="8" xfId="0" applyNumberFormat="1" applyBorder="1"/>
    <xf numFmtId="0" fontId="0" fillId="2" borderId="7" xfId="0" applyNumberFormat="1" applyFill="1" applyBorder="1"/>
    <xf numFmtId="0" fontId="0" fillId="2" borderId="9" xfId="0" applyNumberFormat="1" applyFill="1" applyBorder="1"/>
    <xf numFmtId="0" fontId="0" fillId="0" borderId="11" xfId="0" applyNumberFormat="1" applyBorder="1"/>
    <xf numFmtId="0" fontId="0" fillId="0" borderId="2" xfId="0" applyNumberFormat="1" applyBorder="1"/>
    <xf numFmtId="0" fontId="0" fillId="0" borderId="12" xfId="0" applyNumberFormat="1" applyBorder="1"/>
    <xf numFmtId="0" fontId="0" fillId="0" borderId="10" xfId="0" applyNumberFormat="1" applyBorder="1"/>
    <xf numFmtId="0" fontId="0" fillId="0" borderId="3"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23">
    <dxf>
      <fill>
        <patternFill>
          <bgColor theme="4" tint="0.79998168889431442"/>
        </patternFill>
      </fill>
    </dxf>
    <dxf>
      <fill>
        <patternFill>
          <bgColor theme="4" tint="0.79998168889431442"/>
        </patternFill>
      </fill>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numFmt numFmtId="165" formatCode="\$0.00,\ &quot;K&quot;"/>
    </dxf>
    <dxf>
      <fill>
        <patternFill>
          <bgColor theme="4" tint="0.59999389629810485"/>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1"/>
      </font>
      <fill>
        <patternFill>
          <bgColor theme="1" tint="0.34998626667073579"/>
        </patternFill>
      </fill>
      <border diagonalUp="0" diagonalDown="0">
        <left/>
        <right/>
        <top/>
        <bottom/>
        <vertical/>
        <horizontal/>
      </border>
    </dxf>
  </dxfs>
  <tableStyles count="2">
    <tableStyle name="ab" pivot="0" table="0" count="10" xr9:uid="{E81CF4A9-73E6-46FC-A11F-F8D9DC53EF64}">
      <tableStyleElement type="wholeTable" dxfId="22"/>
      <tableStyleElement type="headerRow" dxfId="21"/>
    </tableStyle>
    <tableStyle name="Data-style" pivot="0" count="3" xr9:uid="{00000000-0011-0000-FFFF-FFFF00000000}">
      <tableStyleElement type="headerRow" dxfId="20"/>
      <tableStyleElement type="firstRowStripe" dxfId="19"/>
      <tableStyleElement type="secondRowStripe" dxfId="18"/>
    </tableStyle>
  </tableStyles>
  <colors>
    <mruColors>
      <color rgb="FFEC84DB"/>
      <color rgb="FFB818B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41447944006996"/>
          <c:y val="2.7777777777777776E-2"/>
          <c:w val="0.53422134733158355"/>
          <c:h val="0.80393008165645963"/>
        </c:manualLayout>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1F6-494D-8705-84B8035888A4}"/>
            </c:ext>
          </c:extLst>
        </c:ser>
        <c:dLbls>
          <c:showLegendKey val="0"/>
          <c:showVal val="0"/>
          <c:showCatName val="0"/>
          <c:showSerName val="0"/>
          <c:showPercent val="0"/>
          <c:showBubbleSize val="0"/>
        </c:dLbls>
        <c:axId val="1404491168"/>
        <c:axId val="140449356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1F6-494D-8705-84B8035888A4}"/>
            </c:ext>
          </c:extLst>
        </c:ser>
        <c:dLbls>
          <c:showLegendKey val="0"/>
          <c:showVal val="0"/>
          <c:showCatName val="0"/>
          <c:showSerName val="0"/>
          <c:showPercent val="0"/>
          <c:showBubbleSize val="0"/>
        </c:dLbls>
        <c:gapWidth val="219"/>
        <c:overlap val="-27"/>
        <c:axId val="1404452208"/>
        <c:axId val="1404453168"/>
      </c:barChart>
      <c:catAx>
        <c:axId val="140445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453168"/>
        <c:crosses val="autoZero"/>
        <c:auto val="1"/>
        <c:lblAlgn val="ctr"/>
        <c:lblOffset val="100"/>
        <c:noMultiLvlLbl val="0"/>
      </c:catAx>
      <c:valAx>
        <c:axId val="1404453168"/>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452208"/>
        <c:crosses val="autoZero"/>
        <c:crossBetween val="between"/>
      </c:valAx>
      <c:valAx>
        <c:axId val="1404493568"/>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491168"/>
        <c:crosses val="max"/>
        <c:crossBetween val="between"/>
      </c:valAx>
      <c:catAx>
        <c:axId val="1404491168"/>
        <c:scaling>
          <c:orientation val="minMax"/>
        </c:scaling>
        <c:delete val="1"/>
        <c:axPos val="b"/>
        <c:numFmt formatCode="General" sourceLinked="1"/>
        <c:majorTickMark val="out"/>
        <c:minorTickMark val="none"/>
        <c:tickLblPos val="nextTo"/>
        <c:crossAx val="14044935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BD-4E3D-93FF-B4E0C2DE42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BD-4E3D-93FF-B4E0C2DE42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BD-4E3D-93FF-B4E0C2DE42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0FE-4C70-9D63-7C24EFDEE083}"/>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cat>
            <c:strRef>
              <c:f>'Top 5 categories'!$A$4:$A$9</c:f>
              <c:strCache>
                <c:ptCount val="5"/>
                <c:pt idx="0">
                  <c:v>Phones</c:v>
                </c:pt>
                <c:pt idx="1">
                  <c:v>Chairs</c:v>
                </c:pt>
                <c:pt idx="2">
                  <c:v>Storage</c:v>
                </c:pt>
                <c:pt idx="3">
                  <c:v>Tables</c:v>
                </c:pt>
                <c:pt idx="4">
                  <c:v>Binders</c:v>
                </c:pt>
              </c:strCache>
            </c:strRef>
          </c:cat>
          <c:val>
            <c:numRef>
              <c:f>'Top 5 categories'!$B$4:$B$9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85C8-4C81-881C-4AFFBB235E69}"/>
            </c:ext>
          </c:extLst>
        </c:ser>
        <c:dLbls>
          <c:showLegendKey val="0"/>
          <c:showVal val="0"/>
          <c:showCatName val="0"/>
          <c:showSerName val="0"/>
          <c:showPercent val="0"/>
          <c:showBubbleSize val="0"/>
        </c:dLbls>
        <c:gapWidth val="182"/>
        <c:axId val="1416795888"/>
        <c:axId val="1416798768"/>
      </c:barChart>
      <c:catAx>
        <c:axId val="141679588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798768"/>
        <c:crosses val="autoZero"/>
        <c:auto val="1"/>
        <c:lblAlgn val="ctr"/>
        <c:lblOffset val="100"/>
        <c:noMultiLvlLbl val="0"/>
      </c:catAx>
      <c:valAx>
        <c:axId val="1416798768"/>
        <c:scaling>
          <c:orientation val="maxMin"/>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79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407052379322146E-3"/>
          <c:y val="0"/>
          <c:w val="0.94008714596949894"/>
          <c:h val="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A60-4BF8-BD7A-562F098418AD}"/>
            </c:ext>
          </c:extLst>
        </c:ser>
        <c:dLbls>
          <c:showLegendKey val="0"/>
          <c:showVal val="0"/>
          <c:showCatName val="0"/>
          <c:showSerName val="0"/>
          <c:showPercent val="0"/>
          <c:showBubbleSize val="0"/>
        </c:dLbls>
        <c:smooth val="0"/>
        <c:axId val="1417619168"/>
        <c:axId val="1404493088"/>
      </c:lineChart>
      <c:catAx>
        <c:axId val="1417619168"/>
        <c:scaling>
          <c:orientation val="minMax"/>
        </c:scaling>
        <c:delete val="1"/>
        <c:axPos val="b"/>
        <c:numFmt formatCode="General" sourceLinked="1"/>
        <c:majorTickMark val="none"/>
        <c:minorTickMark val="none"/>
        <c:tickLblPos val="nextTo"/>
        <c:crossAx val="1404493088"/>
        <c:crosses val="autoZero"/>
        <c:auto val="1"/>
        <c:lblAlgn val="ctr"/>
        <c:lblOffset val="100"/>
        <c:noMultiLvlLbl val="0"/>
      </c:catAx>
      <c:valAx>
        <c:axId val="1404493088"/>
        <c:scaling>
          <c:orientation val="minMax"/>
        </c:scaling>
        <c:delete val="1"/>
        <c:axPos val="l"/>
        <c:numFmt formatCode="General" sourceLinked="1"/>
        <c:majorTickMark val="none"/>
        <c:minorTickMark val="none"/>
        <c:tickLblPos val="nextTo"/>
        <c:crossAx val="1417619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22222222222223E-2"/>
          <c:y val="0.10185185185185185"/>
          <c:w val="0.93888888888888888"/>
          <c:h val="0.89814814814814814"/>
        </c:manualLayout>
      </c:layout>
      <c:lineChart>
        <c:grouping val="standard"/>
        <c:varyColors val="0"/>
        <c:ser>
          <c:idx val="0"/>
          <c:order val="0"/>
          <c:tx>
            <c:strRef>
              <c:f>KPI!$F$5</c:f>
              <c:strCache>
                <c:ptCount val="1"/>
                <c:pt idx="0">
                  <c:v>Total</c:v>
                </c:pt>
              </c:strCache>
            </c:strRef>
          </c:tx>
          <c:spPr>
            <a:ln w="28575" cap="rnd">
              <a:solidFill>
                <a:schemeClr val="accent1"/>
              </a:solidFill>
              <a:round/>
            </a:ln>
            <a:effectLst/>
          </c:spPr>
          <c:marker>
            <c:symbol val="none"/>
          </c:marker>
          <c:cat>
            <c:strRef>
              <c:f>KPI!$E$6:$E$18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KPI!$F$6:$F$18</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B25-4CDE-A43C-B71BDF6ED074}"/>
            </c:ext>
          </c:extLst>
        </c:ser>
        <c:dLbls>
          <c:showLegendKey val="0"/>
          <c:showVal val="0"/>
          <c:showCatName val="0"/>
          <c:showSerName val="0"/>
          <c:showPercent val="0"/>
          <c:showBubbleSize val="0"/>
        </c:dLbls>
        <c:smooth val="0"/>
        <c:axId val="1556764560"/>
        <c:axId val="1556766480"/>
      </c:lineChart>
      <c:catAx>
        <c:axId val="1556764560"/>
        <c:scaling>
          <c:orientation val="minMax"/>
        </c:scaling>
        <c:delete val="1"/>
        <c:axPos val="b"/>
        <c:numFmt formatCode="General" sourceLinked="1"/>
        <c:majorTickMark val="none"/>
        <c:minorTickMark val="none"/>
        <c:tickLblPos val="nextTo"/>
        <c:crossAx val="1556766480"/>
        <c:crosses val="autoZero"/>
        <c:auto val="1"/>
        <c:lblAlgn val="ctr"/>
        <c:lblOffset val="100"/>
        <c:noMultiLvlLbl val="0"/>
      </c:catAx>
      <c:valAx>
        <c:axId val="1556766480"/>
        <c:scaling>
          <c:orientation val="minMax"/>
        </c:scaling>
        <c:delete val="1"/>
        <c:axPos val="l"/>
        <c:numFmt formatCode="General" sourceLinked="1"/>
        <c:majorTickMark val="none"/>
        <c:minorTickMark val="none"/>
        <c:tickLblPos val="nextTo"/>
        <c:crossAx val="155676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210884353741496E-2"/>
          <c:y val="0.15942028985507245"/>
          <c:w val="0.85034013605442171"/>
          <c:h val="0.6811594202898551"/>
        </c:manualLayout>
      </c:layout>
      <c:lineChart>
        <c:grouping val="standard"/>
        <c:varyColors val="0"/>
        <c:ser>
          <c:idx val="0"/>
          <c:order val="0"/>
          <c:tx>
            <c:strRef>
              <c:f>KPI!$I$5</c:f>
              <c:strCache>
                <c:ptCount val="1"/>
                <c:pt idx="0">
                  <c:v>Total</c:v>
                </c:pt>
              </c:strCache>
            </c:strRef>
          </c:tx>
          <c:spPr>
            <a:ln w="28575" cap="rnd">
              <a:solidFill>
                <a:schemeClr val="accent1"/>
              </a:solidFill>
              <a:round/>
            </a:ln>
            <a:effectLst/>
          </c:spPr>
          <c:marker>
            <c:symbol val="none"/>
          </c:marker>
          <c:cat>
            <c:strRef>
              <c:f>KPI!$H$6:$H$18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KPI!$I$6:$I$18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16F-457E-8A9D-974F8FF06BFE}"/>
            </c:ext>
          </c:extLst>
        </c:ser>
        <c:dLbls>
          <c:showLegendKey val="0"/>
          <c:showVal val="0"/>
          <c:showCatName val="0"/>
          <c:showSerName val="0"/>
          <c:showPercent val="0"/>
          <c:showBubbleSize val="0"/>
        </c:dLbls>
        <c:smooth val="0"/>
        <c:axId val="1556773200"/>
        <c:axId val="1556778480"/>
      </c:lineChart>
      <c:catAx>
        <c:axId val="1556773200"/>
        <c:scaling>
          <c:orientation val="minMax"/>
        </c:scaling>
        <c:delete val="1"/>
        <c:axPos val="b"/>
        <c:numFmt formatCode="General" sourceLinked="1"/>
        <c:majorTickMark val="none"/>
        <c:minorTickMark val="none"/>
        <c:tickLblPos val="nextTo"/>
        <c:crossAx val="1556778480"/>
        <c:crosses val="autoZero"/>
        <c:auto val="1"/>
        <c:lblAlgn val="ctr"/>
        <c:lblOffset val="100"/>
        <c:noMultiLvlLbl val="0"/>
      </c:catAx>
      <c:valAx>
        <c:axId val="1556778480"/>
        <c:scaling>
          <c:orientation val="minMax"/>
        </c:scaling>
        <c:delete val="1"/>
        <c:axPos val="l"/>
        <c:numFmt formatCode="General" sourceLinked="1"/>
        <c:majorTickMark val="none"/>
        <c:minorTickMark val="none"/>
        <c:tickLblPos val="nextTo"/>
        <c:crossAx val="155677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KPI!$L$5</c:f>
              <c:strCache>
                <c:ptCount val="1"/>
                <c:pt idx="0">
                  <c:v>Total</c:v>
                </c:pt>
              </c:strCache>
            </c:strRef>
          </c:tx>
          <c:spPr>
            <a:ln w="28575" cap="rnd">
              <a:solidFill>
                <a:schemeClr val="accent1"/>
              </a:solidFill>
              <a:round/>
            </a:ln>
            <a:effectLst/>
          </c:spPr>
          <c:marker>
            <c:symbol val="none"/>
          </c:marker>
          <c:cat>
            <c:strRef>
              <c:f>KPI!$K$6:$K$18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KPI!$L$6:$L$18</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FC6-4D46-8758-E2FBBC808B13}"/>
            </c:ext>
          </c:extLst>
        </c:ser>
        <c:dLbls>
          <c:showLegendKey val="0"/>
          <c:showVal val="0"/>
          <c:showCatName val="0"/>
          <c:showSerName val="0"/>
          <c:showPercent val="0"/>
          <c:showBubbleSize val="0"/>
        </c:dLbls>
        <c:smooth val="0"/>
        <c:axId val="1556764080"/>
        <c:axId val="1556785200"/>
      </c:lineChart>
      <c:catAx>
        <c:axId val="1556764080"/>
        <c:scaling>
          <c:orientation val="minMax"/>
        </c:scaling>
        <c:delete val="1"/>
        <c:axPos val="b"/>
        <c:numFmt formatCode="General" sourceLinked="1"/>
        <c:majorTickMark val="none"/>
        <c:minorTickMark val="none"/>
        <c:tickLblPos val="nextTo"/>
        <c:crossAx val="1556785200"/>
        <c:crosses val="autoZero"/>
        <c:auto val="1"/>
        <c:lblAlgn val="ctr"/>
        <c:lblOffset val="100"/>
        <c:noMultiLvlLbl val="0"/>
      </c:catAx>
      <c:valAx>
        <c:axId val="1556785200"/>
        <c:scaling>
          <c:orientation val="minMax"/>
        </c:scaling>
        <c:delete val="1"/>
        <c:axPos val="l"/>
        <c:numFmt formatCode="General" sourceLinked="1"/>
        <c:majorTickMark val="none"/>
        <c:minorTickMark val="none"/>
        <c:tickLblPos val="nextTo"/>
        <c:crossAx val="155676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970149253731345E-2"/>
          <c:y val="0.21276595744680851"/>
          <c:w val="0.86318407960199006"/>
          <c:h val="0.60992907801418439"/>
        </c:manualLayout>
      </c:layout>
      <c:lineChart>
        <c:grouping val="standard"/>
        <c:varyColors val="0"/>
        <c:ser>
          <c:idx val="0"/>
          <c:order val="0"/>
          <c:tx>
            <c:strRef>
              <c:f>KPI!$O$5</c:f>
              <c:strCache>
                <c:ptCount val="1"/>
                <c:pt idx="0">
                  <c:v>Total</c:v>
                </c:pt>
              </c:strCache>
            </c:strRef>
          </c:tx>
          <c:spPr>
            <a:ln w="28575" cap="rnd">
              <a:solidFill>
                <a:schemeClr val="accent1"/>
              </a:solidFill>
              <a:round/>
            </a:ln>
            <a:effectLst/>
          </c:spPr>
          <c:marker>
            <c:symbol val="none"/>
          </c:marker>
          <c:cat>
            <c:strRef>
              <c:f>KPI!$N$6:$N$18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KPI!$O$6:$O$18</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0CF-4987-AC7F-99EA8A673408}"/>
            </c:ext>
          </c:extLst>
        </c:ser>
        <c:dLbls>
          <c:showLegendKey val="0"/>
          <c:showVal val="0"/>
          <c:showCatName val="0"/>
          <c:showSerName val="0"/>
          <c:showPercent val="0"/>
          <c:showBubbleSize val="0"/>
        </c:dLbls>
        <c:smooth val="0"/>
        <c:axId val="1416793968"/>
        <c:axId val="1416789648"/>
      </c:lineChart>
      <c:catAx>
        <c:axId val="1416793968"/>
        <c:scaling>
          <c:orientation val="minMax"/>
        </c:scaling>
        <c:delete val="1"/>
        <c:axPos val="b"/>
        <c:numFmt formatCode="General" sourceLinked="1"/>
        <c:majorTickMark val="none"/>
        <c:minorTickMark val="none"/>
        <c:tickLblPos val="nextTo"/>
        <c:crossAx val="1416789648"/>
        <c:crosses val="autoZero"/>
        <c:auto val="1"/>
        <c:lblAlgn val="ctr"/>
        <c:lblOffset val="100"/>
        <c:noMultiLvlLbl val="0"/>
      </c:catAx>
      <c:valAx>
        <c:axId val="1416789648"/>
        <c:scaling>
          <c:orientation val="minMax"/>
        </c:scaling>
        <c:delete val="1"/>
        <c:axPos val="l"/>
        <c:numFmt formatCode="General" sourceLinked="1"/>
        <c:majorTickMark val="none"/>
        <c:minorTickMark val="none"/>
        <c:tickLblPos val="nextTo"/>
        <c:crossAx val="141679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40705237932218E-3"/>
          <c:y val="0"/>
          <c:w val="0.94008714596949894"/>
          <c:h val="1"/>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57F-485C-93D0-1FB6B6A11C54}"/>
            </c:ext>
          </c:extLst>
        </c:ser>
        <c:dLbls>
          <c:showLegendKey val="0"/>
          <c:showVal val="0"/>
          <c:showCatName val="0"/>
          <c:showSerName val="0"/>
          <c:showPercent val="0"/>
          <c:showBubbleSize val="0"/>
        </c:dLbls>
        <c:smooth val="0"/>
        <c:axId val="1417619168"/>
        <c:axId val="1404493088"/>
      </c:lineChart>
      <c:catAx>
        <c:axId val="1417619168"/>
        <c:scaling>
          <c:orientation val="minMax"/>
        </c:scaling>
        <c:delete val="1"/>
        <c:axPos val="b"/>
        <c:numFmt formatCode="General" sourceLinked="1"/>
        <c:majorTickMark val="none"/>
        <c:minorTickMark val="none"/>
        <c:tickLblPos val="nextTo"/>
        <c:crossAx val="1404493088"/>
        <c:crosses val="autoZero"/>
        <c:auto val="1"/>
        <c:lblAlgn val="ctr"/>
        <c:lblOffset val="100"/>
        <c:noMultiLvlLbl val="0"/>
      </c:catAx>
      <c:valAx>
        <c:axId val="1404493088"/>
        <c:scaling>
          <c:orientation val="minMax"/>
        </c:scaling>
        <c:delete val="1"/>
        <c:axPos val="l"/>
        <c:numFmt formatCode="General" sourceLinked="1"/>
        <c:majorTickMark val="none"/>
        <c:minorTickMark val="none"/>
        <c:tickLblPos val="nextTo"/>
        <c:crossAx val="14176191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59759759759758E-2"/>
          <c:y val="1.6382327209098855E-2"/>
          <c:w val="0.93888888888888888"/>
          <c:h val="0.89814814814814814"/>
        </c:manualLayout>
      </c:layout>
      <c:lineChart>
        <c:grouping val="standard"/>
        <c:varyColors val="0"/>
        <c:ser>
          <c:idx val="0"/>
          <c:order val="0"/>
          <c:tx>
            <c:strRef>
              <c:f>KPI!$F$5</c:f>
              <c:strCache>
                <c:ptCount val="1"/>
                <c:pt idx="0">
                  <c:v>Total</c:v>
                </c:pt>
              </c:strCache>
            </c:strRef>
          </c:tx>
          <c:spPr>
            <a:ln w="28575" cap="rnd">
              <a:solidFill>
                <a:schemeClr val="bg1"/>
              </a:solidFill>
              <a:round/>
            </a:ln>
            <a:effectLst/>
          </c:spPr>
          <c:marker>
            <c:symbol val="none"/>
          </c:marker>
          <c:cat>
            <c:strRef>
              <c:f>KPI!$E$6:$E$18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KPI!$F$6:$F$18</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C24-41BD-BA67-79F540FBC69A}"/>
            </c:ext>
          </c:extLst>
        </c:ser>
        <c:dLbls>
          <c:showLegendKey val="0"/>
          <c:showVal val="0"/>
          <c:showCatName val="0"/>
          <c:showSerName val="0"/>
          <c:showPercent val="0"/>
          <c:showBubbleSize val="0"/>
        </c:dLbls>
        <c:smooth val="0"/>
        <c:axId val="1556764560"/>
        <c:axId val="1556766480"/>
      </c:lineChart>
      <c:catAx>
        <c:axId val="1556764560"/>
        <c:scaling>
          <c:orientation val="minMax"/>
        </c:scaling>
        <c:delete val="1"/>
        <c:axPos val="b"/>
        <c:numFmt formatCode="General" sourceLinked="1"/>
        <c:majorTickMark val="none"/>
        <c:minorTickMark val="none"/>
        <c:tickLblPos val="nextTo"/>
        <c:crossAx val="1556766480"/>
        <c:crosses val="autoZero"/>
        <c:auto val="1"/>
        <c:lblAlgn val="ctr"/>
        <c:lblOffset val="100"/>
        <c:noMultiLvlLbl val="0"/>
      </c:catAx>
      <c:valAx>
        <c:axId val="1556766480"/>
        <c:scaling>
          <c:orientation val="minMax"/>
        </c:scaling>
        <c:delete val="1"/>
        <c:axPos val="l"/>
        <c:numFmt formatCode="General" sourceLinked="1"/>
        <c:majorTickMark val="none"/>
        <c:minorTickMark val="none"/>
        <c:tickLblPos val="nextTo"/>
        <c:crossAx val="155676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210884353741496E-2"/>
          <c:y val="0.15942028985507245"/>
          <c:w val="0.85034013605442171"/>
          <c:h val="0.6811594202898551"/>
        </c:manualLayout>
      </c:layout>
      <c:lineChart>
        <c:grouping val="standard"/>
        <c:varyColors val="0"/>
        <c:ser>
          <c:idx val="0"/>
          <c:order val="0"/>
          <c:tx>
            <c:strRef>
              <c:f>KPI!$I$5</c:f>
              <c:strCache>
                <c:ptCount val="1"/>
                <c:pt idx="0">
                  <c:v>Total</c:v>
                </c:pt>
              </c:strCache>
            </c:strRef>
          </c:tx>
          <c:spPr>
            <a:ln w="28575" cap="rnd">
              <a:solidFill>
                <a:schemeClr val="bg1"/>
              </a:solidFill>
              <a:round/>
            </a:ln>
            <a:effectLst/>
          </c:spPr>
          <c:marker>
            <c:symbol val="none"/>
          </c:marker>
          <c:cat>
            <c:strRef>
              <c:f>KPI!$H$6:$H$18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KPI!$I$6:$I$18</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0EC-42BF-B1C1-86E61E390FA8}"/>
            </c:ext>
          </c:extLst>
        </c:ser>
        <c:dLbls>
          <c:showLegendKey val="0"/>
          <c:showVal val="0"/>
          <c:showCatName val="0"/>
          <c:showSerName val="0"/>
          <c:showPercent val="0"/>
          <c:showBubbleSize val="0"/>
        </c:dLbls>
        <c:smooth val="0"/>
        <c:axId val="1556773200"/>
        <c:axId val="1556778480"/>
      </c:lineChart>
      <c:catAx>
        <c:axId val="1556773200"/>
        <c:scaling>
          <c:orientation val="minMax"/>
        </c:scaling>
        <c:delete val="1"/>
        <c:axPos val="b"/>
        <c:numFmt formatCode="General" sourceLinked="1"/>
        <c:majorTickMark val="none"/>
        <c:minorTickMark val="none"/>
        <c:tickLblPos val="nextTo"/>
        <c:crossAx val="1556778480"/>
        <c:crosses val="autoZero"/>
        <c:auto val="1"/>
        <c:lblAlgn val="ctr"/>
        <c:lblOffset val="100"/>
        <c:noMultiLvlLbl val="0"/>
      </c:catAx>
      <c:valAx>
        <c:axId val="1556778480"/>
        <c:scaling>
          <c:orientation val="minMax"/>
        </c:scaling>
        <c:delete val="1"/>
        <c:axPos val="l"/>
        <c:numFmt formatCode="General" sourceLinked="1"/>
        <c:majorTickMark val="none"/>
        <c:minorTickMark val="none"/>
        <c:tickLblPos val="nextTo"/>
        <c:crossAx val="155677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07407407407407E-2"/>
          <c:y val="0.12962962962962962"/>
          <c:w val="0.86419753086419748"/>
          <c:h val="0.59259259259259256"/>
        </c:manualLayout>
      </c:layout>
      <c:lineChart>
        <c:grouping val="standard"/>
        <c:varyColors val="0"/>
        <c:ser>
          <c:idx val="0"/>
          <c:order val="0"/>
          <c:tx>
            <c:strRef>
              <c:f>KPI!$L$5</c:f>
              <c:strCache>
                <c:ptCount val="1"/>
                <c:pt idx="0">
                  <c:v>Total</c:v>
                </c:pt>
              </c:strCache>
            </c:strRef>
          </c:tx>
          <c:spPr>
            <a:ln w="28575" cap="rnd">
              <a:solidFill>
                <a:schemeClr val="bg1"/>
              </a:solidFill>
              <a:round/>
            </a:ln>
            <a:effectLst/>
          </c:spPr>
          <c:marker>
            <c:symbol val="none"/>
          </c:marker>
          <c:cat>
            <c:strRef>
              <c:f>KPI!$K$6:$K$18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KPI!$L$6:$L$18</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B54-49B9-9FF2-5BDAAC900911}"/>
            </c:ext>
          </c:extLst>
        </c:ser>
        <c:dLbls>
          <c:showLegendKey val="0"/>
          <c:showVal val="0"/>
          <c:showCatName val="0"/>
          <c:showSerName val="0"/>
          <c:showPercent val="0"/>
          <c:showBubbleSize val="0"/>
        </c:dLbls>
        <c:smooth val="0"/>
        <c:axId val="1556764080"/>
        <c:axId val="1556785200"/>
      </c:lineChart>
      <c:catAx>
        <c:axId val="1556764080"/>
        <c:scaling>
          <c:orientation val="minMax"/>
        </c:scaling>
        <c:delete val="1"/>
        <c:axPos val="b"/>
        <c:numFmt formatCode="General" sourceLinked="1"/>
        <c:majorTickMark val="none"/>
        <c:minorTickMark val="none"/>
        <c:tickLblPos val="nextTo"/>
        <c:crossAx val="1556785200"/>
        <c:crosses val="autoZero"/>
        <c:auto val="1"/>
        <c:lblAlgn val="ctr"/>
        <c:lblOffset val="100"/>
        <c:noMultiLvlLbl val="0"/>
      </c:catAx>
      <c:valAx>
        <c:axId val="1556785200"/>
        <c:scaling>
          <c:orientation val="minMax"/>
        </c:scaling>
        <c:delete val="1"/>
        <c:axPos val="l"/>
        <c:numFmt formatCode="General" sourceLinked="1"/>
        <c:majorTickMark val="none"/>
        <c:minorTickMark val="none"/>
        <c:tickLblPos val="nextTo"/>
        <c:crossAx val="155676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970149253731345E-2"/>
          <c:y val="0.21276595744680851"/>
          <c:w val="0.86318407960199006"/>
          <c:h val="0.60992907801418439"/>
        </c:manualLayout>
      </c:layout>
      <c:lineChart>
        <c:grouping val="standard"/>
        <c:varyColors val="0"/>
        <c:ser>
          <c:idx val="0"/>
          <c:order val="0"/>
          <c:tx>
            <c:strRef>
              <c:f>KPI!$O$5</c:f>
              <c:strCache>
                <c:ptCount val="1"/>
                <c:pt idx="0">
                  <c:v>Total</c:v>
                </c:pt>
              </c:strCache>
            </c:strRef>
          </c:tx>
          <c:spPr>
            <a:ln w="28575" cap="rnd">
              <a:solidFill>
                <a:schemeClr val="bg1"/>
              </a:solidFill>
              <a:round/>
            </a:ln>
            <a:effectLst/>
          </c:spPr>
          <c:marker>
            <c:symbol val="none"/>
          </c:marker>
          <c:cat>
            <c:strRef>
              <c:f>KPI!$N$6:$N$18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KPI!$O$6:$O$18</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9EE-44EB-BD66-4E8A2855057F}"/>
            </c:ext>
          </c:extLst>
        </c:ser>
        <c:dLbls>
          <c:showLegendKey val="0"/>
          <c:showVal val="0"/>
          <c:showCatName val="0"/>
          <c:showSerName val="0"/>
          <c:showPercent val="0"/>
          <c:showBubbleSize val="0"/>
        </c:dLbls>
        <c:smooth val="0"/>
        <c:axId val="1416793968"/>
        <c:axId val="1416789648"/>
      </c:lineChart>
      <c:catAx>
        <c:axId val="1416793968"/>
        <c:scaling>
          <c:orientation val="minMax"/>
        </c:scaling>
        <c:delete val="1"/>
        <c:axPos val="b"/>
        <c:numFmt formatCode="General" sourceLinked="1"/>
        <c:majorTickMark val="none"/>
        <c:minorTickMark val="none"/>
        <c:tickLblPos val="nextTo"/>
        <c:crossAx val="1416789648"/>
        <c:crosses val="autoZero"/>
        <c:auto val="1"/>
        <c:lblAlgn val="ctr"/>
        <c:lblOffset val="100"/>
        <c:noMultiLvlLbl val="0"/>
      </c:catAx>
      <c:valAx>
        <c:axId val="1416789648"/>
        <c:scaling>
          <c:orientation val="minMax"/>
        </c:scaling>
        <c:delete val="1"/>
        <c:axPos val="l"/>
        <c:numFmt formatCode="General" sourceLinked="1"/>
        <c:majorTickMark val="none"/>
        <c:minorTickMark val="none"/>
        <c:tickLblPos val="nextTo"/>
        <c:crossAx val="141679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35637570786955"/>
          <c:y val="4.1548111647111169E-2"/>
          <c:w val="0.53422134733158355"/>
          <c:h val="0.80393008165645963"/>
        </c:manualLayout>
      </c:layout>
      <c:areaChart>
        <c:grouping val="standard"/>
        <c:varyColors val="0"/>
        <c:ser>
          <c:idx val="1"/>
          <c:order val="1"/>
          <c:tx>
            <c:strRef>
              <c:f>'Combo chart'!$C$3</c:f>
              <c:strCache>
                <c:ptCount val="1"/>
                <c:pt idx="0">
                  <c:v>Sum of Profit</c:v>
                </c:pt>
              </c:strCache>
            </c:strRef>
          </c:tx>
          <c:spPr>
            <a:solidFill>
              <a:schemeClr val="accent1">
                <a:lumMod val="20000"/>
                <a:lumOff val="8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C2D6-458D-A309-9D49E64B7456}"/>
            </c:ext>
          </c:extLst>
        </c:ser>
        <c:dLbls>
          <c:showLegendKey val="0"/>
          <c:showVal val="0"/>
          <c:showCatName val="0"/>
          <c:showSerName val="0"/>
          <c:showPercent val="0"/>
          <c:showBubbleSize val="0"/>
        </c:dLbls>
        <c:axId val="1404491168"/>
        <c:axId val="140449356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C2D6-458D-A309-9D49E64B7456}"/>
            </c:ext>
          </c:extLst>
        </c:ser>
        <c:dLbls>
          <c:showLegendKey val="0"/>
          <c:showVal val="0"/>
          <c:showCatName val="0"/>
          <c:showSerName val="0"/>
          <c:showPercent val="0"/>
          <c:showBubbleSize val="0"/>
        </c:dLbls>
        <c:gapWidth val="130"/>
        <c:overlap val="-27"/>
        <c:axId val="1404452208"/>
        <c:axId val="1404453168"/>
      </c:barChart>
      <c:catAx>
        <c:axId val="140445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4453168"/>
        <c:crosses val="autoZero"/>
        <c:auto val="1"/>
        <c:lblAlgn val="ctr"/>
        <c:lblOffset val="100"/>
        <c:noMultiLvlLbl val="0"/>
      </c:catAx>
      <c:valAx>
        <c:axId val="1404453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layout>
            <c:manualLayout>
              <c:xMode val="edge"/>
              <c:yMode val="edge"/>
              <c:x val="0"/>
              <c:y val="0.286810924076938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4452208"/>
        <c:crosses val="autoZero"/>
        <c:crossBetween val="between"/>
      </c:valAx>
      <c:valAx>
        <c:axId val="140449356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4491168"/>
        <c:crosses val="max"/>
        <c:crossBetween val="between"/>
      </c:valAx>
      <c:catAx>
        <c:axId val="1404491168"/>
        <c:scaling>
          <c:orientation val="minMax"/>
        </c:scaling>
        <c:delete val="1"/>
        <c:axPos val="b"/>
        <c:numFmt formatCode="General" sourceLinked="1"/>
        <c:majorTickMark val="out"/>
        <c:minorTickMark val="none"/>
        <c:tickLblPos val="nextTo"/>
        <c:crossAx val="14044935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2">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w="19050">
            <a:solidFill>
              <a:schemeClr val="lt1"/>
            </a:solidFill>
          </a:ln>
          <a:effectLst/>
        </c:spPr>
      </c:pivotFmt>
      <c:pivotFmt>
        <c:idx val="7"/>
        <c:spPr>
          <a:solidFill>
            <a:schemeClr val="accent2">
              <a:lumMod val="75000"/>
            </a:schemeClr>
          </a:solidFill>
          <a:ln w="19050">
            <a:solidFill>
              <a:schemeClr val="lt1"/>
            </a:solidFill>
          </a:ln>
          <a:effectLst/>
        </c:spPr>
      </c:pivotFmt>
      <c:pivotFmt>
        <c:idx val="8"/>
        <c:spPr>
          <a:solidFill>
            <a:schemeClr val="accent2">
              <a:lumMod val="40000"/>
              <a:lumOff val="60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spPr>
            <a:solidFill>
              <a:schemeClr val="accent2">
                <a:lumMod val="20000"/>
                <a:lumOff val="80000"/>
              </a:schemeClr>
            </a:solidFill>
          </c:spPr>
          <c:explosion val="1"/>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27CB-44FC-BDEB-7A4F9E1C7DB8}"/>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27CB-44FC-BDEB-7A4F9E1C7DB8}"/>
              </c:ext>
            </c:extLst>
          </c:dPt>
          <c:dPt>
            <c:idx val="2"/>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5-27CB-44FC-BDEB-7A4F9E1C7D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7CB-44FC-BDEB-7A4F9E1C7DB8}"/>
            </c:ext>
          </c:extLst>
        </c:ser>
        <c:dLbls>
          <c:showLegendKey val="0"/>
          <c:showVal val="1"/>
          <c:showCatName val="0"/>
          <c:showSerName val="0"/>
          <c:showPercent val="0"/>
          <c:showBubbleSize val="0"/>
          <c:showLeaderLines val="1"/>
        </c:dLbls>
        <c:firstSliceAng val="0"/>
        <c:holeSize val="5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categories!PivotTable5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4">
                <a:lumMod val="40000"/>
                <a:lumOff val="60000"/>
              </a:schemeClr>
            </a:solidFill>
            <a:ln>
              <a:noFill/>
            </a:ln>
            <a:effectLst/>
          </c:spPr>
          <c:invertIfNegative val="0"/>
          <c:cat>
            <c:strRef>
              <c:f>'Top 5 categories'!$A$4:$A$9</c:f>
              <c:strCache>
                <c:ptCount val="5"/>
                <c:pt idx="0">
                  <c:v>Phones</c:v>
                </c:pt>
                <c:pt idx="1">
                  <c:v>Chairs</c:v>
                </c:pt>
                <c:pt idx="2">
                  <c:v>Storage</c:v>
                </c:pt>
                <c:pt idx="3">
                  <c:v>Tables</c:v>
                </c:pt>
                <c:pt idx="4">
                  <c:v>Binders</c:v>
                </c:pt>
              </c:strCache>
            </c:strRef>
          </c:cat>
          <c:val>
            <c:numRef>
              <c:f>'Top 5 categories'!$B$4:$B$9</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F50C-40DE-83A6-29F708231700}"/>
            </c:ext>
          </c:extLst>
        </c:ser>
        <c:dLbls>
          <c:showLegendKey val="0"/>
          <c:showVal val="0"/>
          <c:showCatName val="0"/>
          <c:showSerName val="0"/>
          <c:showPercent val="0"/>
          <c:showBubbleSize val="0"/>
        </c:dLbls>
        <c:gapWidth val="98"/>
        <c:axId val="1416795888"/>
        <c:axId val="1416798768"/>
      </c:barChart>
      <c:catAx>
        <c:axId val="141679588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6798768"/>
        <c:crosses val="autoZero"/>
        <c:auto val="1"/>
        <c:lblAlgn val="ctr"/>
        <c:lblOffset val="100"/>
        <c:noMultiLvlLbl val="0"/>
      </c:catAx>
      <c:valAx>
        <c:axId val="1416798768"/>
        <c:scaling>
          <c:orientation val="maxMin"/>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679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ACA04E1-00FD-4648-A877-8CC9C710284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max="350000"/>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99D861B6-D967-4641-9086-CEAEBB02BB1A}">
          <cx:tx>
            <cx:txData>
              <cx:f>_xlchart.v5.5</cx:f>
              <cx:v>Sales</cx:v>
            </cx:txData>
          </cx:tx>
          <cx:dataId val="0"/>
          <cx:layoutPr>
            <cx:geography cultureLanguage="en-US" cultureRegion="CA" attribution="Powered by Bing">
              <cx:geoCache provider="{E9337A44-BEBE-4D9F-B70C-5C5E7DAFC167}">
                <cx:binary>1H1pc9u4tu1fSeXzo5sgQIA4dfpUNSnJs53YGTr5wpKH5kyQ4MxffxctO7EYJfGp61uvpO6KyqJA
bmBhzxtb/77t/3Wb3q/1mz5L8+pft/2fb8O6Lv71xx/VbXifrauDLLrVqlL/1Ae3KvtD/fNPdHv/
x51ed1Ee/GGZhP1xG651fd+//c+/cbfgXp2p23Udqfx9c6+Hq/uqSevqF9d2XnqzvsuifBFVtY5u
a/LnW2+dRv8onUfrt2/u8zqqhw9Dcf/n263vvX3zx/xuPzz5TQri6uYOY6k4sGzGuSTSfHiRt29S
lQePlw1C5AEnwhKEEfnwenr2xTrD+JfR9EDR+u5O31cVpvXwvj12aw649NfbN7eqyetp9QIs5J9v
P+ZRfX/35rpe1/fV2zdRpbzNFzw1TeTj9cPM/9he///8e/YB1mL2yTOI5gv3u0s/IPRXur5ZZ68J
j3UgOGcWNx/hodvwOPzAYSallmlt0JHb8LyAoN3YfBs4A+avs70EZnGfrru1vn9anVdgHHlgmo7g
FrW/rfxzxhH2AeMOZ5Q4m+v207M3jPMSinZD833kDJvFci+x+UtHo8pfk2nYgSWpZTmEbZZebDMN
IeQATGVLbvMnmbeRpxtoXkDQbmS+DZwB89fXPQUmWefVGsL21bQNOwA3OCYlj0zjbCMjrQNGJbFt
29looxnT/KV/T9HPoHkaOcfmai+x8VSe39/W0W1Tvx48jBzYwiY2pfZOY0BAG1EHfGXNcHkhNbuh
2Ro8Q8f7sJfonEe3YRSs81eEBpwjmJDCeTTDZpzj2IDGlELCkHt48adnb2TaSyjaDc/3kTNszo/3
EhtPpUqv79TT+ryCKeAcQKjZtsmsnWxDTPvAZsKhHNbbc0XzElJ2g/J95AwU73IvQfkcVbcqr6LX
5RhOpbQpbOfNa1vXOBIcY0nblnSD2gycF5G0G51nQ2fwfN5PnrlQug7fLNaJql/RTmPigDFOTYcA
p4fXNkLENGFDT5bco0ybOTcvpWo3SNujZzhdLPaSjQ7vlQ5eNTxgHXAGjc8kwJheZBsihwJCRgUz
Hw22GRO9gKDd6HwbOAPm8K+9BOYpivNG/fMGsrvJbl4VJSggEwqGULYNjxAHJuGW5PTRCcX15wro
vyVrN1a77zIDbuHtJXArGAvR3SsKPcs5sKF0iEUhzZ4HDBz4Po6gzHJ266MXULIbnm8DZ4is9jOU
c6aaqIrWrxowMA+kAwHH+XdF8xwaSeC2EgcRhUdTYsZGLyJpNzjPhs7gOdtPSXd8tw5f0bZm7ACy
yxTWU/h55vcQwg44TDgB43tbtv2WkN2APA6bgXG8n/bAeVRVqtHR08q8iq9DuUB4hj0aBFj1LVaB
FBMCno79qHF+8EN/T9FuYL7PZYbN+X66PKdQxM1tMrwiNuLAtuDTIO68DQqCA5YjwCKwph9eM/n1
ElJ2g/J95AyU0y97qe6P0zTKVVS9HijMPCAQXgzhgc3az7GRB4Q5E798zyM8N9FeQtFubL6PnGFz
vJ+K/1LfB+o1AwT0QFIHORr6yBUzg4xY5gEC0YRQOD3PIfk9IbsBeRo3g+NyPyPQx/ndK1th8mAK
Xgr5FK+Z4YFcJ0LPjsnlY3R6JsVeQNBuXL4NnAFzfLGfMkx1r+ivMOvAFIzbgrFNBAAe/pbCpwcT
HJyYj9dnCv/4N9T8BJKHUXM89tMi/livwycB8goGmDygFhVIPD9ywcwAe0huCvgqFp8h8Ts6diOx
GTVD4uOHveSM09dOZzpw2ZmwJGyrhxcUxRZvOHBeTIispxoBJKKfK5Lf07Mbk6dxM1ROr/cSlfN1
lN8/Lcz/nkGYfUBR0MTsZ4v+HBQuDyzCCYNU22kM/5ac3Zg8DptBcr6fJRnnaz2k6/zu9VChCFFO
zok9U+qCHwiToFxDPqIB9fKcRV5Cyc8AeZrDHJPFnrJJVa1vw6a6r+vX9E+sA5T3IYKP9PEuGSZQ
K2PaKDFzZsLrfP1Cen4Gz9bwOUb7qerPI1RlVK+bJOMQZ5KgLOYxwzLXMeyASISMkSWbcc5LaPkJ
Nt+HznHZT5P4WjXIX3prreDer5/W6X+vayhcSBOiyyKP0bCZceyYCBwjNwajbKNrZibZy+naDdR8
/Ayta28/JR2iltP/RRG9IlSoXbJQsPktzDJTRCgHQDmghTDyYxHHDKop/PgConbjtDV4BtL59X6C
pPL6VZMwqAaAlrGJRDL54TXjJWICIYbEGZ+ynFs2wu9J+QksTwPnkOyne/N5UDgwEDwtzv9evMH3
h9jiFv9JuSYxEXG2CWNwRTfy7enZm6KzFxC0G5hvA2fAfP6yl7zy+b6q33yKUJrxumc3HDCEhcgM
/UlxhomjG1RQaX7XTs/55sVk/QSk7VnNofq0l1Bd3N/odZW8oo0wFdXi+MwUstnItVnARsoD5J4R
RHgy8Ga1tS+haDdA30fOsLnYT6/087oKId/qV00CoAYNEX5bOCidnV7zswIPSQDUQD0lPGF+b/HQ
i2jajc/z+cwQ+vzXnnJPu37NYhmKYKfNoV9Q2vzwmiXPCOGw2mz4ps7GO5qhc3H/O3p2I/M0bobK
xb7KtO7N0TorwD2veQKK0QPu2CiZeTotMDPYEDmwpzg18jnfBN9z1rm4fyFZP8Noa/gcqqO9ZKCN
Q/fqhbYMx2oQ8gQcGzaaCzkU2lrURJiBz0zrl9KzG6Lt0TOErvczDDft2pN7Xd0PT4rgFexs1AjA
SkOt+u6iGoEaJziuOGm8gU/OUHoZTbsxej52htDFyV7y0DSj8/s+un3FMjQKDrJgwxH2aMTNZB0x
+QExHYDo/KCCXkLNz7F5mskcm/O9xeaL0skr8g58VCotNp2B3hU2wDlcRHVM6KnHBMMsrjPtlt9R
9HN0NiPn2Oynl7o5EPF/ECTF6SeKCs1vRtxM+whUQDmw4Th/5K05Qg+HT15C109wmo2fo+XtJSdd
htEryjdUqTEcu0Wm4TGTPZNvKE4XJgw95ydHcX5HzW5kNqNmeFzup+V2maQofH7V3g/gG4eiZvOx
0GN+9kYi+AaVY5pPVh0i2s/t65dQ9BNcvs1ljs3pXvLKu/s8r4a0Xb9q+A0840h0TnnMy/1wNgqH
bxzqOFNxyDfn9Tk+L6VqN0bbo2c4vdvP8MFViFYub46r1y09QACOWw5Oej5WpMtZEGHyUwniB1NH
iIcXZN9znF5K1W6ctkfPcLo63kt++gB+Qief+1es2qE2GtkgBmo+BnLMWZQUxZ+UUbQq+kkw4UUk
7Ubo2dAZPB/2M9v94b5/1aYdBKdwqcOQxd5Y2PBwnhdUIYBNYX1Dzj32IAJ/Peef35LzM1geZjGH
5O+94JjbX/au2qzOJm6w9c3/tnmXhAWA2DW8mx8gQdkhUHkq2p2Z1LNeWj+nZzc0s+FbU9iPRl2f
7nWG5O/TRn2FEA5DmbRt4b+Z5YyeKRwZVMkRHHh4zdI7L6BkNwjfBs445NOHveCQLarR3O7/ID0K
+xiVheZUgbMzMoD0KYSWw57adsyReUHC9ifQfBu5NUtM8v+TXfbzlnffegMu1vV6+dBU8FnXu19f
fZg8mh3Ohj4K/508tZE0x3d/vkWo2TGfybvpJltq4/vRsh8G3a+r+s+3hkMOcFoEzYikmEp3AF+H
lPR0AXIRoTomralhDhoaQfzlUxQA/Q6n41bWQzcDCr5EUcnbN9VUHYZL/IBJB8EkVDQQbk6jnmb4
TqUDzh59W47Hv9/kTfZORXldYT6IyRabr03Ts9E1YTp6j3IjSiUnqCrC9dv1FRKY07f/H45IhtoZ
/eCkJX4depQS8b4jwbiiXV4fRqWQJ615Extdf1yUjHVurBx51aq2PtIiaw9pScpDs45MEwGMbz0f
d1BmW5jjjDRMDr6jaXEcTTMtKOznpPWVPdiJ5fBj0dqFupQyMS+dkTegwfDtxCWNuo4IM9gy0r5b
B1S6RtFWXtbLxr9z8py8r4jtlHpZDCITn8fCCC6GsOxqj4UV+ZKFYc31Mm2LcTW23HAWqR1b5mVW
2U5lLBivDeeoS/xxwcwkr8MFSTuW9AvFRKI/hkMbHKneyOLOk3ZaXjl+lQ4LJiqauUaSyxNHN2Sp
rCFe9lp+KJ0m1M1Sdg59NxLefJSqSN1Ol1nrytRKA7fp4vImGzLzivlUxW7LdBF7UajMwXUSuyer
1rfC9KSmKk1WUTukqRs3lL3Py2qRdEG3yrX/qfcD4xC97PRJGcTksGlodRuZob6Umd0veFydkkCd
FIpXH0Qe9e+I7IdDUTX1qe+H7UlvtMYiEmOp3VTG/KJkdDjLg3BlRHFSuGFD1JXB5BeTxpVroP2l
WoxJGv5t+X4hXLOxu3MjUMb7sUlk74lwqJZd1PZngRivzSZIL/XQRG4/yly4VcdJsHISg93oKotd
WYSV29s2G72GmhG/Mp2kuGqjnHqZ72Tv7HYUYetRTZJzmqcV/RgHOnR7YkSX41gu2eBbq1Km3YfB
NHs3D2l+3PPCPkzTLF8Vog4Tj2jeeBU1+XLMBTnqqV8sxSgNl45muezNQh2zse48Ugb8PVa9PHV4
olexSM2TAOmRE2SnnJOQmGmw8HMz/buoSfVBCRX/U3ZE2F7SGMV1WUXjBc2t/oy2prgLRMhXzK/L
ZVZi9tpqay8dWr20IlVzF+vOVmPZ9aVbJEW4TrDtXWrp3qux09yxCrorU7TdBQLM7andVc0yZZE8
ZGWYLmtjzF2riygmVNOrsM70qjFHyw10FGJL60z4q65NqsEbS8b/tnETz+hTw/Ud2Sxt2ZG1FcSh
l8XDcG+VgX9eZiFbOH2vj1jB2s6r45h/qaxh1J4vQnJstTzWC9XRIfTGWuTDYassK3aFXVWOa5WZ
sDxblqlyUZU6LNIgDUaXV77xwe4rU7jMSOtj2WtyKgtb2cse63jcilFXbkbS8CxIeH7ahx1WjzX+
6LE2XsZVG67SwbJjN3d8dpt1rONulHb6w9gV+ZlMpcTyjWVybtuxv6JK+p7lRBN3hU7J3CBlfnvY
8pSmC6uW3XuRm5F9KBLFj5Naf5RhN96IduyXflexY8lj5UZ8kNmiIIa6gCTsvrTh4Gi3cPhgulkw
5mSRRDqRXtDl3eCqSouvuS9ks7BL3ceuIsRpL2hWsOOejJ1yM+mI2CVtHWZngxK15cqhbY9VwJW9
qCBEMi/2nfTSVoprt40C67JKWfee65ZU7piHbe8OeZVeMjDGYWc5Yex2qlXGSlekaBeFHvkFhzg4
zUKZRm7jp9knv87Lq6ihtVr2qUXP/bIrz4yyVtVC0NK8jJxYfRDKMtIFaSK2MBWuc+xRudRkCE/a
0dbnnRWG7yKrSz4WGck/OHZNvGBoskVWdMkS4hnC166S5DYOaiN3IxbliWtQzd9V0ZAafxc0GDuv
L0t5ZdHOiZbCzAKAUmiuV8zM5L0eaXkyZKT7Ejhh6rUDaa9I3ZZHvSoWo8EN7QaNCo9MK25Nty5D
dhrKNl6JrtXXNlVj7PqEh++JbVmfVZtFV2LoM3JU6Sp4h+5AReG2Q52kniXC6qsazDxzGckhHfQQ
p0ufN8k6LGVJXJv07XntZK1yA9LZoTtQJ0ndZKjDS6OvjWRhtxUelwZ1+w/ku7ySRtitSsGrr9yQ
eEQgzfGMQTav4oHGxzqx+mXZ2eUSsqE/jkXi/90mLcE/2HSQ82DyhNLEHUyVp24zhoYnzczKvdgu
xRkJbBm4YrDCxDUrUp7Ivov847Yum9Ma+YoH2I4MJzzNTG2EbkMxyZaIZRXy25ia3aJzWOElZU8/
RaQujuNCiHeShgRPzW6tspLYiHZCL3ujOIt9iP7RTs+CwfFv+0odS9FkLreN3gtIZiwcMy+WRcHi
i8FW4pApo8CAsbcuczA6c7vI6S7sxjI9y2qsRRYOltto/BM5pvE17pLyvbZof8rskqVeVYT5F4S8
2tuWptVpAj9yAaeoP5zskpvUSNQtdqlNPTaICKIjFq2zHEI/PKtU24Yu1Kk+pU7ZV65NQ0E9Uo2C
LZvBGNiiy7Skq0EbkVr0Y2N+4nFd58uSl8kNq0WQLAeZ094NWGD5i7gyhtGt0zrrXScUHY7pOel4
WCRRa3hNa+ovURUmn2DCAa5wbbC4vTRMllwNJr9Oet8+jOMsyJaUaTF6eRXS8yrqeO3inJd16Sc5
O4aJpb4Oyq9XdWNkC1WbwMs340GBWeL8K7XLDPeM2juL5MnS5D6blKjOzp2yImcVxBm4qBpGLxhb
q3Vhd1mFmzq1jw0irGSNuuUvlUH4wh7QhsnrYlmcxI5vCBdcZzCXDr0fek3qd/nSUGV21YVmfaHi
eHjPOImu+7Q16YJXhAauTi1j1VTVVSA7KGu0BjgPbRUuegUWO4umetyF7Kuq8joW0dy1MxYsZRq2
Cz8exG0X9+WNI8uidfVoyBPBqm4yMG1LL7NYyeVAxpq5utPjsRNzoVypGn5WZ+bI3CJKG8vtjVGU
rojj9qwko124HeRI7Okc2QgP5on+bMViMN63lGXssIHSfw+uHTvXxB7wl1Kl/KSNNTQBi6K8PEpK
rOei7/zQh2plsL9USp3rvidsoUphVNhfAz91dAJBG0paHDqKp/G5Doek9yDas4s4d/pP2pLlFaGd
+Fr6TnyoeKBrN4kS45YR3zhxlCjzw7LSfeYZQWZSNyQjVEYpwuYwygryzoqCMDtxikheBo0o/pG5
ySIvNQPzuHDi1PRy1RpuRRtuLvqmDGl9yp3BUnxjZD86Uo9W9sYfuFXFoHHbxw7v3/78zweV4f+H
fuPfP5waxH//C801N53lf/ktNEObCqqr+Zcmar7dC8Q8Uje5Ult//ODXPfk1M89t06j+Jxe33Lqt
kM9TFGXyeywGP+ibN/KDUzeLHH337B7GPfp1nMOvoxRnztEyE0efTLhvG88OJ9WefHoKa5U78Fwe
HTtE8SmabMKteuxP++jVERw8RNwYlTMEVbgSnez/G6+OIprzzHWanoi2EPDnqCXQmRCd8bZdp5TE
OiddYt878OoaubQKVhipZxZtNH6y7aZI1szQdrXKy6GCoKyt3g57z1C+eRPkmuWGp6w+EScytIdm
kUgD3NPJLK3OUzsrDBg7SW8XN3ZSx71aGBxcQr1ACEbuRa+G5ioNe5GuHccu/Fua0ZJfBDwqCwoL
L6pACitsnV3Cjq67fBGktoZzoTo7y86IGEqQHGQZGU6tjObxP0YFGyf9jYOJfP7WGqGSyWISdZtT
dgzLNXnGzzxfQbKoCXno3PudyuPyqM5Yyo5S1sKMO4LNXUedN0YFfuwgNf3I8lfPdtQj52153kgV
bD8fDYimNjgUITf0JZDT9WfPH2PqVNzk0V1MEppEXq0oNJgrpWWU8Ur3HYTKQod1wELXYMZY5O86
OGOV5RE28o6e1DzMq8RVqoRHdIHEUolrvyYSW/g5jQJHXSjavsipLA9dL8SMxj6MDCvU1LiD+dWa
1iIYRSDKVeqwmppurmvOvya26dfIIH1jtx2LM8Nmei6TOLKO7gEWjg3On1s0sI6VQZ27YMCe425r
Fmn1d8h8Kw/cLo6a6DL38fMYtRuGcD24++vHb0ceGB4vkEdAbEQy1BKAh7ahCew2Msw+pHeGSEVJ
Pbszub0GIxn1sRojkV5EBlHknCbl0FwnlWmOoYu61hSL8mtKEB3aBsC2EIFCf5cpdISo7QyAmkcw
DpLcv/XlmNv6UJVF5g9Lw88qORzCG+mByq8f+ePkUafMoUHRRm46NTiLCIUi9NN4MPUd4x24fDUQ
PpJkZeuuqRBqgfPFv+oGq166FUdl7VfEJ1otl22kzKL7zUYgM0mGpAF6RoJLwKjosIY+BTMo5Bjb
sqiNG1QNi8w46utwYoisVyF+egMhEzYyL8qqAXZQLy0KqmyEO5rrrODx4OUG0fm1zMJM54vSVtq6
yhBQqG5+vWaTPP0eRWMCtfloW2Xi3Bcak4NbZrKk6XxHm+XY3/S61tgEZpOYWCyz76htuL2mrXFd
WEk5MU3dqektKoLmv10sFJqjCQqCF9JhlEG0bS+WU1pVPVRc3eSpbUCGx5BesIbawawH+5T6NuR+
FTRoX5/Fdg6JqotME/vIMWKjTdwyhLSdJP8QYlQejWl7yvqkUNlvxAqZ7zEcNEV/NgvlotaUFpo6
gT2XfT2Ci4XMR3pT+RY3smVcV0XavCvHOipyryuHEsQZiC/imhrKTA0LJxkH47orCv+4kjqNAy8b
R3OAp1vmte/mEsZy7TW2aaRXPJPBmHlobtlDJFpGPJD8xBxlirsmkd+V5W/YlCC5uLUBYOyiykIi
HouTAOicOZMY2Jl52eZt8VUgoBHbXmGiULZ0fb+RUntkFAZEuz9spGfaMFxrHsRJQXwHl/quprxc
NR39PUOzuRTHWUQkGGxJ0M5zEiSzbZH0SZX5oSq+FhpcVC5plTjs3CIhHU5p1QxYDum36fgpC/th
EC4ClV0ZehD4Hb8KytE3jnTG4vGTNpqKXzgRnwyEnrVZKg+Txp7gURWV2EJDK+z2qtBxMn4aU550
cFnTdFJaEVYfAKkcgZYEfghClJ+crO+BHbXjAW/VaAa1syjsilYrLpoJu6QPIhgY5cPjpRMYQ+c6
qocX6SoYD6A8MvLJNqgLO0vWfYXoR7GSrSbtNUNQoD7TOvERy0wzbU3WuJ/1RwGDcv2SO7nPPrVm
S7DJhBPAzmjLXMFE+bVsmItwrL5A8RMSnQwJAEpmW4P6Qx4QWaRfR5JVOnB7yxRFhbhNrNJj2pSI
Ni1//cS5NLKmLkgWgd5GIbD84YmVNquwy2j3hY7NtBm7hk3iz6pEAuXN29LmX/2YjtiEndXUVXAu
IFiwT39NxpTa2GIKih8FssSU88AP/zBYydtcPtK2KQ3Js08Zy7OaurVqbONelWEJaRQmVU6W2hcq
etdWDsJDbgH3MlgGTm0h9IJOgV0KD9cKytPUd/h1T3XqDAgaE95e1Q68ZK+0x16dYhOZoRubzI8K
l/mcTMwemtiHqg1hXRz7cVJPnN/iBM8lWhKJYnBpomnfHv56xnO5hlw2shVoaWQ9tNGHT7A944T7
Yd6VlfjYNrkJI9bW2oIR247TvoWDzdhRSBDnLd0+kRRvCCFNu9fgxbSlaRN3ln/t93z60CqjMdNH
UWHRSUSWY2WSVYl0RRUdjvaQgOv8LptsajI4GbhTkBJs9OspWTPJ5sACcqA2IdWAIGorZqK6pHk2
qji3Pjp1SMFbdRFMBNQGbSbWfeBjVDYPoM0P+4nFISsnkaKLEorGCAnMeNLb00eqTHCoEY67YEdR
l07rUA6d4hd+2eNbUUinKQ5BxqtVYghNV4WjW1p5A/QFpvubqc2sTExNIghiEbCKaaP54WxqdZ8Q
kTZq+EiDdpJUtS6xtcZ0jNRtjdyDlbtDrcrxk7DyST9mhiIApOdZGgzLMeOkDlaSGk33EVaqxnJ0
IqbYfbQdIU3yyJDYYqxLi0m6NRCbR5FVdBBrNSwSPDCqfRN/wcciWAoERLEUdS1Co/bstInBEqG0
Yvy1WZ9JFE5nQn9lac941IG5AOtKWLYDt9P8wdQl3cj4wEvjQ5sJhC1WG/PWCp2+TTx4lmGQ/04s
zNTR9EiGw1iWCbWEcra542XGCiZk0YsPVUOwQ+oBnWSiQ+h+rA+LC4aMgN8ZChE9BOsHLHja+jlM
Fgg9rFKn+7R+h1ir48crv2YOhAEYsr3SqAaCBsgMMH7d51BUj7AFZZdjKfvUycEr4KIJjiDpJyCM
OCJ4k0Ms2ytTZQqU2EkC3ZTwevJTf73aTNJtmYjJT0oAQgItgWEFzT0bmIOVEZj98CEMB54ibdkk
tPD8zvTjC26NTA/LMtS8cFxpWTIOXa3LqDwx04b2tlvA2jFOdZAZ7NzPpnBn2ak+uDWj1Dzq/Ibx
RSJyld6xOB31VaZ4ht8HHJG4vGQtMftx4cS5tAsPaT1WNauus5Gh0GXo98rlmZmRM2pqIhd5riXx
4r5ukFpVvVMi3h3mrUY4MuiTFszQjrobUoTo7JjFK2mRhl3ztB5Y4Jk9abrmsJBdSHzYb35QH9eh
gGXmiTHtxhFuLbZicdwng9+4ZVXEfNVKEdCFnRn9+KHjyoo+NSwN/AVltUW8Af6pGlwe1JVcyCkR
4QV2GhyhZ1C9KJXZjac+gmjmIelIaK0Co3JCc1kkKmMfB7sNEgP5VrPvP/R1T+tzo6pz4woaQzR3
tuZcfxxFG+TKLZQiYfVe9mOaHPoRohurUTEnQ3AyUdQKPaHHqnRuSBY7+V1oFartF9gqQ3kvm7rr
TC9Ju4rER7Wfl7azgB9gp/zQz4yEX0gijCRBDqqwqjS8D52c1ljlnlBHs/ORqhZbeiQaMfH3+L2Q
mpvLPEfiQhw30o/C9Cy3+6QMlnEb1F171tl+EEUrQzGFXKlda62OeczCwFlhr3DkE4p2NKHW08qJ
OukGBuNlvQh9PcbDcRdURhgddlEGbeMlsmMQsG0RNfbfymi4XR1jc3SG73UUZgu5aApYXdKtkQzp
+WVqCYG3evOhESERJ12U5jM8blQVK2/GppRWexJzXQTWEekNQwhviO2kEYd9HpMsdW3WTnrRtI0I
0wmoDaWy7v0BP5WCzEco7eBy6IquEO9i34i7dCUSaljFcdIM0mkveUztSLqllFNMQujaRnReBL5v
jKeMpRVWyhhKiOxzSO0ytE8N6muRnpGojEj6Lo47RMaXCFN3VbBUEZK72oPImkgaWiM1raUZhENU
LswiibWzyBGtt/O/rcDK8bwsRsbxYxM4Zelp+MFYWctpImgQD2mo6SagHyaLi5zXZNOj5ACz94qQ
5JSv4rCbVoymdYI3VYW1cZ1nYhL5rK0DR3iyqxU2wJjD3jispc7wvWIz1bC2RyxfGQu8oEsqH09L
QwInMyfRBA8pWGjZn0naT+ucM4TK64XRGBpQGHnihOy+LOHQlCsdRbC0vM4hgyi9yAntxgCCrCmb
T3WcN1GO9TLCUR2GzchIf+4gfQVSIiBdjNccOwtPoLhU3vhGP20wro0JeXsw8Fkqs2lp2hZp8wgq
1ik70NDiR3Ywx8f5aE1peYOAW4jP7B61CdeJzXyJpE8nEQByC2SdsRaPu8cfK4lbitiYJufXw8Ni
IFQO/B5tXGmP9vQXrWyUCpiRNq4fl9rYfP1pkTffQ6TASs6FVWQggORG2N4kES8ifYjagwGTLq0R
P8vqBhYNIvMaDnigkO/cAKVGZOKCJTzvRgfHOZGDb7skCduBo+aiUVil1spSfMUqEGPTHsIcfivd
xBwmozfIUBkDHhWBWd7IzQqqAhwEubaZU2hF8NG8QuW8I0dD40zeubmBdrM9uJ+kWB/OIoxY2iKd
Jt/zIcQ+DYieHhOykOPDQZWmCD+ORsSa+gQzpdPybjbS2AwNqMQkp7uQSFcYh3wcxe6q6nAifbOg
xtiN+AO5E5TCLA3TzpP4eEQLkL44DExEtEzUfDQKPC3jYIp8VB3wjVphlTeEBzm2D7JJ2TR53cLY
vawQy55uiMICvLE2cPCW5ubEDtloT/TnDQ/C7mMzFRNEqzxwcN+wpCSgRyhtEKQ+pZu9EsWVrMXh
45LLuNUgp49ogptAAyg8PC6iBHq+JeXIzY+w3GIHufPSqPPIM6vAx8PtOMRP3C7qtEBsM0XAACEb
wBQ2x0IFEzs30K/4LBn+h70vW5ITZ7d9Ik4AEtPlATKzMqsqXYPLXeUbhYdugYRACAQST78XLvc+
7f4jus++3xEd7Qg7M5k0fN+asKnIjxLFovMXUkydG25mOoRKgaCiHeQHbOKADaMigqalbOYR4pMS
RWPSXSEGwf+9WgGiJeEaASoageV310XODKDAagSOHjV8WD6lPYPW6MD8to/9tcBSLo6OjDFWmNw0
nc0PncIWqw4u6FkxnSFHM5t7C1MnsN7wbhikvPkJJ4u5a4w42qZDv/vN0wm+xRstGtyOE/kxZ8YB
1CceO9v1T59Ikw/r/DKStVnTm/n90l3BJ9wiot0mcUWSr1NySLcwwio3G7rfvsjpfdQAr9qH+Dt+
mk9yxR2IbLxf79y2Mf4wGOD4/NgCCg2g6tiAKyPPDCqqEpCFT9U90ZHBJ1If7T3sktgJ4+odZNmi
pDPsaPvRsPjM2bjhN7Z36I2hLQdqOCZUAi9lkUTrqxR6p76aOwATya2S6T6fZrq2AOG5zGcslSRl
Hnve5LHSiCM62/3m2ZbsUEFsIb7oH0TXc3wd6Y64yrcV5RmYv5VNxrTXgogdpBwstrt7sP0knR8p
YCzPDo6JwDfHdNVJN9WALqBALDOAQOlnykmElhybIbj5cgvohqtKe7VvGyph+3AzsYkw+N7vpJgH
INGkDVuyXNYtUSx7lJtdg2eDYhqowqbHIv2M9RbjK1j1hjsgaLhfA9N9gMUf7eWOUnVgkXcsoFDD
qj+nBTRy0VfqurS7pumoPTvSeJjm4I+1jYRjB+xopEvKqQP+HVR5F2XmExDJVc4fQz4KziuWeNK4
pzVDbTN+L5Z2GeO3ieWAJk5G2kUVVRBvk/y0URvTobTYHRya/SgaUFNmWVLYyGKUK1HE1YK/DLKl
zFYwU67+eSXvz3LUAgBxBc+g3y/rx3LTdcu+/hWe76sJqv998raT2j/R/0DvmYj3v0uiMMAnPPf7
BxkBOqEO6Nx3bqPtmMZU5qgW2XWbfaQPAhN1n5WF2v/l55BFTYmVqECmAf7pHQ/fl9OAV8Z5Q7Iy
ik2YP9gm4xAArSGo68/Ub6yIz+vY77OcB9sOB07gifAHRVk2n8ctxPimIfiHK3DL/cxlC6bx888D
JabAljZiqATP7x1b34otk6XotaWP8n3Bku9A44hgH4yGoBt3EHKC4obSGkKFcWBlM6Y2eLZtonHN
8woWb7m0Md/LuIY6HCNbuv207I8JFwwS+0jJErtPch3vNGPdr24fkxnbYtmWSTP1Sh0a0WE2Ht9v
CHDgfdGTyLjH79IpCsRtE5Muy/8F+PpbQw8sB+sDRvAPrW30H7Ay5JwoTqWOnxsIqHDWGecOs2Ed
sMyOAd1nULcAeGmgrRr3c/+X7u7X3m4/PBJ9IVnd35yU/kip+CuqbawbgnXKAFW9L40CGDDOAn0A
ZtI/H+pvADpmUwgLLI4FyAr/T/e2/i/k4ZrLMWcoJf8cI6F0w1CNmlH6AWrjfXQXabM/VNsKPOGB
GopH9nNx/Odz+RVCSEKECeC/3RoNOhzjPP71XNhCYsC3gj8jMw/LWJtEez0OKWAGTeKA0vnf7vN/
HhAWHgAHaV5AGowXJP96QNmYMOpUyJ5G12Oj4BI7/jnzEsvcz5n9zxcY7bDd/6N39isEdhtCrA2D
HhLk/w5kuk5Q3s8dmqz3FWNtth209ynxSXJ0dMqXo9BsM492JV7Uyvb7ek4MloZg2ij2o385o19H
Os4IrdT+sieSFQmCh/5Oi/kiDNbMk/Gpe59UK+o6zHFnJcO63uZLi0fQUOsxMwuCzQGlRdDsJyI0
Ge1WLSM6+2OiyJCEpcPS4iss9SM+jvnBomvrSUzGan3ns/T7MvvPF/H3x4gHh5fCh0jABiQb4SXl
f3uMaTPOMfTG12aS+8q0/SiE9JT09tEHuaV4Qcj/P9SVgACBdxIvoPvhstht/L8eL3OoRvDuLHv9
ue053oyiDAesrENpJrwp9392PED+u2ETEwPuZ2j1/0a7kJUBiV5acX3fllAk708jkx3mRT+N+4bx
zwfcf/AvwxQDAvTT/l4j6FEoEM2/4Zmr31xrtkTeZH1gZFJlSmXkc2owYf5tCv7nofDocjB4sEOi
yfz7tSkWK295ym/eS5ElATqCcQTtL/7456v6G7eGX4dCowAZvyc/42XofydQ+nBumHC6+BYKwNQ/
p1Wcyr1UNETt7eSaL72qQkVNnJWZ6cB0lB1K0amaSe+yF7GGWAT/5bzeJSJ/ueHAMHELCgh3fggG
8JKWX0dUGIIvytpmOpktDpvpECduV0lYxLfa4Y8JCvM8rYaJA/MtSsU2dLHlnPA5UreoIiAN4tUg
NRCpu5gCEwkfFEs4H248apZkuDLXysj5isWgwt6mcVRoz4yIaQ8heWe3eK7CIUwnVecmAQR4R1w0
kPSheOcZZYomiXxgvYpGdy95s0CZjOIrbSNgNQISkhs0QFmr6i4QGkPkZ+GUwQKAsSnfyx10Djk2
sfTH8vreAskfd3NtVIwtBS3rXp6sSxyg0B7iHP1LH1vcbpR+qc2uZOr2IjN4r7k0SFs8t1Dn0daW
cppVtJX9ZIq+rVOddcKWf0IxI7bzpvxZYP2o7MD4rbi/25jvxUU2LmQ8o+eRaXzQ+YBDKoluZ7mE
YFFaXnVOIS33BJ6hE90LQTlekGvq54JCA5uGwQ5STIsB/uvf+8Ni9RMZ60ZaBTgYyFAG9qMUzZwP
rArswNdQlSPc9En8UIyFztYDH7HojB8TXyzb8BE8yM60oTaFqeU6zBPIjY+tBgrOa4xzyByOjRmj
SFQqQjH8h0dLPOWXJHVr/DlKnJ/zK1Ur0499UQgZH0Q/BSE6dLzaxM0VvEPg+A/94PFs69XFm/Fl
GAAxWSqUjDC7VB4miPVOFtM8bVBwirVFl1/kBnxt24TTiYbdvH5NQyV9UzOKRqAvVdYr89oDEQps
mb9TgT/XyBE8PU/vcoX9RBz7pktji+r+R/0HQH6vX30/75vh+9DoflSpfdZJtJKmgFIHsmsTpirC
CsuHDKcRS7gbVhksxUdsLkP+rPsi6I6qTXhSNpyvz4lvE1H7dmWnli7kpg3JdlbGLTdAWIanzKRx
5YqkuWbtDK3kSBfzkWFQ31CeDFOJ2dd8FUZ3rzyE8Le3YdjDY2HoEU04oK64T25zHX4eJKZjv+r0
Ll1bXWe0afB0w2B3ezh6EENrP2yim8MDuoX5kPuQQAU+pepbo+1zHFF9a2jAb9UyzYdkAjQOgQy/
WQZb1A18Po+ZbkboDXT7vZ1GVneN5qWnfV8nrBgv+Raro2c92Gmo0Cl+Ovd9RUWfHVf85DlHn/jV
uMGeoMdg30cIy0/SRd1W+kIkx0aEw7Om4AwgRA9HmHHIwF9Wt+VfuqBPADFY9XHN4/YQxnN4gWO9
acshCMgdBXx4NPME87zI2CNAzRY6qpkU3yNQUOizIh09LbFo2qP2fXCIJjU/TQsFEIKloJ68sxcy
GS+h+F1zWEIK1uSv7RIX/gxlhP02xVTA+WT1jParhQC8XEiS/57PSabqgAXmogrIJGoazeLRLUSi
f1PDbTLN0VixvBm+hGLSdw4RzLdTGu0jlCU7t8uX9eJQZt+HmVzOQOWDSytJE0OT3nbfo3WFCnnb
8qhBO6+Dt1WP6+9jAOF63Ebbl2kSA4Tu8Cldim2bMHKbDhJgKLmMrfW2SndJLR95GUa6vfoow0KM
Vq9aVtKRC3yCnb4YN5pjrG18m3SQiQOB/pSs/ltoGbvSCNNngZOqBuQZtiV3askgxB7IgWZzf9UN
NW9eO9SKIWh3PpVWQpshq6zl0DYHltAvYMyHksRdfxoAYJRxqOZHByn449TAvFDJeeYvY+PHV+O0
isvRWVexCD6xUuD8wATnwAIx8VwD24zL14cinuCm6LdFfBFKbyXIJwUJewuvjF6ixwLkxlnHJq+s
CdkFtg36ZcpTdyfAQyygQ6jFQdlcMhuM6JQtv0vzYGjLLpLFFxOg2Kpz1I2iTMQ0PqRrKo9Y6NO0
Ktotu5mjoXmAfgiak7UxL/HQ69NiXXQSekm/GMJeVvTvL9uotvw0aupLMSr+u8cNOTVzZu0B5al/
nk2RsNLQEUyy5HMZNnDNpAU8MPAnJlHJs6l4Kfq5+EqcJh+FYcPXZVu23y0GeL3A3HJPIXg4hdgp
6tGN8zPq3qBM1n65C8wkP28wXpxIFzEoxgBzXxsfUuxlDitSKNocOFUi0xu8upBVeurFSSbWvEBz
RnD+S3yJwh5Wj5RMb8ALx4eib8xN5LviWSmz3fJJwFkGw8venqv22tNwvhhL14d+YuajyXP6jcgF
i0M8+uVKYYI5QNO5fojIbG+dydZzuzoyAE/K+xNLFa3RtkP5CTimOG+BYXew7pnHDX6glxyQztu4
5fNHbPj8BpMtu9+iYIa2Km2PXcGSOzDvEalmVXR1vvmeYLyb/rjxYHiQoAYeOBw3YwXFSng0sCS+
6dlSjqZ/2+5MQe0tBFQSqIUaPnKyFQprtnIHksn8JgIXWcFOST/kCydgDEzwPWAxtHF3Hq6+tqi8
cqjB68wCas/vZEKWbD6EiGLrZvgNNbtbA80fgP5014D6/lM3my/4DgcA3UafJoUKRthMXF0hIAtN
dNRe4KOMP9uA2bXqmjW8hwTJvrTxsoynJu5ggiiaKLulbDD5Ea4aGDNVk+sa/DKF9wY8fJ0Xm8pK
sc3FUirC+usQQIdw64Mxw71Ow3U2d2OxgICKYFpbzz2FS4M4GsBDVrS6Sp1phkNTaPMkeLuoA6ho
DzdOK4e2DkyfQKnJWBScsmWatief98Y2p730COtidEM3SNy1YeXyIoEVmK6KMlQuVaIsW+6B4oip
IjbiH9dsG3w1hF16Bxkhi+o1Qol4OwMgmD8lLbpSg3XE6DlJUTjxHnKnm2VOs0sSu7AXHzcCh+RS
ejeGhb3EWOzCc07BVJzGzvembpYpsc9FwCV8ZTHvClOagPFOVrB8uueWQM1Txg3tHgcfBdtpTdHt
VmE2xuHdWgjXV7EBv3CfdVhOawj3tnoA4nYR8dxWaZTJyxx4N4kPnQ/SYiO4/X3oVA38SMldPabj
RH2YZyryufapSLsYwP80YD7koF0rG/lYHWhkYRKUDVjjUvWAn2FCdGNfEuVBSGVWyJu+pclw4Cvc
qLIFfFsL17obwmmU12keNrCzwMIYnSU3GjSpTTIPDyVY+XSO52uQFC6DH5LRqcyoJIAIgSV+inRg
vi8FShNitI9Pw8AicuBLE1v4HVPXBEMFzQAkcmsJw+eTD+iQoTCzuW+7CivpjA8MYdAiFBKL0Jin
h0Z3ukz4GLniIFUWZc1Bx/DXJPdRsKT2BSSzYjdizOkXviyft63hL7zRnzmMk6JEm6CeV2hODixn
5hRi8wixSKQGtFy23cIt2V0Nae1xaUxR6VFvuswgH9WlUol6Nn2X1sakvrR5S7G+LrP6NnO2HbMB
1uKRO3YP5jMPq8hN61hv2GzoQwFf03MGYZOp2wUYFMYDBkwJnd76PRq0fNQjfFOHKcs4LFr98GzH
aeYH6/jCzkCzeVYGcGif1SDGOu7H7ghXTvLcyzA6FLBH3UqWBPexdPQ21iBTBz6BVC/QFtVxzBCe
ZTN7gtss7kpEXXSqDotlnA46SocrdI3rfNZmZWUxraGrRgm7EE2nRZdFpBi0rRBq2vOU4uIOHuD7
88bwYnUGPn48CfB+tcGkXMvNS3PFLo/Nv01lV7cC9QVOgT1h12mPNivSyva6+SRaHn0GIuiOEBMV
pyEs1DHTmXgIRGiqRaXNK4yGL52AQo2jcTtmMRNvwxrPA/xqw/BGQmYuNibMlQye0byC8YlemIZ9
TvIQyHvrlgpNOPkg0JZcljVqv8mGZJ8l49GrhAnpbgGjXCd6HM4EUPYnkAKx3Nc0p0siwvE+ZYyg
bsXiuA9C+o3KvUn3vdp3bRdPX4clD9pDl7YgaAFywxDbJ307VJNp3QwObBsAYmariCrSYR0pU3jB
k/tOT/HXBh56WcYdzqEUXdbklcTvVoDlMCYar5OzSm2c1Wjhl86g1pL8ovQw/6bRtTWV1ISEn7Hx
rqYsgnxdboJZpvWsRXDTjkn8susZjtG2SFu2PtAfksSJr3bJNbYHdJ7HwTKotAaWkDtQiuZWe4hd
SsNR0ty5yeqvMp5dW02AP5eyXTr3bZ495gomJfo0q4Gufl/ApsElLJbl0IuFXACec0i5WrehmIec
9Xe89WhhR5U18y316N/KAOXIXHdsDJJDMCpokcNtST7NU9e9ZXpxlZzIVHdhMIZXu2bRM1i/vIBa
CTVcmc5r051WFFUXrH79enBjAx/v6AqUnlCXwGxMmjWC5ZDtCkHkAST6YPQC5wOUMhhESC9QjaBy
OfIlBcWjZCUkijRz2NvYpWJ+bGPU1KRn22s/2V5+iIdonWp0FUxiSSvSYdOViWDH96cAhtqefkgt
YXkpo7ElXzrIWYO+WoLcwUkNIk+68F42QzoUFbptR/XuUVWThTVxDRNfN+DVchhXoTKnvu4Xz5S8
hX0UkE41WVdE+qFbgFqR0kF+XtijsXpsXzmXdOD1iqkCegcuIdLD9ezGIZ2PHLVaf7aNDdQf0zi5
JTk00GWp/pCM4ACfWRiDEzppCLjmvjaeBqF4EFZLPAcaQMZlBRTW4CYWyO9x+b+roMhC3MdJ9L5G
0oBLXhOTxM3zO4gc6J0Imbtih2zjiDl9i5ycXVIAHcPOz2AebnDyUxa69AS994b5NkZT0b5ZvTaw
cfY5ALgAnS0Ta4otAsvx/Mk2ABTyuxkFpbuGogg9rSyf7ChPG1g3PC1seWIQX0lu+0XVSTdb398S
i8vbynaA+mOqIMYhij2TOdFtekghoG3JJbR2hJO0Ju2MGge9Ax+PGuZBrMfBPNQS6qh7mLY9Sndd
YMX0RYsiKqends6U9xro8AKEt60g9bIItjjw3tG2O+gVSqAC2EE/5HcbSr/8wIIuZWDnFlZoW0Z0
LOgh8xuhJ/CR6pPObfcSQPUzl/GAoJuSWsydA1Qw6nvYS1RZUOU3Rh6GdCqaejHQz7hyi0eQoltq
/Q/1/6Vo+fIAEHe5AT7d3g0hI5WMU3svIu/VQRMFEdlSgKDWQfcs4IHOziNKODhbe+1p6fpV9icz
h1BXulyvPUxDi/yut5BJLK1UsTLFPmrrmWz+aWqRaIICIegOqEDRITKhE1jBUzqrmqncfQ025rwu
I76O0VMOc2dSr3gh2TcTglgvJ7GgNei3YEE3YkTUHFBOmOnGNolcvvPA7YgLKmp4uDfZ8CP8YwsL
jspGOURD8Vj0FQvpMCCzIpxuomnI3rqlowAsMxbzoQKg2O7O88xPV5Wnoa3jMLHzKyQZkHOURkP9
V0FrMi4okKIYeieAW1eOzhuu9hF1+L0DEejKlcjskMm0uwR8GiCxtwlMH9D8aQVJSeztVOc9shrK
LJibE/wUeDCZ44jDgObvZtTdKCoLwOzrBiEFxgYrHm0QDrjOTR/TSLsHxHm4mhYIkzgIaD5+DyCq
AngoNL8LsAxPn9Fcrs1jJpTZqy4StzeoYNKLoVnSfsUSSfyJLFQ8IU+C3UO+yb9z5A7oMl83Bxkd
s0BGtq118ASH60vuEvuwGriMrxr2OrDWmRqwmmYKJgqZFE8R4MOsLsSwniOAFm29QrPz20oo/I2J
nOhNT4WAbNIkzyPjw3GO+/A1RX5CWWTQRzam2+AcmDZfwpflr/B6xm0d22mB2azrIdwv2qVYzjw1
UM1N/QaZKmcrHOMrrM+QbKAbrnQPt/4RzBX435DA8FjzhSCCA5UPAwoz6wyyR8KnEUVB76d7YrW9
43G05HWYcJ0dIdDQH1eXzVBDzz2uEiqF7DM1Tc5LhQL8wxjsFe+EOLy+RE3t2zKVrIBMRo5tU2ND
F1CEAS552BQQgHJLtU4PcoHwryahag/b6PAdnkDmBzmL0vVC9B/r1PSHmE2uWufEv2VYLZZbN/dG
19245E9TYmaLwyXJiIagBQqk4uGedCy+RWSDzCBfYl6VJmLFbRA08VfftRKJMnp6gIZQVNCmxV/g
1rE9+I+s8FWbTMJUGezjvrarR6JMZ+BlP9imzTusv4Z0tyKKfXKc0zX5FLBGuyuQK0kABgzKlx3S
KN7aAkqMErZqcx2gfAkP2ZrAIb8VMdwWIwsTdVCRaD4iQsesFfZNVHWoz+uGmDHf71v6YSUrYGgS
D+yad4q8jlB/8HKx3RuZ1PBq5mEo8dIXYI9QekLAxRcM+c688WANOWorF1TIDojujYXtaALu8rnn
NjgbgUldm1ZmH2Y7D5cZ9v4KHbm8Ay6Q3QQszD8BMUauAe95+lXHGzk4Gk5PC/ISzhKvcIwrseTr
Xq2FCpKeHhBPNk35zUSaPq2RW4PCSbWFO/VJvHRPcPG2tQG4VRsMdVqNJLEHlC/Rbe+HBprFNXpt
mHevBZujUk82hKUzkQeVd+wPyJ3DmiZ0fslR7p8iyqKvA5TxryG+kpSBw42DFeEVXqD83kF8cNJI
Mildbr9AOD0/aBt6VubzEEaYB9tDwQOJiiai6oT9wPRoMyZS5xlEM/j23TrG5jcBsANRM2hURiRY
baVrouFTkHf0WTQw9VcUqP5Z6z4CRQcFKFIyvnkL9N8cpAYeZL5ig5JqqcHNw131io52UPrJ0Gmg
yYdZIOzJHSak30IzZUb4siFecF6oEVwDiNDhA/WQ+HhEqcBDEtdkCN3cnEPbKIFQAsQYzC+sdWvy
LenpIG+QfaVmWjFqwhlBGEtCV4PFS0JlA64Nug1RRC0s+xAERhvKxjz0bWVkakJ3tkgjgTAwjV1y
pLRf889p389YVEYtO4ckqCxpwqRGnQf9RB34lHMIbSi0X5BJo4yH2svDo41JA3k9TSBRbfTwezgG
PptqEK0QEB4mvXrZgEltuYSKSXO2i9sxBpFHdOKCb+H4uJB8RgvTEpca82nIV7aIGgRxjr4PVqbW
iasQw2SHGvFMeRodQk3sNH61clsiX+JXdOurdaAoycpNN1gZbhjsm6KogFjvV0JTHhbdqeFuycbf
bMC3OClblkv8GzT6Wepug3lCw3wr/MS6tHIhcnGW4z/Tc7+yy2ANM/D08M7idRUg6cDJ/MrNtYmH
NYm32Xc56N3bpN6FH0oiKQhV7wBa6l+Iyl85+f2IsHGDrNy9w6B894iBv2oyAM7lcwi/xO/q/YjL
u6qGJL0BNT9lDbUQwS2hC2D5aAVIwfdL/t80h38J6QNmAe3Af0sB/iPOAUrUwXz5/t9B9HsCxPt3
fkY5AF/6P5B1IHk5IXtowv52jJ8hfRHe5wiHKjQ28AcV0LBiHP3MckBiM6RGeFd0Ct4IapTd/wbO
9mdI357kUEASA+lZhh/5n8Q5/LCN/YVn3t8Hmu/vxIFdFukR4MJ/HVmhanQIVXtwi81xFMURMRK5
t69mKWhvLiJUGfB8WeTIg0KUG0zjyR0pOgV2UsHhns1lMniq+WUv0yS57wM0ZoB9UPLxUKDS6kw7
nawUs2MnmbdJ294lfF1QniDGTTB7A00ljvWC6nwdN44gJmVdcxctChstcOg8C8omD9YKoBUQqwvs
9QS8AVm71mMHZkv4FiObDu7PdAZ09gwvGxzVh5zyNXvMG2eb4kPbzocVlSbrSpWDS64S24PO6SzC
Y3yJlBe2Wz6GMdfv0/Z/Z82/zJoIzMg/zZr/C+9VP32Z/pqb8v6dP4Mtf7zpFBEVBdTGMcQnmIQ/
Z02BVwFFsEOnsJYhvCDZXwX0Z7RlijRgCH6xUIYxjGDZX2YNwYSK8Gko4DOMVsSW/Jny8vA+Hf4p
2hJJDZgWf5k2MCviPwiMYM+HLPA/fM/wTcVUx5aeky4HwZVAamT6eTltMCpeOj4mN1swICRgWFf/
HcxxdpdIChAmj6L1aRgsxHOTDr50WQf4A/PyukGw+TEVAP3KVKfILZlodm26ZXryYmk/IjgSFK1d
2rPiafR50AyibJGJSx6nBxjzx6/LJMSNC3LTlq1YHfpIq7dv8JcEVcs4aG3mZPwMLZK8oNbrb1lG
upMlE9qxub9H7lJbFR1DeSBUc4mWCVxEqyA1V0FK6jjg2QWacnCarHMfBp13J93lxZ2f+IJ0vtTF
jy6wBWhzGd5HvgVXAtnsUi4DGY9xFnWnaIj5a1S0xTUK5EPk0H6zOPqIvnCooxRNSz8CditDmE7/
IN6j31E+rfJo6ePKKDNDehLRMhJQOCGfAK2R6Vp7SrpQfwc5Ox6JgStpbE136u0gX0YqUlhhOypO
WjlxA9UCtO10Baib+aiao9j+NuQtQ/XcrI/z0G7fCr/6VyAW5JGDL78B/2CuKRHuETZkqPfRrB0B
J9tboDQI0yTW1QDOsqNeuuWURRKXwZ0rqew7mFBWMKiS2u9BQcrWJL4ihb5FxMiZwspysDDVwaUx
9PWUsHsltToHeXBGoyNr1Jnbb9AdjKdxXJI/OPpNYAJzCy6GridYUdg5RujEA5z/W3wsAiEviMJk
wYFswt6C6BSfuG+Lt2xMYe2F1wSQb7o+a6yvHwtG2/stTMP7dQqBX1lg+L/B6TjdCRt2z3Sg+oQS
PC7KFc63m8R1CBWUHSGPGzLS7jmn29FnGSD8QOfZE5ImIqAE85jX7USWXewQPhQGY2Xgc8oqsdHu
m4U47soQ43MDdp/cprPuTkqnALfyrH0d4Vq69lwnj2gUthvXeIBZwUJu4zXZldAD/wDPw/RRbKSo
ILrpziqwZ92zHYjvk/wajzp+6xGdeT9yKs+wX+kbITqAFQrA9HGlTfKh0+tt3KwUw3E0N0E4ow3k
85fGoooGZSWjQ6xZ9gXE6O/J6NSZeySLIS41OQ+I9Tpmuc5rn/XxJ0LlN78SzauA0/gty/uPw0K2
T9OkPSCOPnwcmjTt0WtAsQ8/JqD5PXjk2ixRElUrhPFfwMuKB+TDjahmCSm+oXptTv2CL/Gt7V7y
NlTVQgJzAMSkbgXHQ1wJac+pBaWSw/bxnJFpBqiHJIJyltFHvC30zOM1vSBc8dRDHVpBeaUQlNgJ
+QjbdfeUsO4m9et8SdnWn9HUoADXVqJpKsjbPBTtOYPC/wiId6yxx4Mu6J140lNIf98AmVZEIsNz
Q1AZFJ6JfIUsyr1kvQ4edayGCg80g32gkeC/Ads8BMYd1y4db0cDrKAqimMyC3ViYE3u0S51IAQf
F2zcrwHSkWBwJNGjCOG16WGlnqpuDZdrHy7mG5mBGDEa1mBbshNQZndYusgGB3hT89cZUU4a4qUN
WZSQqw6Q33v+YZsGeUKQIvRf3idZZRaX7s0D9PEc2Ta23yYgFoO1eV0UywvfPEXYoiz+i70zaY7b
WLPoL4IjMQPLLtTMYnGmSG0QJCViSMxIjL++Dyi7HyW/tsN7bxzR/UQWqwpIfMO95zKFaCJ2Rlqb
0Eh0+XxRMgW5nIoQt5KuPaWGbLxVFNFEJ5nvrjgBROA3hRNkWvKF1ZA4ZILxQCnSemWksnzNsH5c
hGXs39gM2Q5ta4/5ikW4ukkWzKPrFoHNyOfFQRC0S4XtXQvkPyqoWKCce68UgRfmc7bCs+NskBT4
jyDsxHlGSfSl8azklM/9Vx9j854n4hww4OjPbWQlXEpDempTBxfKpPmnvLOaawV58TIVQ82cI8nY
ZeXVptTbiGqPIflsxNXGbmvzixxyY+8o3mUTeuU2HlPjO1im7nIAlPNimfXycEHE8BTnWfKAebbP
Vk4i/a2Z+tGOwT2D2CmiVtPD+FrXk8XRQD/ZR/UIoZePvojteT1Nqtq0o+FdeEtztx6zMr4y3XTg
QtMhHmuWjYREdPNuisxuB0lYHaQ/Vw9Zh2pLr9IN3t75Wvamtal6+E1Y6cXMMFErLDae49apy/6s
95EBUTeSX5kGyPWA3nTV6zxuE27xC+Aw1R6VLd5kWTf+s3ScZJ0Xg3jKwibcczLFEBWN9WQ49vXc
pdpbhfr3WAGH2LJnbK/0pMgOtqVho8FXcZNNg/cQDV641UUt7uI+YVjdu6wFJ/bRW/CRzbmZ6teC
6d+bmDuO/65RM1Op0Yp2QGv09YzYd2W02oVdCIPZb8GKDHfEQi7TVjpSs4QTLRE39IeQpdM0je47
m0IEUDMr9qAwfXVTR3W2L2Nu6dVYuVKu5rZhXO2GXv2OqVIe+iw2VjBKNCCL+Qa5QH7d94XcK7t7
ZmcRrThrqc09TNavUjnPbP5fRNi9u9n8DBzlttCZQmHSq3i9Oj80TCM3uMjvgftWxyp23fu+ksaj
TIfiDTbZ+KUJ+cG+cDQu9WRSjTxWEe+iO1Z1W/dqlzkj8pFLSi3GVEzuMTVvEqNUFsuIJD6NtE3M
78bOu65VPTlPrRO+dyjIPaz7A18cSjaj2mpIcoKwFDt8htW8o6kpL5Oq1srnigOU2svvcYyFcltL
EBBHT5MNM4jUQB5gSqjVU3HsmsR9BgtefxVuGKXX4RhnF25s6809E+k43GXAqOcCRObAPgK6hp1+
o79otQe7Dkd7o8egBFDBocw41G5irgtNTMilymLbO+2XFpPOqhmjbA3PgjltZH2hWR/2TlLhXc5V
d+Zfjlsf5woMzfiYNNap8w2GskIr7ZVED/PIVkrbU4s8FDN05hhUyJEnCGZFLYmQtGVwcwt9Ovdx
VJ8bvs3jrHCfxcnwsljUjo3vAH60tG6nF+PEcH8pt0C1dNiJIZ0myUGGW5wOeLXBiO69ReCCFyTZ
tWyhgym0bvI5btdprUWH2cJ4jzItPDa5kRyVQLylZ2AAUfid4tBBY4FT42tnOlnAXH0C994nzJ5b
f4NMLNw0SVZuhtCqRmA7MGpVWCFK4Wved6IyIKUa+Q74m3iH0kwZDbsaacOKUZz+jTbQ8b60oivc
9q2z3FraD2HNtk8FSZ0lmE4/WpN/m7i/aeIIVWMY8FejDzKQ3lTy1qnPfdyPH/u9j4NJ6S7WAYcx
GfsXT6eP+r2Pc83fXG5egb7ds3QWw/iQ/ph+MDKxqTJBxf3RrP0x/SByjBYOgBz0y8Uz4+v/pI+D
xfxzH2dhFCI7U4AQAq8mAIf8PP6wjYlWs0z6fQlJaW3A2dvEc+EHtlJPkyNfPUF7UwF72hQsmwOZ
OmDkx0kePV1WgVDevdd78gh1XF6OXXbqvUXYozmUpY25Yk3P4Zv2iNOWjRl72HlrmblYc1pCbvVq
f1v5Go2X0/mB6xs3FfOMNTNxFA9wuDd6zTYz0nlNbpo+SGFKBzgDxDqV7VOf+TwAkpIpb2mwyE1f
Ha0S6wzCDct2zsOyd5tD1TdPuhdXwWz3JkI0W9tg5nxkuXALT+a1B2DMz1ZPWZm8cwuxRsd2EBBq
faPHXrsyCt4PRBWUdE395OgpmIbGLVaDxtsj6AG1NEqDda+5h6bxDliZ1CZs+Wh6P9xEKgeKksp3
Q2rjynH4KEuvadei5pcCGzJplqIH3gIfg/AOedK267DhXwG2T5CtWdR66GeAhhnlPiWyYFvi0V47
tcP/Kq2bwevUZvnJ1EJgkPjs5WdjKaQnPoIqQ1gNS3y+icrsxiccb5O1vCTAePvCtmr+/ME0Nl3N
H2RWjlyLOXrA7kXN6S7lYVm8T0Vd7muzQYIVTpQQcjIiAhWitzDTdD4H/94X9BLkBVRBK1j9LbP9
raU8Dzt4T9ua+u09+imJxI9uiOXyvGVpPO8Hj0/PbHnRwXYPnq7df1wkST3RZ1hELlQu14E+mTCH
Pcb8wkdurfeBIfkPoo2bPuGPilJpHegUGNqlLFtLtJJH11fGpq+Wq0jxb1kon5NWl3BMWmPj9nEa
OKGzbMi5sLosr4Lcts9cz++jz+bLwGKxyobkFSsQ3/3M/5WG9kjdpBXrQXmskPuSn8n5lFqdpgjS
ynyJQtwPmrZ5+vi+84i9YU9ZHOD5nLdRzCXDkJyvvqaw6BwvOwo9eucm56rmLIeHzdXpuVwq5XIv
RLWaHjJwgSvHQ7ug84dw51FMAcs+o6Y7uJZ7P81880PNfQLKKzwOOP4vY1qSwHfbJxf9XuBgVOSG
42LyuBs/Poyi4qYYNP5pJfNXDMnGJkRgeMwM3OVWyEWbyTY8TjSTt+wUqwCgEmLFZiIXQlUVlmbD
2DSyFOu8sfhIRc/fEMXtBZEe444Ri34y6xB0mJqNjUQZDFvKRBKbFjxrQeIjmkmCcSjkpWdwo7Is
ReDc8ySnJsk2gvtEZH1y08f2+eP2MtN53gvc7CzuMngvpcfDsmMaIHK+biv25TGKRbEbqWE2qKS4
DaVXBh/frZbz9rWwODlQEDhCuAQK9DwBWmlw7ctVjqV33pZV4+9oG6CVA9zbYorJ1ggXquDjAliu
cG7xm8SakTBPHGM+q+qNNfvz/uNrVngSuQ+4jJgtqU2f6uFLldja3o55q7PGayEh0PbwNji92MlT
uPEV6PKd/tekNebuERp3cw6tJjAKPTyKpitOboKkxR7tnTekr1rEpFfDoX0KpSE3FEhJ0M1C20c2
92k52/ppcmN/6zpcZAWYyZOGdCaYC44vpAEMIjkcdJIsktHa+XGGi0Mb+WX60AdWazqBq+CSNyCL
V7XRNofBaVERFyzMxyQXe1HaJgbniEMx0jncBr46zZX+LuyMm9j0vd2sE1NRKQ4TIi36wK5521A4
EuB4RCtwi5R7xs78x2XF+nE2Gf5obD5uWjSAPbME7Z7fHV/bDZdEY1s3JLtMOyfUvJVNf85jZ+Bi
qscK1zOiYFmyTY1rUZxGxxrPnSvfabP4aCbugI/P2oG5v5Y5vxK5s7+1CkdurFG1a82zOQKXBsuF
mXhtUM6vUf1kOy+s3+uFiJ53JGKA81xhrxiP5GkkW71p3gDs2xuQp9jKavcxBwy0kVp8rQ3d2S1V
ujDgo+OUjFG60rI209eob3C3yKEESDpqTrcGfgbQd8FWOFQEzsb39BaYwtykr0ZajmsaO98OUC7d
2xG6yNYbqvRyQtB0TEBYeSvkjGjnkCZa3WZZWq7iMlHXIFsdCPUUn4ziGsRcaTBJfDXj5Dfthna5
0nGf1tqxCrsX1Evlt5ZAACsRZbeKzFG+e7WpzQ6nBKvtgBtj2KNKKLdI30a/QqMMo7dKUVPnqUV8
TcSjaG3oXnjpD+WsbTOzGNqzBGrmHgrfavO9mmalPU24XYK4i/rsFMa+qVZNk+lOUE+IKM527xgT
MJQi1G4LkA/H2HXuP5Viv0+sPyOgl7XNp/n0UtdYDg2j47iLl/lX43Tmw0CAk9Ht3WSiC5nj90Ty
cDEL775rSpPLirvOSrjS//p1mcv/+XWROuNB84SLrfLnesqfLEIrVNXt9eHjsOMeNBP5rRg0SUcq
3//61X5exFIiLu+S1Si7AAhz5ND+/GrzAHcqmYtun01cIEsl4EsGoSC6xI/39W8T8DdNAE/8pTD/
/7uA8/fX5gWy4ucW4Pcf+r0H8O3fTOiTqDtwaFHXL7/v/zaghAYuPYBDPb8EpP+nBWBfI7CBs+X8
kWDGhfb7AtQS/6Tkx1b/8yUqPJzabFxNNJmmg8N9aQk+8Q0yE5XZRC7Sycxnv48vZ9nAwYKQadXp
VJx6N7Em5vFJH8JR6zSP9Wcih3vbaxjjzSq8y3IEDauCP/+y0VPnymha5zSCE7HoWzXKBvTQ/cow
G22LQ6F74lTIz42Hy3HdGyhUfeUlZ2P0ECHaDZYjUGo8OmDDBYwfzLMC24TzTdRb0ZNMJaUorsG/
dbd+4ZCElEyRfGymYeBsbrxuNTZO8STqIXzsRKyxdfBKH0S+l982hnp0YBsfWk8f2VC40bUD1vQW
wkFzO0YmSUbEcF3NoRo32mCqo6yYJOINwzLi6OPGipcqMGFSfQ/pYXxx3bzeE8vFcYu4cryua9RX
3J7xlzqX3YRhOK3W8C5ZSsQIk10ehLf26KSbXsBdWmmiGE9NNBgnr24fGCCqaKUTWdCAJTONQJjV
fI+ASwZCH18lEVEcHQjb9mwDklOdFKlczIztV7Q8Q4yZcgofMpnmZ6TdRIipeGYUYekG0nAzWmc9
uK0UHNlSwWrJteG36Z6n+NUgU4J90lGu59hOg5YN5F4M5XAa46I78YBLzrGeMytU+TDdTarutjwI
ZKAcaVzBRG/3k1EXl7jwhpPVFtMeU6v5kgIEPqLQUdgjjGwMcqnJTWFUaLKb2KC1qazuctZrsa11
V1sXYVbcaJQdd2qy1DMdavY+Ga24N/oOr7IciyUpTgPA424jW6gnPqtqCpAT+9fIvfMns0n6re5V
IFKUARKrkDhmMD9vyEUav8H9ZUCpqvIEZXEMKL6WKSEXDt2L5vtvppkiF6kbnYJcm2lfgjFjdGs5
RXxTtL1ASI6qaYPUel7louy3XhvPK1ImX3qj9y4K1pA7y7Srs4WUDbMCGwseN10QtwxfRx006abX
/PRUzUBps6jy9oJwrO9pwVhNVD6VmIzmK2mnBCeldqi9eaXp5TzaW9zj9eBktMoui7YicSj1q5hp
mIRFhVA5XadaZj8lei6+YGkYT3gmxCaGN3mZuBWdCvay/qZBF/RcZ8ifqUWq8aKyk+jet6R9taR1
NV4V7freLa4T0apbA5PNBreYwqvSzzLnmiQ/DjVAN+NcHW0Sa4hKgw1caAM5Q054MNOUFZyvNweb
sTuMrJrUBMRfOCZXThPmjxwj1fVUsM4qsEGB/cmZadKbX8KaK4Zd11dV4AKk2jTYLa/A5URXTWwZ
S2Nrfs1YMMgV9/b4pQ1B+ywiuOnOcaQZIf7MtM2MJHhvO2F+7GYUXaBjaYFQ1Nd2v0WuLK7SkK1P
AE9Q5mdNetGjq0OuZklbhlVg1XXISZJU83rOy2+ZLhhUd04+Xpoz4m2+GjuR6xRK4WOEpQzlrW4T
cpNp0YgeXE/pL9KiNrYjY9t8VXnVeGNkQv/StGHRBYs5oiLEgdAxMV5iGvdGFipmhKbD2Db4EKEz
RcPkeBF5eF0r7kKcjpPzELl5pW6VGXdMYmARJMVxrpiFz4Hy0nys1gjK5XDXpGPkvVmRhIUcxOzO
B/sh79OhdjdeZWtyq3WdSr9NblXpcsfwqGl+gDf+rQP+pg7gMgA3+/+XAf+Tvby+5D9VAT9+5A9B
h/WbB1lIB0QNugTN4H8EHZ73m8UoDykTWgWd//5HBkUmusBpxSBSUOg5VAL/VwWY4jfD4CFOTeEw
fkZn+k+qguWZ/7lc5rcsHB6dSeBC3PhV0ZfqlUEraGl7X9PYCCbpNO87yvn7T5/Jf6nKf61Xl5dx
FwEKryZI//hFbDXrLcOEmSE+4B79HoIskulOeFf5QBrBj7E1gUcEzv6X1/q1Eue1fJROQKipdABF
LLTgT2UO3wW0wt4M95Ne+lfCafpLhGiYzWcxXldOznLur9+cqf/57bnsdHRboGfTIdOjAfr8kqNs
bR5vrM+SqaFICOtSnehBIuzFWHptxM2D/yg8BsVb8jp7nGUZcSA7h0kMmVZ21AV231sD854CAXCa
NHufFFRWuX4jXgsANMzRWn+Htt7fDXOT7HJnMsjOGosjour8JpOEBmRaox505RRHFuRshkJs0eGk
krMVpTZMwaiId1ON5DmJWoDIqs1vDHh43wFKzI+xtJpHt4ouRTclm8HNigDNi9jPhikvLYumJ4hT
s7sx2i5/n825vJrNIX0wRMLoQYTZlpqnQIye90FXFgPDg5CEgbk2dl4vIAGBJGdRhHsuU2Z74eqq
PDeVx5IG+fELuZ/aPnMWO2SjDft6Qne7skY/RAajGeUbD/785Mz5iLV+jjukMvTcPM6srWgNEuSk
5g9yPcaN29LHT6S2ts++bdhTe4qLiqqncPGGDCHXeSCIfq3Y/uTFa9e41XMKbfZL6kvj1kdhGweD
aP1vqQc+eQVmkYFvbkwlsYtpMnKOeyjTAVvFrzLOPHr2wsqumF15jN1QFZ9ctocXEw6pR2+ageOH
SYPBcgEdpHNEEBoWvyuAh7fxmAhkSel0GzMg3bS6aJ5BhffbchRq6/WOZjOOdvJvTZ7Hu7iI36aG
EjMC1XYR+V6HhWa243zT8uHE1FSXdZYjnTEN7cYkYuQkZrCAq3bUJe7QXmhEaqahWGkl/DuEjAfE
BRaAn6LdmFMiTyKNum9R66hXqS+5jXM0O0TZqcQ/8hG00I2dt1plzK+G5lxkAvuXm30T5jig9Lcu
Qg3lhGSg7bfo1+sQmQsiGXSOeFIR7g8FEFIL1UCYOCu3Uhep1liM21UEHkt46QskrpB/7H41w85c
Y4mbcPY79W04ZMbJidtrexwGfeV5rsWlzd0zossnJ8gC5aL338fc1bZ2o6lLaRTzqyIqK+CbtV8r
OBBXGBnAb81K3da20gK4KregFpNNZ89PGiqgszFTBpHD2p41d543g49kqCh8Hum632+n3LophvyL
a4alsU8QPPQ0O/iTp7cCAYCxCvsOWTdBl2OarSavolGZMTKtZZRL0J1GN8lgympnPnlDNo2HzBfk
LwVsKoVYhRoF26Nsh6VNGDHEDBEfRFmvuwlV270FRDVSGdqv0euHe5ewzI2vs1Bd21gmMZCHYLZW
di2cFa1VUeyGHgXM06hZ4Kphtxk4RT30Tusk0yZv26ZtQhkY5Qp2qRzm6LaX9gK2rpI+Ojs1BvpV
CWpnuI5wmrKTr5y6jS/8UOuBU4AttZ+NCv4AfC8GOPFmaEbfeEy7QbO3NewY95tLwKxO8Qh5+Sgn
wniaO5nDSsL44LfyWbMreecTI7prRMExXOauve+Fyh7dcNIWWqQRTquhc8wj0CfmZ8PcD93K1mJ/
ZysTF6kR1id9HO29kWuE3sI6x+VCN6vfG3HJBK6tl/+3Gzrh3TR1w5vDqMlbFayPtnjOzUOZQexZ
dRZ2Rdll1gGpT3HEjOBvVN6x484R1nKze0N5QTA37ni3d/Ute6gSnUyCT7LyFSmUgoE0+3eq/zD0
v0IqyJl9a8Xd3IKcX9mF1mH+6Yf8ZjSt6ruFov7EH5JEWwmYEz+tn89r2LtZvKGfLQ9QRvyrzE6c
l4wKMIZg3RP80Lr5jTYgjAskU/5iybPgf7M1lb9Df8gemSGP1zSCDgB6Ktq7KI+TatUyTNA5PCSD
R0Kn/p0G/Qgi/LsqkDHyp6LgT2r4/yFZpyx+rgI/fuT3KvBD8W6BrcPJsMyElqLkj1GQToVIefgD
hYjgl7HNH7JelyqQn/JAEi5S4M9ieDIP2UmxxjLBRAIt/CdFICEHP5eBTBBt/q5FHoy81/oTjDGv
3bYdpTPAJa9AezEVHlSesaKynVJclFXvEfST1q6au50EvE0XCqAKI4ssqry9N3JLzc1qcXAYm6yB
EzWk3Do0X95d4qD2ckiRSotE74JqGHHsW4RV5bhk/WmfasOg4bsE65n3B2yzedsjVcPQpqrLIpvS
glsp4XHm0/WfbKh1R4qqXhxQeE6XkxWG96lZVxC5nCeN/NrdwPp3yUsg04BG+5Tm+HTydOSusMkA
v48dBqckwHNsrfx8wE1FHIqP1LCuB27ymaLNQZtzO+N6fkGSwXlQqLa/JAANN7gRK06khmnFzBYn
Eohuxz7bjT05OmvbL5Er5lHtnn1fMZBvUbzsgCXhdHOqSe1QAfUdrTmhDXFuyX0VNsM2nYm2ZXVe
8IvxUYYMUfqwvzLssHhWw6TfDmQS9jt2DeQMtC1PCkYiUBTaiGRdFG3NmkTj/kk11vQYzqXrBCj6
qvEwsjZbXLo2bxSHdWc8kUFXk3CAJrk1nAbmh+w3TlTVOjvN5jQQ07AQuwCwkTISV3TEg31wOIce
/XQaT4Ya/HaXpFattnHbQFDrudTXmsm+46Zmz2JwBOY7U2VhQBs8AoJJlQskOE016lu4TSt0D025
Fh3SODAU+R5aLtG3Ud95W2MYBrwKtNnAB/toOxlK8EFHVWUHepsN726YiBd2XhyiNnfjdimuNqB/
p5cc6wajtya3d105Vnd60cQX0lHZE6pEkuBFj7iu0iKFcgpzxtpo3Ct41c26M2IEOTERLUQIZEx0
GMDp/SaKsno79dAsEK/5V6Ndw0QKmy7osI4dYz8c3VVp5pJoDmZB0Hk7iqFUKw8AW42DygFyEXAa
fl30aoiEU91/DfNep5xvVS93kaqN+xAN92FocncL58FFLFuE7R3W0Dc6e23dT968Jv4O4yd3QHIo
XazakKJGNpGR4+mn3Mmso4xt73lpKnZ9Gzvhym5xgKztnl19y/PRXLdhfQ8ErTnXnphfyWAO18Do
p8cuqfJ9OPNgDjRN+Og8GIaxPNfaq6kci3Ntk+OwUiQYJyujT8KAFHJvrcdh+eCwpUYD4RcsfZLo
i6LwZGalwuxWYgsI2hl+FMiTnSqR4zZuaPH4tqS4seO6CyY1mv62LCyDwDE71MOLD3N9Z6vqqslD
nyWfyL4XupwO9DtlMC4s0Z6F1qoI1VsqCFKHmz8ENmiV/RIVEZSW8TIO0xdg5XZQyMgf137PZJUl
tQn1MSP/iqVk51wPLcwdXhZWeTc1PxrAf2cjf/NUZDRh0H3//8ORB6Tkn/cjv//A54eiLTweY/TO
+FYYTnx6KCLGN7DTCIshiMX845NGSl+mJZ9NLsuDkkEN6w2GJoit7H/yOPR+GYqwKPFNk8ELx5xl
+B9GuM/tfIltNi4nb7okTlGbZcBCdpq2uUMTn+eWeWBGL6H9RlF10dpW+w2YQrIbEzYDU100+4b8
IDg75Qg7g7yyPNHH2xhV9jV26lag9qAIxTPG5lgweN3nuWOFw63mTmMBjsnvmTc/EB4EEn3fgQMl
oOfDNiayUCP8goTAY8kjFumJAdrdezcrd0q6/cCwaMRD73Y6QfahO2rpEfNb3WOA4EO+I9LPXRb1
sQGWIsVLfMFnaZlXnuSJI3hZfPMVnUSUkw5Hevs8qVv2Cjl5oBmDhKURrV3M1MFQOOF9gWP+fiZe
d8+bojieO+0VeGly7yFX4jgFpnIDc+msxqY+zIyht3HJHpo0ue+1oTPnZbCN/kqQcOyXPQ1/QDyQ
axRHmKSJTfs/S1CcmwFRfH1huHNekJxETPg5jmSvHUYWF5TwUoumO23SUUWsBYCtaIuw0jbcnZGM
cbfrQ1Gqeq8LPLtMY8Fh1XK8dTKySy6rEZASXwJJIUvd8XGV/3sg/M2BYNv+X+5MgxeSnWHbJD9V
yj9+6o9DgXJYN5dV5ZLNu9jc/nMoGNZvVMNiyTdjOUvW18+HAuBfTorlYf8xSv3DNkpuuMkvdD1O
mqWO/kfz0l/AySxQmfMZJCfAZeeEMJa24PPZgEWATUvXjWdEdOTzEntPxrZJfk8g3aG/YXIzHdMR
ZflGCKkwmVj9g7RaBO2tX9RfPp2m/2XUqf9sj/74ayxSrrFJM7FZpsg//zX0sZX02R2guiz0cyQx
0606t4QCNfboZ1b9YHXPLk/2ZNXknqoDCP1UvKT9uBZTSbf45islrvgdMTSULNMf0El6+m5y7PC7
TtjQuP3rv9j49Wzl81uUC9h+GQgwCv5FuWAl8KxIw1Bn4rSiaO0QCvbQ8wgwtwozC5aJadTTdYJw
H6GWA09jksLc5X0z6XDESvUN5XmrB2yV7DX8whKETh4zkXIbW5KzU6bxtezAEULFadcs4P3HNq4v
CBCzx03Sas5l0sR9vvvrd/Xnr8G1TIFOFXkoW8+PN/1p5IyRFupNlbVnUnP9xzLiCYXCE3fJqkI9
e40p0b+rQj17+uuX/WXsjKTcXZ6DbEm5FvnP8md9elnO+8iq2qg4F96sn4lH6s5QnwmcCuPHv36l
ZT7/aU3w8UpYS3HiQyfgqfHLdVZRZs81lfIZxq/1wvMNt2GovMlYySreiJrknsAUEyI86K1D/ncX
zXJR/PzyXCiGzdqDZQinwy8v77pmAgOAefaieSdnubNfJPb0bEdmV7uBGlOuJpbw8W7I6g//Yel+
BztF3Bq6HLRiZiMQAKYgIVMXcpzZVAaDRm+avldaX62FBqsyoHuzmj1m9rn7mwXBr/sBPj5I/Bwb
MOQx7+LS/fmLEk5nFzb73ku9C/OXBNoKCgBNKmw7OD6L6DjEiXyNPB9A71yTZAMJIuHx3rvviqFk
GUxx5MLtSPvvSWO633obx8nxr79iy/7Tl4xzmIuIxT9nK3fnL4sTp8GC18TKvKTFq0LfWys/nndL
uJ+/VYw5SV+pxU2fT3ZHRHyMyUwv6CSbapcttb/M6vy2ymwaAjcboi9DmpcHWh50HnRQD8BVvXVI
PAsLgqWxALFFkxGmbXEels6jXnqQiKErOrqP1oT9dM66V2W3Rhpd41QxRxxqbn3Gr3+vPhocZ+l1
9GQyOBusbp5XYvDSU7b0RTS81jFeeqX5o20aREwtw0WXYDhdGqth6bH0pdua0/Gtamt115ENs9hv
lcv0re5wrBrGfR3rA7GFLgKJFT6v8BXxJm1dUtTa127p9aqqhSsDhfeg1372Lekrh/t+6Q+Tj1ax
X7rGZukf8dhUO52S86oewLsCOqm3+kfLmaH5h/I6kHwX9EtXmrcm/WnlX+GnpGWl0FN7HjXGEJDg
xXhGudnTmIv4wmj86o4lPr2vn2oGLVQ+v3hO2WxaMSLKRhkbbTVILC+oc4Z3uPk01FDuaa6Lj0Z7
XHpuc+m+p49GvFl6crY0+b7gn5J4srTsNOu07+lHK++GAyPWjwbfWnp986PtbxgARNYyChiWqUDy
MSBIP4YF5sfgYDRdVAtQp7KQRI9a5fkKhCeE1G9xGBvG/NwO2rgQp3wUqbJ8M6Y8VWYDAK/rKnFW
UiFMhGhWzzuY+yoEXp4w70yNrLwTrmYe0skEkNDxHYRQPMWi9I0B4qI5CXkesmga6g3h2ZEImkzp
4RU6UgcctZzcIV5PY+arE4oHkytqCPEIDmhtbW3raHEaXuG4M50oAJTA4kk3yf7eFlnS+CtILQAg
NiNyVobBPl7/1RQylSChgJI5iH1i7DGFuhnLmpCqYIvbK58Db7Y5MQsDo3SQx43GLKVF8XndJhpB
P2WUeO9ahyCLsrY0FMR2r/PONi1seCxMV7kIeIqxredp39LENBBOo9glq6nt55pJSFsk2ylz8mkv
2haRMm6PDBkvdqRs15DUqGG8sIwvWpXP+hqGoGRiIXOhXcHU1JCdq6L4kiJ2zw9m4yt02qQA3aI8
NyEyw1/TL+IhbtmNuTHzsB3Ohaq442FsUr1jZNt2FX/BplQ4DjYosGaMqOlUDZe5B3R9o3GrNOD8
9e7YYHbJ1lFoRt0iPObrTNyW+qSYSdL+zmrQx/nLH5DT95PSetAZAezhz0gHRwBC6nVSJuF67kKJ
4GVoKp9QyyG1ApMkIhQ8BKxoFywngdRXIdhpxNJutdEnkhcPcaIP0Ub6VsyMgH/Hto9VEZdPRELL
OCSQAtWYaF8bIE8T8WncR8YZMXWCw9brLc28n7LB6M5O5ePjL5ANXQLX4JEUkZPBD/iQF80tCaN6
8Qw+s4iPNUrzcdsO9pxcEHKs7q3UsF/sMYSi52F5MElbGzH5t87McBGqXUqIhEm6M/1nuElI2HzO
2IMZqzRK+7vWdobXqonNfe8OUbjxpC0A+3ohv8fOSjJWi6bXzwBLTeumVbZ+ryuwlKsBQ6IHBWBy
0SoZeZrsG7ivMA9cBO9Xieb6j4Wol4szTet252YtC7gRsZYXsHblu4mHgj+sRL6iX/AE8x+xeXN1
55ySzdrT/ZE5WOuHxnXagGK/NTzUwYfRSofuUo1qKT5xul/bUnPGTYntdjiU5TyzUjRyNUMTd5c3
v/zpA+cTfxc0srNlF7yLrsasvYplSfPty55bp8qwVN4UBJBC2u2oCiL+N85UQxXxFeKkCUCWWcWC
r5tlVXeZI8xH2Ce6GrmWQCa5mfraWA4NbqaAd8QBAllzqZNVkT/C2vSPxP4kHl4NW3JdTJHzMhTo
sVAfsr011Sjai4gyN2VIThjNncfTYtcWQj/XflQ/W8iF6yUnMjGOpRf53UXInqpfT41bQ8QlbWhX
GXysC+95epOZtK/H/2XvTJbjRrJt+yv3B1AGR48poo9gL5KSOIExRQl95+jx9Xc5Jb0iKSX18o5z
kmVWmRICgMP9nH1207d4AcLyG7KPI2Byu8djt/hGRqHaQxD6xWv6AA89tjHH7RZCg/9R08NiW4w1
jbtrsc3NcoxvEqIyTrC5U3ttG9IgPC23LTeA9eXfy1Qbok1ulHwmixaa/sEqK9F8LdiQZyReLKkN
9uiskdTGlXOLT+ew4ZAZm5OQveFAts+7gZPWHHRK7yZ9kD7ZE9pMmX5c/E6KJ7IQ5jYogHIGrNaR
3WymQigH/ZGIm0PNa0EujcsXWcDD0J1Ps4sD5cAA33PbvVXghLVfRuanK0yM2wXTjayqzktnss7g
D0LCj5uyGE4RYbbxyrPbIr6lEmmfdEXxQoCctEOQxe3I3GAcvIZTYG4+4E8ikk+iQnE8BDi4Z/Md
8gXN5y/DnQC4F3O1oxbW41/gxNpAgChSpUOCzu8avWu47GTftMkmWRT8nxhdal5NaGPti8Kplbsz
8iPn3BIxsRUz1U27QXTCWxu9EncTCc2MvaNt842YzEmuh5w53m7x8AEKMmuK3PUc4ly5QhHqNB9H
Asxv0xhclM8h8e9Z60V7VfrAo9veqH0iFIvYGYOp/xzN0oYA6+TK8gD75xF1VdRZ+PPnJHk3Yetj
Yxuxojd1YvI2aRzA8xOzy6AsyDo2r7Ayz50DgdU+9zVNWnSeSa0e10WLJyyuCEXfneeYpNBGEkq5
bWMvi8lK0fXD3Fh89zMcpoQpQ+yeP1el/yIpf0BS0C8oWPLvodWPSfulItG3fIWvfv9TP6AUz/kP
yKphg63auF298hIy/uPBRiNnCYcuy8XL/r9QClgqqYiKyOSpHCqTn/GTgG78B2TUJYqP6kBXtLZ/
ArNyiRdNHcZftBg2A0EqJ0t1zerfv+heDaFjvm3HzsmPKkDTQnAqMLrZL/PMBt/J1n588YB+g5b8
7oKugU+MBVOLPlZBEy8umHHXtVEX9sm0iUsQw5jsFp/23MmxZY3mVvwhT/B1e/79Bl3ADp2GCmbd
W6gDivnSKs+mk4s3yiOSSHEBg1bctjY04vdv7XXr9nwpXjXv2kZp4P5ikyepx6I+E9aJgCn7MXFT
Glm8QGqsESNx0S2Lf+9mqbiQiBpv3r/0b+6SlWSzGjwdaOBtktjYZMOsw+g5tUZqHUqvpkKBguvh
jE3Lvnr/YkJ1+v9FAp5vlBUoMI3jjHNI8Xj9Dsl1aAt3SqwTjupcyK2xhA7GVKe8HTo3pXQ00zo+
FtNElTMD9bSfLFFxZk45Va9ulP4/CsBTP8iBKEzwHYei41pvmY1QkjHTjULr5I0Wt+tD4NjpWsY/
/m/X4ry0mdTD5wfye33zUWrqOYME62S2I+HxltY+uV0x3fSpUX9+/0Gr5/j6OTuKzGghNod/oNuQ
El5+K0lXS82peuuEGORba0CH7um4//A2f106XATETD1D7MTewmYozC23M3LrtGDLekqRhOKb59Ta
SiwZiOX7dyReg0jf35SJ4xaGm/AvniHil7dEZSyGRRPmKTUSGh5z4Joi1Ig8yWVbf/YUtERkIx8p
3q83M0DIgXgF8/CHn/HrCnawRQRLU5+q9QsVFusvg4YU2tzkdcbRzEpBjCRoyxkgCCsU63lyaTND
OgFaX0DP54/XriExsIPI/fu/5ndvALqHj/8hbxo49PVrhjbqTJhw8fGilr1hxDYGI5Ldk4U8dvPP
L+WgzGNEx9ECmPf6UlPtyYqq1zwlJIHc+H7EJ6vlapDmQa86vX+x11s927cFLA4gCzOVy/2yfOu4
q3JUOtqRgooSV9Nk/bk08/rzMnrT1UBl6v1hLcO4efnFqEu6HmcjBzerGRHIm+OszhZYstg9HAmf
QCXilTT1LbrMGwdc4yZRcMDGtJfpKvZS4xYOLpPBqatOED8otLzEafaLmh4+7yCdldGozBiWo6+I
Nbr0RFR/ekhAl69/Mwe/ImWzEH2dLp+j8fU7YZ6WWlNhWsc214utvsQIoxNHI9++zcgM1IuZ7CGo
ymBCKzROs7PBFNC5lgAWeOikpFUEdK+8SCIWu6fFLLonouhYugCHfFdGo7HzKiv3IbDpD4FOIrQ0
TexNN/hkyT3E0+5JgmAc8PZWzjSpYR5GI20+dwRMnbzIMo8y5QEyBUjnqwgeo9yAv/v33RJr2A74
YSNwegf6D/CClRSsfuxkK7h6xHNEfWI6u7xsuIbHk3bI+0K75UG8tAby7IjxrcVFG1eskNoS9ee5
guC0o873neOIk/GpRZJGcQvOGR+zPO6eMiKYSaMojfpYgDveQPmfrjSIL7QTdRYlD4JIAMg8C5iK
8vBEnNbkFWuPBI7HjAQJ+h/V9c/wIZ9aItE4oQd4RqSnG1/qJSR2Ey3yjXSgUNgjvBRizMjRYP/F
GHj0bU4YMQtxq5kNH+lE3BPyfW1lThZPNEzCe2SoyQ4MoH2SbeetFVhziyqf5+OPoXvTtvBNjcFu
n2rf4j09z7QJYGqfMmg3tBDI0TdLG5Jl5c3Sv+/rmf8KB3Lz4IfwK4IipStZOp6b1ev0zM+nHNZr
3pamBZU3MI1M9xGSa9iwrsvKtmKHCLKinBcXuS+FiYbx11XUFD68Y2O6yaoZJADDEM1Z22VO4/zc
42YM+x9dJ+Npzmlad6uhUlF+gx66DpJm9kttcAEoWmtAxG1MBj/GtN2MoKiOc9GpYr6/Cq5ttCkW
T1zEWpHzKu0CICOsPHokd0YjjZFciDsqaS+s5SHVGBfpIX+t1yGxnzQTxYAgyCXokEJNYGqcy0EH
Vw1ttBkt5wv2UJGivduPOOzZj06MdVHQlpIcMPo3+QH3ImO/oNd110bkWA8lplO33pLM5yCH+bpp
p0oESLuEtxWg70fcgZjh5zOXafMJ0/gS07a13obObZ4vyRjoOEdkAQDgfMHAUz8VVlyRPZRBhsH5
3VxNtmatZjzhbjMfR6m+iuv6mOkM0krWJKRsvS2vu7rFfwIT2uJrZcvum2eBiDE3x4vJAcVazWSU
TKsect+4WnI2rlGvcUDrtLn+5OSZbLetPTtfmNgLhnBleVa1uoy26EvcMfD7Olmjlyp3Q9VXF2TA
QL/Cfy5+iEx47Yjm6/PZiZ1dU87hScyd2+wwR3c+10nRbVGQLQ8wHqojVuVY0E+jtTyUeZNtbNtY
Vq0g8mbthfawyrKxfEgJhu9IR2HYl5F4slPFKO4HU9MaOBsU2oapFWacFC9brAg6tTGFQUkQxk2f
tdoBa39iSyU4CkON+SvZBeMGUyntevar4lMCyLQCEWGCUaoYH3r/wM3ko9tZfB/Joq2J7I1X/SDF
lgAe/iJPu7CmWGf7hy+Ow5o0YwwBsD+oOhylIHPagcQEgNwl3nw9nlHpenvDFLO9LpNhpIMOuZBF
pNza6qP44FW4Q+VdG68JKdM2uA72d3XmEIcwlO22tzPsz2L9CzhF9cnPEwMvGEa2QBXmGi8tfYcl
fXHNqYShMPYr8ZljATvVkc4bdSMjPasQRlzpXU+WTNuxqDWHiuxxxsj+QjNSPom2pWPYVHUHwuVM
hC4j753Ax9htOzIlyGFaVYp+PesLS1YnTOReuv0Ubbx+svVNlsQTYQoEaWMr6YbAioaNN1koLKjL
GNav3DmXe/BCzmOvt0MyEBVDmtGe+tvEVLe7LOnYgtiNKcwUp0ab6KOInVSY9bAIbNcUT5uMkGZv
ATNOexuDos81uAs/DdcWPIHyMv9sVE1EPQftE/y+Miq++bitiwc7jb3621xD628Hl5yE3O1aMous
8Svc+SYi30KzP+Ji4x9k7Ld7UugicmmI5uqDnASEv9qhe0zJPNrYVhJFBAWxfXzKF43km2SpIch4
eCRcDDKF7kJ0wyYexwbSq4OfqFfWd4sfkZOH//l4N+CCcQMf85uRL58mlP+XWWd0e/ZVN18RBUvq
QF8bTxEO009LkowfImK76iu++HTTDJDfCPN0R2iXDBOxiCaw+ejYyJbX00imA4pf9vFV1rcRTg/+
pJ+spprPG0YeNw4h1+Q+I2YWAZP/hHwv8IR7rRymcjOJLj+fpLQuwaVzBav2N0XCoEoyJfmCN0QO
1L+Yf1W+M2DVWi9GYIcGWo/WM5MVOdmM1PplJKy5wR0DaNhep4VnHedx+CustfHD2EXZteh7/VyS
UfmQkXepwMrYV8GtTN0adM0XvjUn53KyzSNiHxLz4iFqH41krE/kcfubMkE2KxxdCwMLZZPcCba8
rUYxO6wnQchZkFhworZxXuI2nNX1fijN5QOM+vBMn/vlugMlDvwhGj/3OdrnDYMTKzmScDch3yJg
jplbOHrZhTPpY42bSt/u6XK1s5T4wDsIRYYPmtnjPkqEkp5B3PLGi5ET/psYmva8Jxh0h2fJfCrT
tsjXtR+HbVAJ2ouYzW2XkQuRrGoqCxJuBne4ZjSHw0z57EfSsuV9zqaOgI45t8+mxGAbZdqOFAHE
sRzXRiF7lKolkZyQKBZGUH4jvI2XuxYbohi/VmT+hDjmNtgS1ZF1sCwSj83cWfZt7yY3LWHWd72Y
23svn63NMMF5YyhKlDT6usDS4xhFwZK62EWN+FMJQrefCFHlHOqAqVfoQ5J8TagalfVCn4L+1yXi
qQqTSxgF050uR+3cZt4bBRitmlsPrbaLpL1ENtK6NglqRgKzuGftfgvzePpYe2b3ZbRD92l0sOvY
6rXTY1GSCztfpVWOcD70zOrb0i0NyRzxMuP20dXfSHKIrtq0IJBiSdruaI5TjAKvKkmfnpKG8BlX
SpUvIy+1fEw3hu6QOOZH1Oz4oeJgjDaM+a/dM+w4ZT0OuZrlDp9iZ65I5YqW9BKDRBfVDmrky9LP
idcsjUm7jjWTt5YDIFmw4cZ86u9hrk6h9b2D/RcL/QMWyvmnbFz+Hgu9+Dr+z/lXEh5fpRH8+GM/
eWW6MtawHNtkPk+GxQsd7rM4g+YI7phhIxl9AYaailhqolv16CMVFvpfMNRUCgwfJhhojKsbgCX/
BAy1XwMuNhghl4fuRh8uMCl6i+00qZVTJZbpmTRw+XzEkBpbppLT2NrohEGWPnRRkmPnfWJWbaEd
KthFtlyBsZb7akz0HXO9+UkySYXUrTPjR104LKepdNyvjczdNZYCjlyafdlFDoHbnIrjDCsUgwOv
V7E8hsH0JHcZYQb6HMG+3TCrTwkR0BOtc6+p5QbiBWrnOWyAUDmSB5xx6PTP+fdIgsXSGNbAEaIm
OBLvO64mFWFg/MgzwHwuI97A+S4KiaF0VmhEQKJRjIjv8pH0WUvCqYGuBBqpmesfk++Sk/K7AKUl
aVY/MQnN+s2iN19irZVbt6nnK5t0Z3e1zOQpbjxn1paHusRK799hxP+X+gl6mRKgv/8B7h+Luo0T
+fXlQOLHn/zxDbo6CQY/VPAGUNQPsrcLQ9Mm8usnQVN9mj/J3ljoKHI4MR2wRhRs93IYwXdCGcLn
yYeDeP2ffH9vPj8MlUBCTGYudP+Kj67QnRezAYtpdNQQ8LrPSjtemQtyCsOJ7l88lN8MIF6jbcq1
iYuQX+Kr/BL+5w0E1lWDVpMygsI+I/xwclui0RAYYvJqdX9A2xSj7L/47fdLqf0ECjfzAPutDVZV
4MqR0nzuYaZ0OKKTaGwQiBqQJlvgBJl0+0JIbTcttoWwChfx9+/0l8epOPhArq4A10Uv/wYMo4D1
bIa3FLrleGsU7kePvLb3L/EWu2J+xbiD+QnYlQP19Q12BQY193ooGur98Za68L71RbXq2ccDfWm+
vn8xGtW3DxSNHjMvXJwofYnZULDuiwViRo3lTH7LaBql2DHKClGvsG0sSJfGkCQfrDtI/A1BgQhk
9IAY2rSgBPdRxRWZBETCPYjmkWmMH8Splx360fXxu68GH1pBnqM6w3MEw0SjEfUYFLEfSIyVDgbl
DC5x4w5Pku5baSksQna6cT+3fr3SZr8v1plWmhfoa/y1GWc0fgQO3s9pKM8S+uiIBDZXxmsLYPnW
IcDyYzK7VLqFNK9pd+1LmzruxqGHCAZLFkEfddFFP5QEwBd0oZXXNwE85GY7wK87QCY7xxN82JpF
8c1y85sqsb44i3fdyapYjZZXHGt9eoiUmYFfpM5Go6ch/ztd1lm9UOc2Nq6eJSqlNh2/0lA1BzeN
L0EWtXXiQ1qzjKLfQO53LqYJOyZfc8KjEZn30O/CYxonlLytC01oGL6ajubfToxI17NI04uFqNfb
zrHyFcZy+H8O0dqt8M2bCOPaEzAQ4p03xedla9MshgHGevN4siMd3tqIeHxW9iyRf8B2pZ+2CY3x
beNihRgDaK8ML3HPaoxO9VNZi1BsS/oh584qXe1jnA3yEvIEf483TcZtharuBADZ73WTIzyRsit4
q3Z8CotGnuNgaG+Y0WfwNXyWCIHBV02FZB3jcLEZ5t7YUk3r90SjYYk6NNNKgzzSf+4TvVEKtVmc
aTjT3yZxs9D1gB79fXh9vZTyqpDtWejP5vcAe6s3s32jxeIcDoKzL0rWwnOKPZwvAu8K8zOm1PaM
81cfbYkcmfZWm/jXuhOlO82s5flzpH2fz2ucIObzt7H2lQOpOyB6A6h3stF5+z+z7ekZnCvYXVuC
kyssjzqXcEgRPaR9Fh/4Yx+nITpaRdiswUWu6zm7S/HpDzQwuZ1VlHSWUDGCJEYbOvTReE2GgtgZ
ZqIj76hJ2CBD7sCUpDnNgDuUMMQaXcJU9QxWtIGrFdw5/doMm/mRMGAdw1MNx7Mo1U6UQ8bOnAhR
dXI6OnpTWHpZ2Lj4nDZcLcqIlMY+SjPpU6ZwG9bxTP6iF372oD+tQlg9uygMx9OEM/3Krfpx5fha
vMNOCuZGhoU95gfYWYQ9wk782APTycfjYsTibGJsvA1TB8p4VaUrTO5LwKL40QzNj75YcEqEnH+T
TLO+NwbzAYORM2L8og84sRII4/KkzWQ5khLSr4YwkwElWLcOxwH1myfilbOk51rb1NdpgxC8bJan
JPJaL4h14AEvjIYD3NJ+IzT9epr7LcYJEcAEXsKVX4+7JeOvjUKnuZNCcwu2p1Fb1w0Okb1RmY80
pRkO5iRgttO2qSPz1rZrn/jUTKINdIf2qtdq85F92zskxWjudBFjt6U8p9Aa8IZsq14uwhyIIzDD
er6rhJefsSEtBzERuomH1WdZQd8xfI8AYC+sVnkdGmuSRc4w2t3FHAABMmDyAqIIjkxeiPKiLbxD
Phh3GZKAwAhFuYo8ebSA5dYLNKc1WLl3HoXZV9RV6Woh4tztDeux1636r7Q3h0uwpMIP7Jxvjy3B
uUxmrLZQhOTIeg25Nz0soqpxGT9VuMWRXqnYOQgo53mVO3xAgUZ+yDd4uPlHMTb6begu1jXpNEQX
575YibxI6frt3IRXF3cbvDlavhNnekKOql1mTcnIqC1XmXTTezu2yz3ThCrHsCzvV0Bm1ipFH7OB
rkCA0eJaZ7mZjA0Mt2XANs3T9thTYrXZuF9cYeKvhxU1EHNopwcv9dzbvJ0EmZYJELlhzeiz52QP
A5X62/HjfZ8wYKqm3oY5YNuXTiKyfaxF0YNnb4oomXc5gQPrdoinO8HOtTYQbeA+N+e3pheJFd44
ZCSRNG58sBoClcei+NjNmfUwDU584Uhn+dgSqV5lyZgEaS3lRS/qbptB5t92s5vurYwsc0xgtDWH
57cya+EdNTLbOlHYHjgfx8OAb3fgN/h0O6dOFLORI1lp++91xb9d9h+6bMRR1DR/X+Ovv+aP4+Pr
8v77n/lZ3eNZxRzZRD4JC8R99rX/WeHbuOHTWD+rtr77GPy0OPD/Qz+HHb7PUJ7pqfLJ/yncwh7L
onykW2e6qtyp/kmBL3wlX3hZEjPuUN2HpQu4KpCh3hSMWYoJuKBK2M/OHH9CTV/WJJaaI06S2Ges
Jlcyfqib+SqvjGVcYWWJ5bzLlhbq9ZYoshJnF3MRn8Kkh6VelpCQYQaOX6eO4gXuQkpwDUlcedRd
lZ4GnNrnD8qpEqerpN6WERDXbOrRBtcUcgJ5iMk+xIT8Q9rh8DwR3XORp3aHMrrHKJ3RVkgoKgHP
R0foGR7YuFlr7BrEWkg+ed+Rp6nBisUpTD67yU53Iz+OvVQ69cFdkIBW+EHdlH5kHck+e0jdRvuU
5AWGy03pBBaWiigGjAjmeI3Ti9fWl8Quw9qZ2uvBi54wleMmScQGJzeuLWPOtr4P6Q+jTg0Gctnt
EFx+qyU7EDsg4eilTlYAYeoknjZdvW0Wrh4PxrVjTjq07u6cKYAZADNcJ8K7xTbnnEjjMmA+8IH8
Qw5DXI9JJCqZdmKywz+Ks2ouziyv/hQWZPYuopswlYkewOIPKugmUOlc2Zw9NDZm525VfZhSbfkM
2q+vazOO15lX91uq4WGVJIQOUdFNZrgJXfQT5BOrn9CAdvNXs6ewIy+ufmlmmobWJcNNpfXz+4r0
gnsKJUzAldV9A1OdgG7MX3D7h9arF9/apb5Cr7gQ16pxEs/NY2UJeYtNzMDxAIF4ZdY5BFCDCcto
70NvgUtsd80lUbPyk5V5t06bVLtqgjMgkACcOSHh4ovri73fOBgl5t5dvtRaE1jmeBdZoSqSqtYF
j1T+XX7Yf9H0RpbYKurmNWQa86JIkKysRyOePA5oqsQ8Lj+YSPk2psQZYc3pfdPmHWp7L8QWzIxh
8/Ll4JM5JOs4h/Y6FFPj72RjkpsT1YJWIJmJCqbdDDrMqaoLQ0z9KSLTqd9SO9t3TC+Sk1U4+oPF
ja9bXMdWRQLPBjcCaLtb4aF/CUwKmdM448N0qFId4yI77eZvWmkv2g5ySBV+m313PM8NpmaEN+PN
nhMng61IjgFkkYoPz9vXvxv9HzZ6EyHAu3Dq/VdZVGX3Esf58Wd+7vQC40KTPcbUYVP5z6jMz53e
/A8iPVdnMMC0hcafK/0Xy+H/AOaBgwWzDN7J/9vqLYNIFMQxim/mCayS3X+y1b8BHxCW2lDKQGsR
5bgQgdS/f9Gqe4JWNak8e+95bUcrHWOFG7H3vDj9fgPmvOH7KCGkyT0qaSqHCafe66uEPcoBkwZz
j7EN3fKAx07gTWH1QBrmdFWgHz7kSwOphQyVP7Hz1Pt6dZapi0Mfw/+Hx0ZG8ptbjJ08pz32fJgW
fpVtXdmO62GCi1LYenZDvHv1GOEf4ENFIJCpXebk66QxqEcrSahlLglmn/s02XWDl6/MRmuOfUYW
WeulDKDSPLRX3SzJKiP47bxv3fAGw5Fx/f4D/O1NwJj0gfcwbqAJe/0EdWmhkusWf98sSP0nq1q2
hVZYh8Qd57vGJPclFBmCGK1gCxf6VH8efVgZdhXN/D5IelcO85erqsXrWB+WZOcz3d+SSpMfJn/I
8NEbxW2R9IpUsODUrxW4K75/DyzZX94DhQ3+S1BRXcd4U1O0ltn3szv6oPJQXSShfME0yHnnVum3
96/0C9yldK8ekIHlKVH8W6NOexAIuSi89wOuQ3vsmXl5jtccZWc217od/Ylp++Yjel7eMOiggLPE
Df8tgGiIlsx0Led6USKv2VHwZOqjf8ae5V5gYcMzhZjjmR4OIG+en48BuZePmreXBmxsj6dWm36y
z1rv9v3H98zDfVn9cSUbSjkbk9oXftkU0kgY/sga3BuosQ6LSypM7LNmZoRp67kwGXuI2KE7q7rs
Zh5s+Jg5MTUWyR43MfFFJ0q15loCVCVQtgB2avg6MEsEGGtEZ3qscsIwEtbm3RC5JbGni25pRLvj
1wkoyEWmWrVanpHscV9q0fYsyf79m0RZ9XY9Al/jfQqarvBl4PHXn1RohDmZbXLaj6pXKlTX5Kr+
SVOdVKV6KofmasolXZbqt1i86Z6utN8Oz92Y6suIm6FF62jWGqfUPwqD+BkbHfWDq3o6m+ZOitH4
ICAq5oEcCV+TTpjfGjpxiPEChNGpHhG9trEuVd+IXkSkQ/TAdpbtHdVbRr2B75/qNzldYmamIdPo
yEn2jLlIDlYdKi4lYtealXcLZT09pITzrktsu7uAIuxLzMGzKlAKHgAR6Npzuu1gUB1xoXrjIXTs
TT0YFq6cdb9yeocmuhMRYk9ZZfcok1a56rVL1XUT8Dg/zTNaJU/15FHWmTs7tGjUUyem7Mxqh9gT
+ng7NvXbum8xg4xiSl8RV9he6j7Nvy9x4QxI/MDcpYynTy4crbWrEAMmGznKVFCEBafPS8hTyKq9
RI3zimS8BHUjGjHNcRoDjNAUKhEDT2gKp9DwvF5bURJtNFcecYnhVzui2WSGf5gGrbzA1ZopxVSO
QCAKDdHccqfX6Zl6nusqJ8eHYQTBdwpFESB7aC1gGEFPOgBfU1kr1EV7BmBwFV8uSBgFlqEuNfD/
ItEuVaiNUfneoV8s81GGTnsF0tGWB8TD/grLOPM2s7alwoCkQoP6xjQfyZmttllsaJAFJrzNK0LK
7+Db9qsqm0ZezYRLo0KaRiCnODavjRDEl71tOHRwa4KZEFNPecc/mZJ3Lh1RX88yP09C5jKawraG
KO/XSD5lEBcdE0eddEoU4kB+lhWk/hR9KNPonOTnh1ghZ7HC0EKFpqXS+Th32aNRlIQ6yTZdaQp7
6+wQD0wpxZk79eOxVBhdNSygdTqMhZ7Uv6BTWJ6rUD1P4XuiKGHIEN1y0hT6l7UTlDmFCGoKG6wV
ShgDrKxA44EO5TOMyGHkrjmGsi0gHDHX6Zgk615hj7JV0ZdLVZ11CpmE4zI/pmOrX/dJ63pB+Qxi
6rCxLpdnaFO0ApRzFhbUkSnfC4WBunQdTIDBPjMQEmNhQGrQAQSxGzd46cXhatLT8oscrOhTGor+
yXHb+ZM5yPGIRHo4ZIMPXBTV1pnUNdzOYEUS/aUPh17wfWlzVhOaNZNKGuip2woSsn13adZCJS0X
elQEk7ZMd9agl1sGuvFBz6J6Y+UViNXck1dMC7wTTlOeJROELHzzO2U0X56lZZ/VjKan5ujXtLlO
1c87wrFIJGr1DGx0mL8NnRyrC2bS+TqsKQoWKH6BrIg2rY2C/OWIk0NgeBsYel8THky6FXcsj67T
YSAkyS8zYn0+LZ3eflz80bo0+FAvSOpu+nUWdk4c6HU1fBUp9GE/p/eGbyq/xO4U4cOQuPcMHcqz
EoH+raZTX0DnjS/hHlKdDJR8VTXqgUNWNb8ORhu5pYKJ9sRY4SaPrOZTmpoEEunLuE406kIsUEHS
MgHN2WIGUCMJvUenmR+aBFIuwVH6Pk8JiUslNwmsupw7eRUiqaTFnGezvjAhMB7dlnaRjC2XiB+T
wCPIlvXGlwN3DuPu0teLcW335DI9J3JZtkVAsFvDOMqshT9j+Hn7MQJ2WWGAyy/BMEUnGKBTVB5H
REFnurBaO5SjG9MnRVqwMRArBbUHHiDJXCnZlr7bh0dqFXtVhw5GM14ujwPURth18fyNGni4TwbJ
vl4ZzTElhA43fNsy4GXhBhuWmn1iZKTdzFwgXms5J+8SurBycba1H8aQfBAGG3F3o2NKHYRZ1N9I
3WjWkiSBT4zpTm0m0p07NNUO0vgyBtSL5sme9F3XsCkgUjUvBrOxtjVMnEORIVkd8jTeVmYYb6qy
v0X5YazGrksCOxvtDVL7KxmWvhKNRsNO1sMc73j8bvZFWl4Tn8m2aIjymu0u6Kayn7GdIRtJmgag
vA+OU7OzkgmPAtuw4otpNKZi+S4d+bdh/UPDitrLA8z7e2jyrGIrTB7f+q8+/6kfLSte+6/1jnRU
P1pWnygeZrr4r6qu6ntU5090Es4Q/aqObT2ZspTB1FM/0EmDv9CHLeBDXCDs8B/a8CtR5ctGgjG5
8qtnYu/awnJ/kULhGz/2VSJI1ihD11tjmSludMCbc+TnpD82qceOSdz4X63mhrcYGcjDXJThUUPp
cGylMazc3BVnle6UkAmJ+zMGpg14ZmfarYdF69qFLpQQ003cnIjT6VJgUvw1lQbAWxzl9xag3aYu
SJiL4iI8Z8AUT+vScIc1MJBciQgS364rtGVPSoXzocfW6A9qyTcNDk/Awk6QvQhRvWv8op9JZ2xY
KwJCDpOkj8V2lLHaTJ1hdJ26L373iyXym/79Tev2fD2oYKoXIJtAvO3fDY2OMsqy+vAcOThF+V/R
wqaOM1/yhyu9oQ6oK7kmvANP0LiR96Du/AUesfSOgP3u5IcRavDaSNM58GcbzMsMkw8D+rfdjMfI
zT++PXyGiCIAPFekFnX7Ly6a6kY7FiUHS+/EM5bWyra71Q3XXkPMlvMfwJDfPEyYJpDhSEBD8fq2
O8WTfkzKIs1x6Bjt7LyUxbKdHPqEy56w1vfv7I2Qz1bP01c2jzhfKS0vxLtXtzZlGGcXmZ4cmnjK
AVih0jLmaopq7SlgI57j6bKXvTgb24zRP4TuepO0nDDv/45f79mGK6Sc14jnwBb3zWvNRevORW+m
h6Zn3rie2rldM6wKb32nxrv8/Yv9uoYYoD2jZ7hBo2p70yhLXG1MePDpoRbLcl15ZLd2Gl9wHdfM
z+c2IU7eLf3M+8N1f3eTLmMTiI4O1Mi3WFpG/5pETp0eyrEZ8FXgbY5mP45BmTAofv8e31zrOSXN
wnsKUzZ2wV9EzFaijWKI/eSQiCZaNzhCZEGty1mZPJh371/rzX77fC0wJx6lh1wayuXrNZTiga9J
jTW0zAsR9FXoQuJJzEGs37/OWx4WUnnYV9jdocxXy9V4fZ3eyVvpVFNyCHWmFDDxcQoMrLlUwQGm
/SFO0LzgJdJhsL/IOg03ehHF32mLfxuI8mbtqHsFWmWjYyrHvP3t2hlmkSWA7vyGoY3WNYR0I4gW
PB5CXHWOuNXhpOeY8x/28+dH+BJx4bJolLlxU2E7TAVf3/oQOUNFTZccYuZiH2XqFEeUufNFnRJE
Is26bBEUYTeMExfeF6twJPSADNJyehJO3sgv9eDDrgrLcB/p8KxQt/GPJdWu339Dv/ud0G+xQnBx
Q/jNXNA2w3FxNQ2+juv8RWyAJVdoytBxhYyjnX2ppbWLCE1zXbyLxuychOOZahZfqQOoqXXyOz88
TIlnXkBXat2tMyApXFeYDQ2793/rr6sWBBBKLJbvVCSIzl8/UrxNugoXr+RQ+Dq5ElmEwzdxBO2f
2IO/fokYafLKXFeRMt23Z2OiGTwUrcV4mqzPaxSNgF5lVtmnvLXs72OYv12db7dzlieBmS4Ea5oF
BrPPmNaLk2r2Wru1ppTtvMK3OfLCYa3nwDY5n8o2NGqGP1g8n0Q/uZ+BcKMdvrLdHx4sMwb1Jb5e
rp6JhyPmFhQF/Jw3p8r/sncezXVjZxr+K67ZQ4WMg6qZWVwAN5GXmSKpDYpUi8j5IP76eSB3z4iU
LI699sIut1u6SCd97/eGvK0VnZkR7glxaeeDk+sspuhkjPoQ9fVyrUAgf/ke75vQAG43xLOlEZ3F
rBU0YVUqEtTiRxc8+AoVlN5vugaag9fkssfKLyN8OY8JWY6TRr9ZciN8HYhNJycmR0WYt0SpuE1r
3zrNlB0pa62zAWcD4hyKUb+x+sy+teNa3UvYtWTamDOawDpR7khAW65n2pKIkcoYFkiryucc0fML
4SvhqVPqGZ/6qQxfC0HpeSSKg2i7cqjD/YJcoYPiFZP6YTiUycTDZCaZtQ2MGIS12teyL4z70TBq
uKrhgPq/Q9Pwmg/SRGeLK2Ac0C+IT5HBzIatHvlaOyQvfcziXXWR9RpViiClqODYuDbRReSNiRv1
WxVF6G40Qbz80pm6PwQkHBRXjYMGf2zFTaWljDdmfwQRCy5Ss6lxI7gWesfaqaJYeVpMRERT5kYn
Z/27nVVxG3SmzaBJxm7cOAiF79zKmE/sM/nnhvShy++vN7RHCfsuVq9ro4mzY4WAMz6EWkTkiK4W
8QkVFXBUs8RpHSAHYLVCF3PWyoUVSmiT8qWsMkZkpU4aJLJcg8ubQFbbANIk3YpFxXdYN5oPfavm
iqdHRFgame6A95j8DjaP8cmWdeR3jZO8tKo7ljj0t3O0c/F3WjYwoCEERIZxL0qq542i824LQ09e
cP/Rt1pbmc+phax6w6QBvw2TYrnG4H+SlOvtdKVCGIS0ZA4xRv5a8gVWEksTiPdnbVbNPDDWcViM
IAqiT8cIX0khE3+ZNA4wWkEDphyICd04tGVO0ThjqxVSelHsYix3XViKqnpLwTmnRzsHZZEHwOIJ
iDv0oF4piKbi+jnGYm9fTYLRa2FrRFkdT9W+j6kYbKtS7uyYpv2K1kEfVPL0mIk8cBeFAKfWnC4r
BfN9mTraPhqXKoAGYYGtVe01srfkoIq2PCPfyfQScjR9W+/Uk2aUy7HHzG9PyzG8i6QTVGafPYNe
Z6vQNPPC0MLxf0EdiiLPw4Jy2pFbZTwR0gfRzCx2ajXLDfItwychG40iNZ+n2WW7xc2s8My2zDOP
t6p/dpPhMomwyMLUH/QSMdPYx9URanm9iUl92eC/QpJjwWOB9LYggAQ6z4PskXCb4UZa5lMLbnqK
iuSyXYFO4owmf5gFOlNXx7mtSe7JqUdc39X6WY7eSe0zIBZJemLmFqqXLRqo3qLavluTvZi48Q2q
9he31p/rXumCVCkM3JhMiMTLoB8UVTw2NgmFmwEeArpe+JAhIsIvq+h/wWh1M+jkftrJ6GemfTcM
4VmFE9yjrPWFdMl5OsZ5wQJsrmckkrAu7MQwTnLpmmsctbujMoA+LYt9njkN4UcbswAedEnMaPSo
+9aoWb2msKV4TYZD2GwAENOjRoQ2rFUlcs57K+eGqhxSEca/+nJvgTRvkSuGfSCJjIXmpTWYL1om
blM260XmqPl9W8/Rfa+r4y2GwZwfqm51ZayHZT5lKO+DkOYrcT9S/JEWSXuYSPM4xNCfuSin6FMb
qTew08cb2oxzYCw98DP7z5q4VQ+xl9RNcUXy5eI5zLT8YCr0xzZ6hgVCO3MWyVb6R1banYcTT8JS
VI64pYfsCE7kOvs6pfTpGX9+wTFv69IF2vXjYNYeprPFZafKz2jGgU7HZLgwm0WkSMcqkfoST5B0
a6V6cabUXbYl9tW6Uvup29pOHz3INBrPjH7yZRKOx3TsVbkSZdwvRjp1ZD+UeocFDuskwQxtfDQa
zu0bfRTdfhkKBmbK2YESIVeu87l1AuIvHkt65Fug2OGJQCTxKk3ilDZ2qekw9i3nYRqJu9+pFr45
RClNm7DqOY+VU7Ov8RO6mJQGJ4i8o9NVVVDRZePsqaDdvYveEsW01rffaiJsArJg5mMjjZNTmOrJ
JfIk90xXOzct/BazqHRQ/uXudR42YbwJ4b5S/KexCUzRArkm5EIhQMXRGcrZ7WT1i88mvErvlMFE
ga52145UQA2asvNF1eg+iRhBaCMmwokzsnajo+RbW8gBFk5i3mdzV11FsjM2RailhzBt9BNvMPEN
ouuaIdR2g2UxsN3yZAMfeGHh6rgV5NAiG8c4dyNy3Np6sW5Dq9F8VJ7VDsy43uZLJ557ySOx0GDi
2o0JGnFZIZvPQkvs4qHU6TiNGoziLowwWZyMi14V1SVhbRz7XaNC5dwpaRnMmVKZRDGSKwMfynmy
MhsQB/3y2aRYovLD0MwPs+LO3yTl+LmEwnYtTQW6j1G7Q4cOtWRPN92x9cpqsC6o2OtdVjgOBYBW
HXMk98wuVPg49OZXNRSoS9FN094g7QsXARTpxbS0B1zrFPqboTirEDOe0r4UOzMaipesbBw7IDO5
eTAjlAG2nWavrlUQFIKCtTooRPcEdZq3n52u/lLw00HbVBDzXWvRc68Ll+FZrXGEZBFAgx/Va0Ya
tBC4/XFp0XJdkPKGc7LmKgd88STICv0roSN0CvqaPB4StZFoR9F8cty+eiHldTgukL984bIHNrGx
7GZrRkIPQ/tKU4fuBddz1uwmZ9dgEcACHT8JczWTvqeXVTrdVyzKhLlRzXKKX2NlbuAXEGbNxJYl
ZZJUXhtCeE6TVesXyWj190oUDi9mm4inqHdxmSTKSMn9SUX3wraH06dTkA5YlHsU9fNR11MXHwp7
oP9EzrKaFY2viCGHdNWk1SYZM83jFBVdkAnr+DJvQDX0JjxYFTQP7kpCwy9T9QTNKvcxsmXPqPSZ
GLm87+3VC7UiFVFLm2mvhaM8am1R97409YrlbF6iW2Gk+uwRm9cfMN9hG9FAhxiXOf3GqFuUO6J3
1a2bVXw3NoWdodbyWBPh/bWmNqLCiOGPKwVvAY/oL6G+DmUQJfUUO7WODaxOx9lWDexHcMZ4VvRa
eUVxPJ6jsYjuLNxcPYIqtB0uJe69htHBRu+t9ktYmwnHSZVeYpfcczAOAxnaKg6fzY1tfIZ7UmKB
w/Ia5iGDqvisWqW6UYVy4wwkG2HlveCbKbbmgjq7LZFwkDRDK4rDie84MczFki6CoMbG+8KsSJhI
XrJcJ6dSoU7e9JgEsVVGezS8+ra3x2+o2N0dtbwJ41p3txmu3l5W2Ee9KyxMPgY66la/peWHK4Cg
w+mEDGc1nbQzfEVgZGvPZPciTa96sdPnhnCJYs53pkym28bWY0/vkc+k5fCq1HSKG0ItVvcX/ZgA
7AYdaNYxQeG9d1XgAX0aZuZz2+8wM1JfMolwiBqfXYeD0NHsKzPoMENGRSK7c1VO6XlG1nlmY05A
iwPjkHmyfTlOlyM0LRxIJ3tvtU3sqcUgKE1qP++JaKQVFl5NWqcSxJnWWyG7b7JVqqBWqoWGXVIh
2ne/tLNSbNu5hnZdgx0sEeFbY3fdG8pzYptbDKPJQO/di7LojoXSPI3Fctln4VFW9n3dhieWXAAj
cs/PUKC+pk30Gf7WDWkfu5rTNE6z+bOrJqvkAJDSke4LpODOW1pcgV1Fs+4rrJYDjJBf8GblYKVE
LPKxfsjtFvm2rm7Tvj6bYqxH6Kd+LQa33ugFqPbGUqgIorHvHyDufkUJd7BT9DWNkyejN7tz9KBi
n79s2lZkqATqYQMPYIOnsEFDMRia5HEapm7fy/jcau5VMfR3jWhwC+2SW8eI4j3Mn8xrm6F/VPRW
BBN6WAx8xva871sFY910neazerTIM3+0O7PcJQWsTr/DjvaQNDbw6Jiu5YTjxtOuGjWO0EmbmXiT
EhgpB0tptzEGbxY8iT9wq56VIzEDADqbDMcMdacP+micSVHgh7FpYvqLkCfX39ObLH2eAZ1HgAst
lIcICq27dcasbjegmmYq6eTmRBt2ERr5jPPQ3jF6R7mQvXQSH41M2mwUF9DUxmvuPM5cdFu9juiF
DOpX7GiYgFyVFgPdcwoRXVBI+bqoKIsihn0P0z/MwZnWngb6+fCJnFUlCFcLAnwKrDNCZ6eLhj3u
s2jC+aSYCMP0xFECOTe2epEqVjIE0p0pO3qHZWnsiIoptbU60ZJp+JYu+niZ2sihVC1btlrUZsc4
G8OniFhwy4/gqN9gDIXIwsKeGrxrUF/o1drWScbDWvLCWZ69GMnQQ4MMwxe5Yqu7WjPaA2d7flqx
SyWIMR1anXyiZUsYA/XVaMsvdl7oftJy/NvgIHRltYuXaQOqlzpCVMKWf9Az0nmSzgiPRmwBCnQU
+aJ3wAjWTs336w21qQRzZbeH0IZfTJ0w7IhfKB6//xFXFPoNPWT7tnJSd4eF14JNTFY/d4WkBpta
HZRAGOPlSFvWVyg26fUspX3rZrzMpI0tzAxks/0OFNf5RBuFODi/x7rHz4ukhpGdEKqpuNxiEY/Z
0V5kubMLq3uo8Fs56EnKL7KOLNcdwMuVleTaY9GrfPUyU7lnIi0OrVVOVxl9zu33vjWkg+U0kZQk
IRvwXIi5wrvaouxrMParPDLjmx1HNWr7vsfEwR+ycETShd0UXj/MDUptqhO1dX1CU6zmkIVqUTD+
1UU5d6uofgb8w1cxS0EUxXKGTzx8Jg3f9sRj75DQ1aOl2spsHFHGoMK8QBlqneHuRYdssQCvwiU7
fh93SlJCFEz5AsZC+mje5st1jMCMMmlS1vuL6xBi8pqfp1BmXef9+k7yni4biffXfKvpAm8ZXhsg
pWdq9XLSCRndVSsU18EWOzlzOF4u+Sj8qoISjyxxOUlT5bfdYf3BPLVvI91VAjdGZFjnFXi+U2M5
VTrqY6Gu+Xal2R4wReffVpK3pdkTA5b06fk08EPBvLSu5Tejoj5ChzJTP5OZu4MyQrywwvFac8BZ
/e/Ak6bo4euimYBKKaPJWPjRdFKqZ6BEaF5s58O91Cft3NXG8DiQ8/YcxoRlz2HM1EEsyMc0enqT
owyPIXlPz5nTyQO0eQXHL5RgEOHaPNRuKA54wlLHtnkTRijnkESM5Q5LZv2cuqV9kOjokk2h5tmR
mOjlhAejfjNmkDO/T1i9y+I/iqWonxtBjgJbeTccczmHBwnkijhVKN3zMkdepILI0elPSQtYpc2t
eOmtbvBiDbVzLeuvJfa1nkszDx1eGx5VydeRMmSyT8zAsJ9dEIvS3cl2gPNF5PDJAAI/1UQvPrWj
BcF0sRftLI907RLjrPCIaIs7X80YsWpiOdxB1QT8oC0KI3UdBWMNNGfVFpCCZZrYUwkYAhsYq4wS
Z1FfIjWtn2lFKpVHL5Y5XbUW+lqqUzQKrI+uyZvCGlu5WygIiDvEwWiN9WUMtquGwbEgGSaRjuJM
GKS0Kw5cWFQ3lH3CjodvwqZO9igwpseuSiZ0V4IuVMeBvAVKraMg5ljBzlinzbnWDeVFPMr+LiEx
4w/Mj8LXpJrc42DF+byJRnYmE2nZdracOSKckBGAUDl8Sm3LKrE1NNoQdS0At5/XSTUH32HufxMd
PiA6uJoBov+PeQ6kZsg2+Sr/Vr3+jaiSvnh5G6T197//F0nf/uRCXIBTv0ZArmL5/2U8OM4njXY0
3WEsD8h6+cFwwRCf1i4IOLwBp5mmJo2x/9NjQXcwaJQI4it1nX/13//5Bubv3v3z30CIr6qEeNT/
+o9V2PUWb6cnjU8mPU1ATRvo/W0vY9bKTCMJQN1n05r5+UoG/OXETE/XyI6x3BeJesSLL0Di8qhl
aI6MjxwE3LXJ9wby5xbw69SQMrgrD/0d5F9Ztl0LsaKVsK0uenGbEAIBzbljmjTq6KcKIadmHp5q
dvado5tlMOpP5gArNPbLmg4aWxPnRbGVYF61g3fhmsNpWsNGq1Mfi/2VW/YVi03+EHaTZQzI+CWF
erz+zxm6opnM991ScSzEao013XL3JpF1FJ6Zfd6oGJXi2yYrMmPbzgCdzAiRMcrPs2BRYDTsJ5TN
BSxFSBVnEZYCoAbLNQZY+OjmYoMLywmRDbiApGDusnNT6a8xYasD+FQYVbny2nafNEOB6O88L/AQ
A2Q2RL4YHk1+wrBdThExHoI54oKC8192MynE7XLCDYhACcAQvqAhU3dJ3l9FnXOWauXLEvWeTDOP
022+sxduA5bV2i4rvxaTqe6yVMDyVMevpRn5kd135yWZGJtcrb3a7rjYsk0y4zIq6K78e1kpZSLn
D5YVvLJ143frytW3suyg4D2/C+b78y/+taCYn7AsWW2uBX5INMiQi/5JoRLqJyQ3sATY2b/rgZjs
f6l+9E/8XwTzqfgxgYOveX5/LSjuJ4fpbzs0rRAToQn6ZxYUOtnvprNwsDKG84ilPL4jcFHerih5
YXQcHdR5jydSNvu9BqHKt/LRuNDXZIPA1VN8TQsw4WI7SpvRrXctR5u1aNkuDe5KXpyrygpHyNzy
YxrcsKeZKn7r0o2WIbW0PZ8Vs6bidtZP2mahUQcooHQA79ps+ouds8UqRkch5yxzDUQbh5oetClB
WgqqnM9tN7dHDsLxBUQaNXCUZbkPdcUgPCF34qB1IXBTdRTNbUQ/p9zjB93gVU9YCadfAwp4plUx
Cn3boLRTaxeYuZ+I9Y3LfYLq85uiadHXcVGSE5FPzqM1A75TRLvmeVzkZNNrTkfyE455Xb7prUgP
KmW0rlwR5WeD4aaXrFPyNIydstPCdPFCFaxxU8lhCvCyzWgXkj3jEQccedOEclZpqRBxWiRsya1D
QPzconXV8prxDMi4BNTbY2njMlAiYtrrehMFusubNxNTOwIwF1eSxupW2ktxjXqmIjJVtIReoUtB
UpWVR3ai2ksFHaZsjElLZrmRXiuKU0lilhrMjj3GmxZzERKRLPUBsZQ8Bxx57HAkvtVQ0wu0heD+
vq6kEUapmIPsStihn6c800EODLErWN0nb+DUdcJ1AzsRQ808FHILi+fQ3Tg28Hxg26F1NJRRfSVE
sAzMQgOFuircvPQ7qLwgo+qV2SOi9zjSGhea0vVP2lxH921hTJdDl1p4w+OH0gnpWQX7GQaahGXD
4D66+cohhRZxbamkdqDIf0hG0/axecgAqPp5WyJ6uJ17iwArxSr2o1qAjWpYimZpehPS+7qk9+P4
4WSOh8iuWGMNERQmUclxrwIYL1WxFh5VuE+xXwTrKgBsx/ErClxlW5lmWG1imWs3DHKMlKepOXSL
VmyW3DVQrFg0hwiM8O3Suq4YbR4u12dQ0eMNagvEEXH3uBSJtVkmR4H4bhO0PgvusostL+qxYNGI
pMUiJ1YeTcch+yWPmxsrr7GBpQdwdETXsNXGM7qSicwVs40vjKFh3DBsyTexZ31XExy17p+Jn6o4
HrNT9BbRUoQZzKMkNDJKzCra2WYxR9q9gIidbLEDGunKWdpi2j10+ziKxc1oc96uaSi6or/V9cwa
b60OBo+5sZos1j5rJmMhUK00AapSnWspCCd7mMwFlg6BTLmxLd2KOiC3k5nrD8kF5kn6g4szqbrJ
UxrgXhsa8ZqtXinWIwYfZXoYV6+2TV4tIN5TqtIx2kF9bodbkoXM8VbitQJojJw2NS6wPR7SpyyT
7VL6ywD8D6HN6nQP9M1d/KHTJ1a2HqfRJwyoI1QalDx8H6UqGJ5jNavBNC8aBw9QEh5fjLMT+TnR
uSJoCoP8JbRjwnyi+hrlVydztcx+4h25PXrqXlZHyO6GRYcrRAczbcakUPbgnQlIYKySunZXZr0N
2tcYMKp12eohEwtp8b936v/PTq1p6iq0+8cVAOqCNvnj+Udp7p9/5y+es/qJn1ChNQhaFpAkf9ik
nU8UAjaKIw0h3Or7/r+bNF6G6MY49xvcACTQHzJfdPMTmD1lBNYhCBzZ3f+ZTXo9Ub85cSNHQB+M
S/yf6uG3W3REZNAi6qpnJ8BoChce0g48rNjdc4yJKKcdqy3PM7tHRfYdGPnhXV39/To/1hw84I9X
R/dMRu4aPgCniTPRe4pP00SLi7BH7sZeHwLYm/jZJ7iIzE5S7P+FS7kChiiHEl7du9KiNdJB0wp4
SqaGVCPXtXFjQI4I6K40H1AMf/VUCLFdYz1I2aTpvH2nizZlNbWE3OEXTgy5QXO5lTLz5OT0f1cg
vCnifnyB79iM318gUnDVBNyAov2e5kumcJ/lFi8QZAXNx6yTvdbbr1i8+FEZru5HmEM04bpAE9H1
AY36Hfntz4sjLl9HMUGK755TTjHWUbWUO7qjNt2uKQ5KzWz+qTwXi6tYOqp22MWw0bGBe3eVLhJG
NzRhv1pX2S1js0RDbk14gQVpXWB3/ftx8o6b+f1yFNrr4Riqnb36i/5I07aaQcciXPZw3W1J56v9
BpX8FYPwAmSzOKMTXm9+f8WfXyMafI5JiG81U/vJBiWMs3TEPbffYcEAXsTRiI/lfmQA+K60/v5c
OjW1K2DUraylt89l9pgvZU3W74xk7WMpynlExuusQayZ1ML64Jl+9RZ/vNq7j2ZjsNVEVt7vVsk3
RIVkQ58aIDBFt1a5SNvaLHv5/WvUWUjfLSa40iAZsQyUtgxI1u0fv9wcZ7YAaZY7ZMPmpUl/+3ME
jnewq0Xs+yrCs6XhiDgLKIAmgQRSFcfaMvZ91Fa7oXeHoJ/0EQGtU3/F6045wNqhIgllc7vAz6ca
IFgga5YPFqbvKVc/LMHrlzHQu6zCAEGb8/2IEx2aw0oyjZKxN+EiK2PmbHC5HgIszugLoC70alGN
vsHbC/R8Mr+oC62PXhP1BfkYhoeFtHtJAuGf9fk/XF3ee+D+/dZYn9cZbvGfd5MhdVFcE4wqyRyO
Az2MLbostDIbYYOqN1F3PyUGnrGjzXG+ypfyOJVpe06yCqpQslRQY6slEre1FzbTKTZI/fTDUsBp
1CNY5L3eXuj2ohyWbMSAf5DSH0FVvUauSRdjonzGDiH0XCPB29xUnK0B8Q7iFJ29vpqOEOy6zahg
xSVDy91MuXUWm9l9D8fmIjNnkHBjybYtUkd/VOQl6OiybyjKAHoIxphoYp+r8aw+KDQMd2lJbEdo
za/ZbNxIIZFtOlG2R40oL/nlcvv70frzBBEsbYbOrIeR7TjvBusEHbMHveejd/EFRDd4AUI9cES8
65ewDvoectS/cEWMPGwLYdW63rydHhAxBuEumdy10KS1zgxyClO3RGBqkI5L7uPj76/38y4oLGAJ
AhPWOCnIy2+v10XuQOJOL3doDYHvhrUSqkYjEHo7+7+/1M8rKBYMIB0qCvsVQX03TKMeJv9IFP3O
FQP9JaXR4En3zgcv8JdXMXE2pY8HbPL+kxUqqZ+S1ghy2FZtNw3y4z3ptOLq9w+j/byO8TQCYyxO
i5rzUy5TlpAuZNeYU02TVvlY+qdbeyoi3+7KCtfCzuFIwcBXaXgfW/FAkOiuMrPko2UJQOrdcoo4
Cmdn/F/wkwGTfvv9GghCSzI43c6ccicY0btsifKVW3OUifAMczEPWjm5QatW3/JqdG5oGuGKaqnD
qVgW40hkdPjBF1hBsp/vCR8ZSOno+0g2entPkakoShgb3a6M+vKgtlbgquRHLKVsLsIOinrs9PVT
TkIEfgLKfEnwyezZiar7rigr9Dj5t5yS9gLKICTJ8QvOqbrXkK12O5d9Qp8qgVUWxWjO5/xCUeVH
h4tfPwC4HKiYYTL/12//A7U+1Fq3mMXIS43nm6h16m0/mtF9zCrm1Y2T+mFHv75wbMmO1RZHkpGf
ReLcda3tHqBaIRtHlUfnqHKvoUpXdwTFfFussDwaIna3Yx3N/phBvDJSmW9Jlq4/OB69FwewJTAs
fniCd8vIKHNuuJqxTgO+Qf7hlkcJ53OF5mFCtizylKMbjFkPRkWTrIPN+8EoMH45CpAlYB+3usC/
n+5iZi2Zrb7bgVHIVQcvrBeOVVeO2ZUbeFN/VLSDHxxdi792rSf7ISKkQMd+zIjpJ0fdVlfJ4Gjx
Faac1sYCulRfezEX3GHbthoJRNq3udQ0lkrn1jFIulFTItcV96EW5CVpg6WeK5aW7/EIeHYG9dae
uVBkagQgjy5+tr9fEX4+ugkiDVFjckKAG/Te+WU99WQhWXO7Js0fyhCRNdp2ZVHjTbUQc/L7i/1i
2UaRZFF5mmhNflKadHkGzZpFB611+eomImTXxs3NJDT8gyutFdfbcw+PpQuEPuhMV4Oqt3OhCVFx
OKHFSGqjOwT40UOaLxheFDPVhDVn5PeqtiKOoQ3D+vcP+YvdF+UcQLeByBcwab21H6ahjNB8hKm6
RlzMT6EUV5PT3IBjvSJNfKHktT/YoN731tZZA2iFM6qmU3CjAH17QXdQugmVSrejDC9veoNzz0wk
0IxExDOG5Rtx0XdVkk9+NNccbkwkr0jDWl/ltPL7R//lYLIwA0PSi1Ly/baM+RIt5YH5O4pK+mrt
YD0IpLZRcMrxrPgjl6RfbJo2Zlx8ZmBJlSL/7YPbbppFAOJ85LmddnjXhd4Cz+2DGvGX7xeXHZOR
xOtdGxdvPmja4SUDVNjtqJFbTwxT7A9l6np2KJTD2CGYjgaz9+GR4v0X4s0EGpAHmLacwZX/aI38
uShHt05VSFGOjP0nq3d8VKwl7jJuZpBqEEcO+cztcpqHlSdRaIpXw3TYxQ5GuxWpJh9MK+1XM5jT
EC+bczsGbu/GmkT1pBul2u5wJIlfagc/wM3YRvKySzSr2Ix2BUO16le2FHblYKeDDZvahw2R6bAL
HfQZozKPpyE2gIp1KXvMZCPMMH4/EH9xm6sIk94VYjPN+a4C/GEOxopIZqu0mx0pVi0EffLMzQ4u
H2f55INX8otL4Q9vYkxPL0qI99hPgnE1PskOZKclxCXdmJ3rpYwhg8Aw+xceizMoJv8QL/Che7+q
1aSlyVrQf7B0bLpchK7banbCs7SVz79/gb9YxLgSsAhHROTO7+tGfQmjlEDYZpdgYuqHuKfeFhEx
Quxuy0adCprZVfxP6srXhcwFyQRq0XAKs7538H/4ahH6KYkDSbObdW3wipVck6Sw7/AC+UjOjc6P
Wftuh+CkQRILem5hsGK9ndUiw0g7WjSGiIlnz9aGydZ6SWyOSA6KsMw9G8KZb3Mmx5LZGEZlS+XY
TwF9D6O4phXI5EpIBXQPId3Wz3o9QIlsy0z0ELzoGGxk2MTP1Wgpp4yc1G4bxXmEKp+MK7hrPJLh
rb0m4RP2OGrbEZ3ifGYp8PSwh3CWoKIzAlGKPsWd3WNj5ucmlO5tqhWTHRhuHeuP7kgW4Tc7BSxB
EUMFE0OMbY3QhyXVxvddXmnzIS9B13ZxQuxKQFSMdiwWIt93XZ8N3YVVlL04mbKfw2u70/Jyyz8r
IzzjtsumTW+6WemXGUZCJ+HgiuP3a9bBlt5UfjtAGA2PbalUe63NcMSao1ZvydxLPhcd2l/4XGaV
4kg2RjVxbxXOhXOWrAmN9Vy25ymUfJuUNJcMpR124zQ3p8Ga4boPc0jSoUIYPbhDUet+XVjr4Sqh
Tf3sdCF4iRPKyVuEWbW3GF0ozg5XHSJDCb0cbsvEbGUwKwTw3ahVIaIAqXHUHzjE4l0uJjfZmiUq
9w3dn4WMwQ6SXNmyRQV5uMJ/qqLD72g6S9yncYOLeV5UhteZMYzwtK6tfSH6a3DebT9Y9UNY6/lj
rgj1RpY25PWCTDqFsNTAaFzsENZuXreFrlzehA4gqhlHJO3gTKibGY0cNyu2UT8cjWEePb3untOM
DC4L6q3fp5OxLQzjD5M+ZLCG2HIPrbODoasGrpnYO9Ndqg0n5mWTYvx71pn19OJIXHXMfk43uLI/
L42N9ZoxkRI3zRtonZ9VFbduxW6uLDIhAk0tk6vMgPTfq4l2Joo8Phkj34NqIdl0JIxOi2HtLEW7
hkGK6G2ewkPomhl5Q1nPoQJr2pxdwu86ZyVKTodGmgSQLLPFf2WXGejSNJrtMSMrwV/UrAkmifde
GodQ5pysOBuN2MeJVlzRA74plHgKtFHE22WBZjsrsidzkYbgwtH1JsR470spOvW8jDFNwRTRRoIh
21dbaSD5y6H2BYA1VLvKOrSEcWwctH8HQ030Qzc7Aivm4YiX7Taxam2bWTPMy755LBNEwJZ5m/Tz
ozWFkH7QaW6IWHssbCVqmYHYzA+9U24HpQn9xVLI2hSQTEMDSWJUiUCFWsp3aBB0pnTtYuqGm6RV
hqsmQt/a9RCCRqM7h9jobPJpSXA9K791zVjvST5L9klXFPuyEMOr2SEdnJORTqCfkeSyzF6Pb9Zi
UJrrahuFQZW48i6rRLygUXOzhwIf7cl30CplbKYsEim8IKI1l+yiGRll6YwYUGTaQe2jGT27rHA0
XtD4yKoKJiZEEFq6NXfnxGNEY/c0xwgWUe7poTki9ev09knRjC3JvWjuFJ173jmKXn2dyJis9wb6
ih5VVOvApa/goJ0T6wpLM3MEUowcX0UimatEJTe4apJ92/KmiGAtc38RxXAXg+pf6Tn5yCEpDMlh
TO02sJA5XOA4KMgmHsZlMzWAcXHSqS/2Gga7Ad9Fq7uo+VnNJvtVdiKyg3yOKiI1rMTAWruzb03I
xq8u4H7vcQqgG16Hg+ovs8CpcBDFa1u3sH/notO+lDiB+5Ro1qULYfIpcUnY6+Ju3klOLHdiNtOn
oeN3ZtKrST7Um+OCaNVLptI86KbRPYDCrR7ZJGthJd0zEmLDbR7jSDRfm9pE04x07tFpMIJMSdHK
DwRq4gpHbukDnmgz9WE1jj50g0L6/dIxOXJdsbxMNVHH25h2pRy4Dn2D8tIBQg6oSt12m1E3FXtS
SPnzMomG/2HvvJobR9Ks/YvQAW9uCXpSpER53SCqShK8SZhMAL9+H1R3f9/MROzs7v3cTfSUHElk
vuac57yISMXzxndSw18FsYpSTMu2CKDaBdahqfB18hnU1BF0WfKI9RmZh9fijuh4ObWXKkDxG3pN
HiSn2IRUmbm5fJEmhDwCFKL4mvroUmpkuHd17/tnO7H5rlaT7mw9dR9lbzrzikpEIJFOkit2keaD
0R1ANknmTNzyqG6qepGOD2O+VfWIC9dDHHAtimZJRCL94MpDJHioeHcZwotjXgb2FVtP87OVcftg
z9gDu5TXO83yaTdP4DdxhQCRbIlZ1PhoPjRO2/zEPVdhhHPnRq5zAfOWVzbdO2PJt9WQthutLY6N
kQXnWXbNz35q2jcAlqDUPE/8qjEWQNAbEl5WUZXRMWYasRuCvvsMVOdc7VloaiXrIL6OqUOcs3Jx
P3yi1bHxiTbYM9DPWAo729ngWm7WKkDXpiU+pLi4SrKKE2oAzCZq3XhqyIG9pgQnPjduEuOWHuoP
l7S2dQ/UE7OONkcYdn2KyN9wt7iH/zq1erSOtUGe2pI/HnLO+OxDrPio4ijdWw1f3ehafB3AiSMl
8B0qcMTRbCwszK1tTn43lAOGOOsU98QRpCL/4DfZLo5V0a8zMkyH1cxzzhir6l4nnHXfPvken15s
O1irJ6A/LfbDFSCBZmDnYjqPaZlIEmz6wQsVWcvHYqES+33b/LCyxH3Ughl0aFOp5Dq5JfBknDHt
WwEG+N53u+FFb8b8li5vN3Q1/+wsDFZhS35Qrk1bYDy6if0TXrHd8arBIJju9VibvvW5TnfaaCNR
Zmgf3cwysw9CT6qzaym+Yz3nN0r28ZksPmB7StracW4ZiW+0Emid1zDmQxuO/n3FvKVrV5VLgmjo
arVXcZLPcAxSAoludkLLtQIFKqZDKcm34G/nkzRDWeXodW0+aZxZybXIs9oIS2Ou7zUrY4grcdQz
Su38RB4AsfpVGJDqVPsaPZPUyywUpRLfeG+Ml9/IWIRYxpcrs4GAF3MUD5wW83dtLlwJ16xwTbaZ
M3yZ/kDmZyQJFNCahpfF5SbvdjquwnaF/pfAbrPQbkGvc5p5rvwaG1889BHMwEGYzaWXU/NO4jOe
7t6Pr0S+wBZeSMtp51sHzrGg3eBQtw6VFvevApi+/tBqfscZX+elc6inmhfPt7w7euJo2wwRmU9o
CTzmpj1+HRFZ/gf22P4SIbXayaKQe9steWu4Ns9Wa+fDyvHi9N61u2bbVHaHxVtGq3ZOvvu45j91
TdOsI9lYP50gdrZ2Q5BwY0/1mjBiyP6SmHcDxO6KjaaND6LlOeytcroZJX5QihDcZ3YWvZgQGcNC
qx/7wL6THkfiqOspvUzbrtUQZBfB/EcfEnnMyqblx+buVVcl4eFeyblhgQseSUO8G12tucLljB7d
yKwP+ApJUOxBMeA4ZNkosK8dyDs9ygnzUMqzeafHmMIquMDHOEHTS6lPCRiw/mOE+iNwEswuXrVk
oUvrUxb2UaS6wZGGZ3K2OrGpoKCGY2+fxjGzX6m3dRS0Y/0zUMueqe63CZPlg4hqj20ZoLe9zOrp
FbpBfNOrRG29sdnDwBXrQGnYwlNR7301/2D+V75jDJ497hxeJFOzSQBy6XBCbyIdPczyvDvkGmZF
GWn6NS/tZtsNg3MqSTNa24VZPvA/PIbykfY0CGyYlgri29DxQ0hz9u4HkDXEh1kofr3I/hGkgfvi
oq7cp4A10ULhmkQkTR1IKbcql5SBOlXJXeozuKkN8xCRafEz0SO1lb4G29E05rWfwmlQv3kkWCNX
KmdUGE+Te6K4sF8z2yHjZqwxtmccwHVGdxqj9dwFRRB8y3wwXwExG5egDGZUC6X91CRjFo7UsIv5
fvnTOmgZjuc9TJJ3CQXgKLYedeGq7dt4E49j8zWzajLDJu5TLGx8DNKKSD1SOCoicBq0agsHoQvH
JmtDFgirYCZkYkCpGJp2nP3IpjE/xkjc+1wU2cqxNZIusvFh1s3XPsVqyaO4TYkNolBzSN+OyGUv
bSd6LvKaMsOW25wjMFs1sDtuvt6SrVZa/qmbSLmI9GSTkF+0yq3WuZaNU9dhogKkqqTyHqaplncu
WW8VNZqW88C51bGJx+xaZBY+QJHNID/atqItLbSMx4gdmsSz32dvpWm7O1TAFVfOAnEVc8NIY0i1
8T6ILHGeGGbT1XkyhQTcZvkxIJX05nj2sc28cR9JLNd+l98VvMunrkKr3tk1vGEWPNjiu/7M3Bf8
QJftwawEb5AaVvQ5P1pgnWGZOHMoGhcAp1eB85eyN97GCYNUbXo/jdn9itpafFCxFh9FV5LEjpb9
2SscbWuRFrbpvaF8mFwqFuAHBkvvoJ/DeIyShnJo3EuzlOlRs2plr6Wnd97eyw28aJXt1ldNxTlY
T0LzroxvkPmZfkZa31AUHEK14WQfZYl00xQ+Sespc+RVOnGAZthrPovO1H9WXZZ8ighIQGhqfEOB
CuDotFn9CFHEV28tFQ/vW0qTU0IJ5JbQXLIDGp8bJQB6z23J7GwmEZ08LgaSB5IEzSfqYzpTwHM2
YYRAdErM25/d0DFE6Kah/M7tiqlCN/fRh95lxk9yuLnpa5Ae9x12/g8zb2nC7ShF79zMUfcJHkgj
qG6WAfkjuVM9FmLkYOiSUdVbL+5lvbUDxURjwFqbrRLMzCO066J+TFwYJdSYdfThGA5fEzQQxtcY
F3Pc/JXOx6iyAC+jXuS33GQk/mDxQKWFfxLvdUnyiF11p3QmeGrd6ZUku0w18Cu2FK9851nzx/pg
K8aP68QOJm2nTUsJ0LMhRRU6lsE5S7Dur120tnCjIpd3SZu56kKymKMP2UrM4PFAYgCuNKf8NoeB
nwqueiInxbaCjz9fTEcShwal1iKKe+7wHuL2m8d6RT9R76zAiUlKcDukwb+HApZhV48O+rFqV+CW
fFmUBSQ8VvmY7xuDKdDVFM5obHtndk4ThLdHR6Go4C1k3xqCguTvyz2HeUgL+Tg7dagY5A7DuJfc
BbKX35IoOB4l02mSO1czkqd8kuauGqrqtSSS+CH3cGSFTePrTyppugkziG1EV3vgj96bUufjQVXO
b50CX6HLm8ZKY/9H/FjIe8Kzy+w/mdbMZXgVpdbz72coIp8p3QtUXEVFjLev+0qzLit2wdAKFhgB
sS5YMFNzDAsUwNS7vJ3zvmL+d1Rpp+krPodUdE5iAw3EBsoQpWW3AuUAwnHLo27TcHMJc3+FGEqh
OVT+gKzKnEfC5RMJckMsJSRJxFBECrSBzwYwy40oav3ITrrdK6CLDyXoszNapvRlnhP1rEwcd7/n
nf8xof0PbhHgmkv46X+vQUXMwOj4z+DgwyfOrj+/4C8BaqD/sVyO/y/h5W/IrvsHogymuCYKDWRH
y2bmb4eI9QdPPCwFm0X7skxhm/KXQ8TW/0DVuADi3N9mNL7qXyxm/85yxpP7zxNeOttFfuoC2g0W
levvVe8/jJMJiexl5aUUeaIcT1rW0Y/lJq4mINqfhEzOIFp7m3ClYomxzKcov1hW2b5nmYulKvI6
7d6IPdIck2aS97bVRy/5zGTkJNJx/JX0aRYfamHxWEbVQCg8J2i8HVDZbyJUDdAxevUwtI0FQgZE
CN1W5hefUk7OWYrBf4GTlZHiWGBvWPXs9qZ1VeO76i11SJjvHaQji02WWGIA0xM4NHKl5X7CPS6+
SLs+xNxIFwD4kipC2Lc80oDlDLDevntrLq+xJu9y4iEYc1Rp9j5zaf8gT0q+knzM8wct4FuDY4Xd
M3boTtvRu+fGJelvnKzuPnPi8W72WoSsAQ32t1dq2kNdIYRZeRJyicRjfKD1YSATd76RrlRt2Wcz
yXIUW9lsIJgClQUgI672BXTfjSOjBIeEFY+h5Zf4dJcFE6GxbvE4GYwMBgdYSY2Qbp+qIt5xoPpH
vIS45OuxsdYzgQiPZRJTk7NcKQA0Ek/IhcQtSZubV0a8ruw6+MSsMyL4ZyKl4+6Rw8kN2j40o5zI
myjPNuzy6IvNuuayEGNwahm1rZxsYhqkB41/octgPExzNdykV4p9PCXESGh69zPRIrwcAUiZOrRZ
6z2KYmGveL4Gf2HkxQkKMEVaUxVXw4s8nXtkxmDjQkMIY8eTb8WgU/AMdu+fyJLwFq7XNC5XlBcc
Ld2NespTlW0KDr1rlQzsIsZUIKZ0G7G21Ui9pmMYPfZEBCcrNxnje79vvhk7TWTP9rNIgU+Q9kH9
UtgU5rjRV6k997+qlujcfQS34YXqPTtIqxKbOZiyZS7kyh8NNNF7V7VyXTeVsw00q/WwXwI7M+oA
s+GIiuE6912cvUD4ikb5wA1NTuXGmDUkZh62iBu2g+S+NIPJKD55d02IbQznUl7b0a7IbT/riBxr
UDiuV0aXuBPBujRq7Pw2OCpFdvTBRyz6HPv8jGjxhxTzo92N8UZVWEpDuGCy2keV0Wy1OipXFU9o
CHXRO049EzbqDChaGXvYCfdzE+cgAfEwU/fZ9abTmxLNnxFtM0h0pGYQE5COwbBqY6uErmOczD4w
QGCTJD3WNov6YF8o3TnPjR2Fk95isdCrae+Ogtd9oB8omeKDG6r8lk+gXQn9ojn15DIDHwD54D7a
YsvswTq25SbNJo+JX6DOA/3kWoky3wlnGPoV0zBxcjsxHM1sKG8YZKG4pbXr7IBZ9Tct6B7mhAcz
JyVn9q1nQ+MYKPz8k+w0e03bhkCDu/pJG8ziUqjRC7sKJ2k6OsYjPTanll8SehJ0yEx1F8dTlJMQ
AQXQZ7jAjF4O+b1lVy+B3RbhwsIGCGntsz6+uW6VbEqwjGEkqirMCL6BltYVxPbMbhmOubu82rV6
Qi2XrHU5BQcCKWbEo67c+WZm3lyGJWuOp3xD0e4cmK6XDPUCjCax3Q13TpDrGzFm43kqnfnVKmz7
zStBGiOIJlGJCeLRG3rvyfOc4dQot8BuFnecKQjOOStTJ9J+6ZRq7CPyeL7qjPxWKU3M/Sw5G8mi
8Pf1bNv7QQuyM5SVYNzEXTxCF51RcxJHETLLY1ue5uJSDjLdkQXpn/LW/IEGcAIrk8rtGNHfOwGY
9LLDmcZjWCUP1MP5JppJB4TLU/Bqm1bGg+prQfArZbPFa27JVPAmsJ1KIjKHUyfprlnnq0+pOxpb
nHzewWbRN7rfLJRIb9i2nV++CRaB90kfg1mMefvfMlhtpjNoFycfq6shUZlORaw/obwsvrvJ7t/x
w9kLP7R6EIKd0mQIfVs09nAn594/4JvqCKfMNeRFPqpesNnp8JjaVn30k876YXV8pC1LqPNoiurO
N5puD27MuHadw3KnFwNPlZoeY6NcPMcaGCswp/1ZDyJ57pwi2uuJk4Uy60jIRVCyjYr4agS0c2mk
pfdoTsmGyCVEpZgzfxGMmcA++mQ+Anul88mz8oIXI3pOqhlHH51r9zGlJs3krMn0bMq8IzcJgPoK
w8PPEiNCOBN8+2RJi048yjzCYyEMxStPdM8iVuZ5TiJ1nlUtWTy4Og4+RyQ3xx2MRzOW5naus2Y9
KQE2yp365LURTXdvze54n5DVHq84mMSeG338AY+qeLIS2+tWg4vXSSmSyfGazHSjQ08r1z/0w9Rl
jLUto+/fdOEGaBsmVxm5/jZpcVHta5YK6SvqiagC1Vm7AzdRrvsZmS6JpNO0hnIzGK7AfCjHctPo
4/zp99LdRPlUhW2bcgQnGGsAbbQqWsXJNOywAT4pzHo7JresNGMyP3krizUdQvFgNVO/dirvOMRa
sxYU4v+pj/+saf+n+tjE//Lv6uPdV93G/wxmMP78mv/v0cLbi92KJvV3nYwe7G8jtfOHi1+C1tfD
wYufh//r7ywKZCZ/lcUWZTGDE7xYSPhRzJr/l6oYhsM/V8WsBMBE8M0owm0b4f2iZ/mHqjgw64p4
bb/YE+T8rvJkXPUdfToiurdKcx9bqe2rZS/ql8bbpFAmDN607Vid9ssOlam3ebBUOR26ZcNawdw5
AD0pdjAVmrW3bGI5KNrvKcIlVC972nrZ2PJUNB9ILvWb9nufu2x2rYK9c+OnHB4EafOJ9m7k7vr3
iotywamcKgW4i53aslIRYtNppskjzDaZpS/wxvI6daaDrpbbLGP13C47aAeC7Lr2lBcakxqezBRk
V7xsrWHxsvFnka2WjXbXx6/4R9OVuWy7vWXv3S8b8GzZhevLVtxwO5aRy6acUffGZnU+sEIfll06
yCpEAKzXa0yiK4k2ZN0uu3dyvuJTvuzjrWUz3xSCEdqyrW+Xvb1aNvjKZotYsNTvl+2+vez502Xj
z9DvhynRALDGPjJJKbfkuoKkWJQCsJriDe/qCkd0dSuRE/TICthCXqNFZzBogAAbi5316NXGDTZs
8dYvygR069syUA9E6Za3HFX4OS38dlgRDp5DyR2KO3qTWG1MX9KFVyJ/G9ioPCBktQ9Wp/WhhV8Z
Ym4s20dhadEjIW3Oyc4nZj5a6bT7GFc9XXmTXtq6UG9RwDgBI1fwMpZWDqi1Hlhs1myFE/qKTady
dgDoaR88BQiqKiwGbYUpnX1v+c27l2ZMcDIPRBi8VefkFChhdLMwLnb1eyJmFAhIIAG1Z5apYJJS
y+DFA70N726gUOrMpjq2XYTtfa716ii0mSmu8CuPCxmKorYy8EVf4GvUpwlB0NZUXvbhmczf1mMU
Vxs0VdFLZjLiIqqj3IxlWj8aeW1cLFhMJ3uZkDAOzj6ahituRVAnI50UQu+2zLRx07OIv58cPMID
ttuKKsIeN11KitKsSrLke4X6FMrZtG6Fb/8QulW8TKyBf7YD2aG0YsMCZ+x5Vduaf5NIoi7rQQsR
bqRAvZHwPrFLxQTT8y3RFC9M8Cqe7s2Yj6YzRFO+B4nEHy+meLp5kA0gLwGuvuGvZAIL/SQPrYn3
ofELvqGBwU5sijYFQCrLaT32ZfOe8PztUhfhGRYhNkLRSJDGYl0vXhpAjpdJsEhLxSx3xmA1X87I
viUa6ub6+zfLcK/5WzkYfPvCNL2HeE5YoTkt6X1ACv0He1xWx1pffhfLILNyCGbqMluFAJlQDabL
H/57kYPGsX/2xpJ/CMXAPDiSQ2RNdzNBTu2w0yg7+/j9ScsIOphBFAYSUNzEPD8dVbDxiUm9qoas
qRXDSzQALCBfGGear6padD59aXsPrRPbB7B1481g5rluW6b2Zjx49h62MKcelNyjVi6aYTNSEF9V
2X/2XpJeKr12r7Th00lAe7hFeobTXGikGPKJpIAJnOgjMNkjK6dM6NqjkW9EKfTQelOVb4s40R7r
GVfQ7DIVFjHbipqAZkpu3q1SlfVjGk+dH3akIfShgUsprMHknCfPds6GWMjSLuGFEvEJ335QCD+9
gpy9GSgqEBj/3adjD01Rp2GXzZeuSi6SnHOYAU9SMMuWDqm1qb+KS6zdgX9n9gN7r/g+Wercoieh
MWu/HRWcgNSiLmBiTDLQbewspuvJDnbDS9x27trRR//sIoBBXOEAiNFWZjPVoW9W9a3nHgM5Y+E7
NFLDvTEdfO6MzLi4kjMc0ma8dr0GbISHOygtpwsd2VqN2bqL6qNVedG90WukFo1mtvUJ2cxWCurV
zq3zbOWDVNtMTc7SEd3lXkqiuns/F+SKtcZnxYABrv8X1L36JJK0OcGXBR9rlsYBG9qv1uj3le88
cE0WYS4Hi7ltTJRfbL51mv9rGrBiAtkrt0SYkSY8VRjlSmtas1hizWK24MQa160fBxh2ISnw82cp
HcaZzFkWXe626UcCCYfmGHj5jrI3CYH58QanrrEdBeF4mZpyPM/Gszsx1Gaoe8jHqQR1blp7xSG8
1v2h2YxVHjGRGFjXQBvW6vpd6AOKuqrWz1Oue8eWDz7qHldfM1l5141ShFq5xNFN39bU3JrU975S
kx2xrYT+4bHUXht5/tRj+PkxTZq14VnvVqkl/BAkLgIdhCBHO4jsJVlz5jywZLGPs9liuOvrdjiz
fQ2iR1F2n8nUQzCu/OmC2FBhco6RKoUVXc20quZ22IAir8614V4KzvwHPlbgPN3IoNye7I0yhwoC
1KBl+7wiDdDuNLnqDLP56hwz38ylSdRVTcPVND+GojbXwu+CdWbINx2SMCAMbvuAWTtGqeEX1uV3
AMA7fRLRszIaxiVWLlcO+/+wtlFetrbzHOEODF0eQzYPVfzmZ9zDVWete+S8Z+WzMKJI8D/J6ZI3
jx0E0Gix1BBesKj+3OkIB0+xsTcjf0TpnT3TB7BU6uzyqyNe/ot9MlSPtvQgEnYw3qTGys611Tbv
+Nq4tID3gSf0oqx+IMMaGX4iqKysRTndtP6lkY36qPSp+FCmYV3cHi+1Q4W1at10Xhc8RZzkfYq6
Al6yoI8v/WDljll8lkiJjCN9kjGukm52L8BWFmKtgPnLbv+ld0ft6hqtH0L0GAVvIomTURvTiObZ
cMaLYPOJqWh/auE05sqeFdfgONQX+L3e0UYHu4mEU26YyUQvAV4m6H1zmm0gwlfVCvw1BFECZQ5U
CvnO0GvBaKWIwkI5AGuTdvyuStO8GmXcP6s2Vfsm8cSrK3pki5yFa6Z87H48BdPSbgBAe/MhL6nC
UFloRx2UYtgYptjX+DjCpu0ztFBThC7M8Pm1CmTCdvHTYzABog7+Itxs/Y5Uv3ZbWHW7Eyb2h0ER
bUnNcMesdYvBaxebMaM/f37P2rZu1uB5EXgq0YazkRurlIZqC7e8DwknsXdzDeIyTaYF4ME1MEQg
+4tO3s9krtHd1h03l/SvtJXFo8g6hZ4v196tPrgYVdN9KY9ZgKDd3AaNy2S4iBZakIhp6pY00Hbm
Ecd0umh8btyg9ZV8DCQ1AXGDna6cF6sZd6MaiY+w5sfJtbzLmJoGs2I/2+Eg2rmsYMLCaDe1rOMv
EpR2Vs+VR0pisZFpNjC4GoEMS6MLh6yLDkpE5zQWN+I0HGjGfnaYaIBPUYa7C+mPluTGBtnDLcg5
XY2TN2guVNasSQpjIYqrLH6wXCC3PMKdipG8KZtuG8ZjzJUQC51tUKDHcKo9VUwjJH40SGeHUiUP
s7jMHWIOMrkeffJbkbjmY8Z4Sg5DvS7dlA6aRJVk+pXkPkqdlWtFtbnnNnxl1/Sg6YHcAnBcVqKD
eoy8ed4Y09xd4sypt5l07DsWb29ittLN3Li3FGxLyBCuvyWo+tZF4GRX4TXOT7JoCbIwq/mn0Rn9
nSph2KSG/GrjCbGaY0oS+KS1BrRoH+2R7ofVVnfPItQ8K88Vt4UduTEjJAmT5n2AgoiIfxiyH6qP
J9RCrW1x3wNZ1VIG4xns1lwQPyxlyvyN/RtXZVPgd7YBm/rBU6D145KacZotCm3WZp+eySDOFmV7
cY08JFH1V1KYHZqVNDiCpQVFBHmKoj9mxfhTZ5n+6eUOQy5VddTxnb233BTxaxY86pjOl0xROWto
Sfv8AGeSoNV5tqezjTr1AeDk/FrAkr3rkvIXDWhcbmpTEB6g+mWHWUX1Oq2SX6IsufU1UX56Eh7R
ip1Jvx3Aem9bQ2/fKV/cjYky59ZHwRxSA92sNHOuVjbDzjfMwjoyUhVrb5p50oZKvbiDGk6isarz
XEgfQ/bUF9eFMg+F07eSnwimmV5GWTpuSyblhIcELYosWsOaOqAI/E8gfhwcMnaMG1oc/7XH6/g+
WyU4ugSRIvIVy9Y48j34/IOuqieClOoN3Bv/FC0S2I6DEZ7PfEgXeWyzCGXBtuaXNEY8aywyWve3
otYBQYToKlM1MoCaj1BMUZL9Vt8Sids/sdReRLn9XxpdqudFsjv+KeC1FjEvW1T5nSwCX2+R+raL
6HdE/ZsvMuBuEQSjOjnn7VDSZyEWJlpI3scJAmJrkRLni6h4XuTFziI0BjYEEmkRH/OLPdP4geUM
knpLXLZ/KH6rlf+zFf1fkXlAyuEX+Tdb0c8fSf3Pa9HfX/HXzIfQQlJGucxtgzAT17Wx4v418wHF
+YdpsbUAl+H6/0DlsQOoPDqNnOmi88EKzjDo78WoAaYTOwxCMYcxOSDP/9MIyP4Xcw8Wfbg//FoY
nYGCWP+awZUbkRgcL3Iv7O1JZIgA+Z4qNGCoi31EqR5LH7PMLZpNkKPF45w2DpR20/tK8IQ+2l4O
etaorSdgm+Nr7mnpiWXeyP7e9BEUsVViSh/MXVCvNWo+lhmFGQtaMaXEs16JSFtVMi2s8gRnvNtR
wWfZxQMLRMskCn+LRLM6lNGEQSYbRAiBj+1eWdhrbO3ONknBimyyYHggk6JvV5muonNBuXjuBrPf
Ta4URzNo1Sc5SB92SS6MHXT6e6Fqb0eKVvPRkiYZUtu4iDK7H+SOk4GMFJ4mwzPb5DQTKLnXm9re
8kZplyrTImSentwmBLW1xMIEDJRbxNKDUcotuUw85maqsquWJOarnMYFbtSsoS00YZcm+o0MdTqi
QVRrHHuvhZMGz6MzTtexGq1dYwav4+i7G6lPYWTJ8sHONLG3h9a8tGXZHgaGEaxU0/RcylodHDdJ
7wif+BH07JF4rZuNg+r3xGIp2BW1Jn92uRcdpsixYEobxRfBSe1mznzjyzJMX4R+19b7wEy/hsFs
N6i2xjfH8Ammillnc1+Q20Wgkf9hmgO7Ay9LeG3q1zItX4XGj65Eg/8rURJnq0ZgtFXVG/gAXug0
HgEHnoKuDiJQOsbKSoPy0ZtHDLfo1JrD8ol8FrJzt+j9UCsxgcr3TDJESnC5B9ColmSma9y/Ox2N
54SNiiXyys2N+GbnRn5PGv18jVTCaneGBJRYpkYLo48OP8WqGZF59s4miGRiYWGlj8rtirOD2eic
UDzdsTqBdcCW4F61ot2Sozf+6n27qFZQsvpwyLXmO8AMNABEJl699DJ1pkRL96NTdec+8hnpja6K
PxPktSE8O2cPyqeKV9PQeCeDaQPRHr2nXxj0kRHeBnNBTIWpV6Fgr76KfaTO1ki2zgolkomCPxfc
FYQKrc04kVuZmKj+Sd0A98gm9STLkna+b2xEylR0hFOp8ZwKfilPuA2I86l7jrkX2Uay2Puumd1t
fL8I9h4DxXPraJ/u7GCYT5IsW2lRjFiz1ZS5QqNQhhba/a2X6cErA6l8JVvv1EQMPUmHTxhQOPpP
6RrF1qR3/5WLaCZvpSQsiahDd6daigDaaPUW1LbFqifycBL70RaeHFEZVU56X600uw995sxH381V
sy4jLdlM2NjuWQbWm1lwM7suzn6C5XDnIE+7Fch5d36hhhfcADV+owp/YRYt7ESIdKQkISt1SlD5
oR/wJ7msnVDnFUEH0UAh2m/lxEpaZpRX0bRJlT8/y1GMK6mEsU0cHTVZQJAj4vXoLvGr9t5l/0Le
TfuU5pp7C6xh31bWfFVUDCELnKMz8FgzWTbHA2GUFPfKBVhZmhoWJaMbV37jT495VzR3rAhJUTJF
9oGQlxAIl+Z9UK1iq50m0aEiAfWRdAgzDGgZrLHR76g7aaFr9UBofHuesiYLOTz1SzfwdjPmSwjS
Sy0OBTblsaX0wyyMT2bt7qWxRXXAHmkeym5wV6nRsZKtGhN2fRTvIPQl6yhtnjSvmXDkmVb/SJM1
fZV604Sz5k3k3VNQe5Ng+N0aTJHoQBLiTpx85w0jmTsRB7luzv0pJcPtuSp0eyuaKg5dX7p3Oqoy
BrscRAEki3WEpPvdqvVkP+HiC7WxANlh95PGvMRx37kEZzwKgfZFWo2GJCSxwsm1h+8s0uoLGRD1
rROugbgbBUwt9B/xXMYbYRTwO2vJMll25EE1+CjfzTnuz21Z3DqmosckgI1qtW1zQuTd388VXYAa
/fleN9Lg2iVtLlb9EM0bO3bbXWnTSVKhksSR+3I9eIn9FS+THeWNvwYmaZA1PeZ8EczRsHUd7Zxo
zEHqxlGvDXbBcEH+3+A/BYwna/cdiznPBsIMzGA+NoU0H+9QbGgcWDEabye1P8gMQM7rifRiRFW1
m+F3/lBlbDNnhQA7cKSbajL3jnSRE+ha5DymqTHi3Zj9A5TR26wbB6oHfRWwZCR9SZ94gyvTCdZe
Kh9Uk8ev2ujgNB9ASaNeSe4zsrmqlcYu9EWPXUFInfCOsZ805FXmUbDn3CTSsdfPnadZt3ke7lkh
ol4vcFLhd8lDh8/eUzaZxK4ycOCRSHdVYGCmmOPkEBDDkzM9plduawjTVhSHmCj9fTq6wzb2+2KD
SQpOqR+dkT3muxpnBym4mc9ICNG9ajAA8ED9F3tntt22kUbrVzkPcJCFoTDdEpwpUhQly7JusGQ5
xjxPhXr680FJTsdOd7r7vnutxFlt2ZRIoFC1/72/HW+HgtRG1FMnbHJAJIMWFneR3bJ8T+H0Fid6
vdNG3TkRz3HfDTfPv7ZdzRy8ax86q7AfCX1+0mcBhMkPGw4+lntoe03tvMGlyRGjzaeuiIej7RRv
qUr7QwzEdttkyULhQiMfKIh2VlKLumPCOY7BTiRuXVRWV7VErDyeXCOAkQcCBuYX4iDTHXbnkQIR
Ixw/G0mi7XM12ndFnaRHM7G3lZU2TIdxyzviWWqTWOmkKDcULYQ0xI35E7Ddejf0XnOPgdsIZFcT
p2vCXz2GBLgI4niHvsWZC+Vh34G5uouFmE61nUUvo99hMe3Gal0r3PzCsdV3grdPcYEtw8xS9zEL
+RZ6I2NWQ+Zo5aTWeWRV3dSx8Rp2HBuKShDHqqu7nNQ9SQYsF6EhPuUNrN2G1NJGQCbdwd3CtCKz
8LUdZgmTJ2lfOaVwhPUHH3XBHA/ulA7b3OleJ4N1xdcLYxtxVM2WUyMuszdtsJlawNJduV6qjj4+
Cpfm7pPsT26FV5C4eEEDXg4HAhYKLnXdzT8trSuPbKqyU9l4POptgwNRMmUMyquqN3a+G9UXUhzb
wrHqnSf19kzCikCypE89TkVBuagZ3VF9wbKDjWYfcWpEqSNIeEXQogdQUHojvaFdzylI3klMrx2s
9oDsm13vON6r+5opUJDZrUE7aFtubW+Sb4OHW4raJFJYYdY59irLo4b2JuYfa7tS8r3M4vrVgUCj
s819KyI/XPONfC+Gotmm6BRVMJcaTTid7gVFmgFVVW3mBFSQFUCZRVaea2kyj6GFkYhcQVETWYxv
JFNMHNRq4pFG2RH2EwYCQH/v2fcGfaLn2wnb8VYPa56gU2gcFesAOie7TSpS9H1oafp3D2jEqgf/
vRp6xhqV00cbUuLtiq1Hu4HA8mCT3bRQmGakn7BbRn8m3l0+6lfILNHelBTUueVQU103dxkjtaEL
mFl0tI/kaNAN7raXJtZbf2tQckPOV39wqZk2V0wiUqKbvfEuaze/J2bOgjBSmmXhPdqGpSKK/ujJ
cEgBtY1eXL1TrTsy/cSo5BdPrqQ/Uxypz6Pjo5eeXz1N88i7htVdatpMMQU75VXakmDFl5Yb7kgB
RmqviYxm7nqOo3Kt9SFdRyMT319roojfJp/vkD2C/cKfqV41kpHb2RzrA0KibFfGCKuJgFZyHEav
OTc1X111TvXF4s6zsrnd8ork930EjAGJaJe4dl2tolqW39pQxzaWSO/gkFPhDuYwd3EH50kRWlw1
TL2+ibymrFG5qj7BkJs2TALaW1s01ip1ipbpUg0Ge4pjXNkVxRtVPA17kdMTymowr9n1mZhr2MKY
U1dADE6yvdPmYoNf1TzpZUfWQm/ZApC42TAQkmvbmQtrBWW8PtHFWQHQG8XnDlO9JMtdI1B3dMOs
GvpYAp137jbBJQgSGlfw4IX3UQrkb6XnvnxkiBatxxSPSdAPSj9DtjaDtO+6dWvlklmr7TlL50vt
3Xs8hRmCM9sghkH2bdXVZXGURZo+RV7ef+nZenJm6sbLXNJNh+Gr23rLmx0WcUolUc/pyzYLOHXh
OLVEDOS4cYZaP8xp1zyGYaH3azDl6W5gsHbIura89ZFPLLsxmuc2bo0Xg3wb7ZbRc1i4+p0wyRIw
wtG1vWXWRBRLIOurYdRPrl/Uj2Q9u5JOxbp0z0QbxEMZN2+uahnu1EoCUtZiXQUeGXBqhlQEkVon
YXCf5XP+OYXW/slLpxCXm29QpzsY5o6jUP8JAQeHF0npoCbzg7k/qjHzRuU2bRGPqLotqR1zehtN
vyEt1zcggtYQD6evil0fO37NxiRcyfnauF5G24SfJ7c2Il2mN4pJIplAeo89zdiYLsAJJun0rCuV
3kHbSQ6F5bsX0i8cYKXDxaRrX3OvUp9iikrtFS5tfjiGQtVGt7P5c8ZSgfNynCj3TV11r80VUwbw
X7veHPNbueyTLMV11SpGLdjKAHGZGVI8O18KsP1qX6ahQVgMKg7nz2Uja9jtnW2xuSYruGRAFH6F
uZnwuHbwO5qXqp+84t7I0s4iqu1wGGsMngIEabvYC4bYQe4mGOWobxqzmulq+EyHHLj4/IWjNn/u
S1nLJzVpDH5XWs+Bt78Oeme5VGsMrunWK99q5XTiLWk9guMRxRwBWP6KOc3/LcTYxYJx4kVFchdq
bvOU54V8/pP8c/0rbPijPeRPOBHdo99Et6ESsitD3Vkc73+21dSNnACGG9MF8qm91nzMloaJW1oW
Bw3IRxi9moW1G1PzaGX2VhPt1o6NjedSNzKoTUcXIz8qvdA0O5En+vtv7idEzW/fmwPoFhQWFEPz
J4BRYYxNqYfmdKnr9uLW7BXDPX20//2L4CgCSoSeq7s/vwF22ksOveOErw+uKP84NLGWbrX9eJn/
BTX+nRGN4yyK4N9IkhgeS4gbP6qSH3/oDyea+wtjbRPotI07BfXxH0403yCVAfFugR/6oCEXkPgf
gQ1zCWzA5YEQ5/JNLGri77qkRemQ4wJPxlC2oHuc/8qaBqf3J2saIQe6KLiPMMuhGPqLbvkna1ri
JMg3RhcfZYO7huloZX+Y80914yL1zNIQsE0YbtRZQ6R8gTmhjY2ezUy14wC5bw1a6AKvyp2jUq4I
N/lYqWlFiZ6kv1IUYmek1Co+ZH7afm4I/NkBMWN6/OaQogBGvN3ITpmeg1UeclpZDbTRYc6CZ3Xn
p47Lw21q1UEZqheY0CkZ4TRhtZsRkEUcwOOHCtKFNRMcT2u++ni/3z+MGr1HH2ykdKskSpL3HQEF
27TXBkKTeeebfbzuSEKcJ4HxphiHWwcCYut2UOtWbOR0iwe7kTzWaTo/yFjvLy29YLfFdVRuXFlp
JHc9Gdmr0tYjTntpfcvtGo9ONDUoItVMt7rjH826TUgeeDuGiC35/SqptnaJN8fsYmKM/WRmxlra
hFFF75qf88XUmlht/miYAIf8WLxGJMfvsbr7a5Ak1nUwU3rCKopQYsO8xo7qcKA67kabGX7JWsuv
FmXMF6ucbrbOntbOad5b1dKN3wlS1zuBnTtAwcpORlGQnHZkcxtbFnUK+ZLozLZTXKa4tPjeBjXc
6dOmIbhxCeu2+J6Ojr8d4fBuOxtgKEJYdzMd/90OmVoZIXliR4sb8qX8izTpZx/n36pFoQzq3D6O
Ez3vLqiPx7TtrBv+fHmyane6Jp0ORyKLv6Zwut/sypnWPDROSFPz2ibmunKI//Akr7WHkazOY95m
BYpX3l2oa4yDnnckCP2Mouy0v2iS/ibqRbtPTHvoiepMeZmBvaxraZsbw+Y71chs46APoyfluYQU
c68h9pmWFSdtQg74JuraOFkx9RizPnzL+fr7aBD5gzuWZDPxNfo3F5zNg0dUBgksTJHfgRpdhIak
mdY8UTKS4ztFSfNNN7miXWfo78xMiNNMX2fdWmLL1r07V5Dkv6ADgkcj1UHlLE0Ta/AlecNhfxTr
JsumHRv3aKs1pGqg9x/12DmPY9eQVnVIGmBhTwOPosE9/niSHx3XIHweCCdDiJnQUf2zxhMBn8IN
OJu+Dd2TGMloYiXADTGk19hq7zWsZsZMJ6Sfixt7j3xTevV7V7vuoUir53mBbDIQfS3cNt+SS8TO
XSTmyRaoT1h/Tvn8ja5mMOAG7E416J/F4GMImv1wX0+jdp48n3TWUEdLs8gXFsPu3qwLudVQxekn
iOzDjMHqWUCCAHHkdgiXLelShvROqh1dtmwr4rhfoAk0m8Et2l2OGZGN71H1yV1f0ErZ9BhE8cqV
IUcITL2U5ogCXnVabKapTrbZRBZDsBW6eaGVP9SeHR1AbsLc4VR2AHYsHwqZq13ZZ4CveGDTkyud
s2hHkthEw9qZRpQ1AuT0MIn+GcOPttea2b4gWsclN1jViUnHg6SJ3F83Budimh0nq7gjC3opWu9r
1VT2xnGU/5SyK9zCvM8ghSThdba85J5591spatSaBj+RSow3px5tYPWt3r92LT8y9Jh63da5ecLq
zhHctLmkdcpJxkLk7O/i/Dqz7K5iyXpHwwWZdLecX9VA29oYsj4z8+/vklnOr/4sYQfQ/dY8Ni3G
Kd2Bk+KVxX2FQRBals++9BrZId6tmjMR0xLBZi+3R6oOVVod6myE3pGUPYTwuvRvfep+p5tlCiL6
LbdT7OWICsTTKLd1OFbVTllUYSCSYpAcnAcbsb9OHG1rKOg9ntkX2zkmLs3ijpwph2fqETtD7Oex
7I9FqccDzxatec+Iv8y0LKcg4GTMofw+a70KZ20lvX02IIDcSdE6D5IH9iOJIG6RbOLSQ6ka7ZfO
SNpjrIq5o2DSsr/2XP1JYAxNhA6rha6AKlO7twaoGIcEZuzHyoQm38yhtu39tIz2YdMf5sSK7uN8
yB/hvxClw7ft7mJSgFPgE6n4Unui25D0KfYUx8RvHrt+nwYfptn4oXtxF1ktsT33I8KnJkj2Y81J
d7LGcVxhcsYfwNL+vcwEW3M4p9O5H7vuOhMX0YGezByeFSYXXCDAaYhBSTV81peMYdPqyReeyVhg
ie6esa4U9+Fo+991GRNQjPPQumlknz9rGfnFgiAj9EbGVEu20f6IOSYfkcdhST9GSw7SrsZDsSQj
CRoSkpw/ApN+yLuIUBd7z8OSqESayr9pqZ5ivhhMcIFOnUwPYSOcZ54j/qb+yGYy4iSu57o1rUaZ
EUeHdklyZpxqBItRhMcpK8eF14oBoZhj7Zp8REHNj1ToRz40r0n5jB+xUdMvFN73Jvsm+ia7YSN4
BBTjMZ3isjwysCqw3MXcrDS6NvfqIyjaTZ03r0zIasVmNn39TDvS9MWe5unX0IubV+Ky4zahlbGl
uB5daSUbWqBbIx2v0PdQcayu1d6FPtOuALcBfi5klj0O/brdu9pUv/qRLL1gVuFwqA2ipOs0SUkR
+m6RfqZlVYiVV1n9LRVM30BYWA1+szo/cM+R9B5MnQDSLDjh8537G8tt9S+h34diUyZ6JtfGqNm7
IRfJLfRrfccgyw1KRha4jimZ3rE8I/jaxsiEKTPdO9qamqMR987aqYW+nsclFmaiv7p5rQJg02LT
6FjaQCX1GxB/vlgZXf1gDF2/7piE3+XaiDPCxbSxlm5aHzpXtOWqyMv2C+XhPWJhNHRGAAK2eslm
DOCbHmJAA5aoUb/CM7TOoc70yTKdryKK/U9uXBZvVdRVW4t0aL5miSdOOI8ZdiEAhKyIDGb1Q+Lq
7tlXwn0d7TbHtVbjsTUje2mot2brqzsxJ+5Dw3r2MVwlJO0siTDWMvqk7brak1bnPzM1ZN4e0sZ8
87KwGQNpxsbb6FMoSdCyfuV03j/YPi66IJWm/mUgvRRuIn0auJb0blhhXTe++Q1zpU1YUBV7xIMS
vmA8KT/hKHS6rVXG8jR0w8y5UtMAq7Qd43JYcIc0yq66GpKXpnQv0Uy2My5GiBzaBsMjw6W59ymO
9KnBxPezjvyCMaRNdOAeIoW28og97xqcRBRqtaP4SreBCcm3qqPnUswuY7liQlw2NMugo7hLdHAr
UXTpelNtJtChBzOl31oJu1+r2sq3g64PdwYTQGdoi1/j1FzSrYPjgq5Eel6NWJTXmdO3nyJcCV8d
UYXbsdJB2vFpqsX6R6wtNmV2iNhm4VUNbSSdpI1SAZ1PpN9q7GHlisMnZh4tzllarOlcMTb6nJPE
fkIgi3d6YtPRboTDXctMBxWWQg8yf4VPuzB7xGKKjh7Ip25bts2w9xKfeB9FEtlL57lkSZkbMwWI
Exvva12bzoapqDplmlEfJ+wfd/yE+Z0pkuQ9VElPeqPvwbM14zaiFOzQ5BHFy5n6XM+MtAPDNNq3
iAHN1WoahmO0wB/+d0r+z4w7Hvmovzsll9+St/InosHHn/njkCx+WRAEH/hqDDwuWsofaS3vF0x5
7MDg638cdvmtP87Ixi+u7bu67ro2IgtUg3+ckd1fwPOAmWVP/NvR+r/x7iCn/OWMTFUvfxtAWxNC
/c+tVgOntUTFUltgSXIN1S1/s1MQfbB5dNooY8zXwBi7GbDpoI1TkEWmcefEbXFWTihkYNDUs4E/
M35zMbDcK9IJr76ewmKK/AysEX8KBkAVcg2Xqnwt7NAC7GGY9/h3HYJWnNDOOGs8FZDhZPjT+blD
ZsR7dAF/3Fo5jPf6+FZULfcMB8vnHvv3F3oWRy1QY14qDiS1fMM1U0jaZ7RZsbuOiEFJH+VxZfX0
omxqp8kI3Gecf622AD8zQ4bDnDgnmOUbyQqQ+8N5iXVZrC2hYirTmh6lI5XncqSk2RJSq5dau8Zf
SHpUScV3VuqO3oYHVkJ6qcwpvSUcW70vsLEvVa+ry9DNejBYeXeK/G56ZxJYfhF9Aj+Fzcx8YizV
PMx1Gr2ZMVnWJDWrVYHbmgdUHQDo1fH9edNFAaO6ooVWxLU82YBdKSaXrq4ku3hWIR8oh1HbJaw5
d9XBdSdQYvQmBWM5AG8T824yE/dKyMM3yeAX78SuMdLIgoS+bTC16NP+0ZoxTCcdLaRimq19qGoj
B5C3tGf2kbtOZzWcgIGRD1Wd0RxHRWp5pUew1BgVNO6dpxcmIVNtzp+toh4e6QViJzUYwDZhAhsv
CYUAL73G+Kye6KAsS1+7mxSe3b7kYF9h4g8mGao7FRnD5zyb6yZYYLJ3U9g2JwZR43cf8wvo4rnX
snWXM4EcRZlvakwfKWXPPqM0g+HNmeNsu/QPD9lb82Fqhb1l76KkQPg1YUi+pinYpQWe09SrrLGi
a+lRTr5Hlk1ubLKsz2ZUJA++snk1S3fbRwNr8XZoYnEyzJRDQjxU8Z6jME7UGbe32Y/NfpqN8RbR
jxo4MMO+aGXUwl8o/F8xbLjt1tEZ068Ma/KSDalD/4bwoyYm51GlvaSR5VxjkXBiojtIK4nXq+xd
1JXlI1oQX4h0Vax9m0FvUxjlE59jRi6hi6+uTLtzZ8xE28mQ+BujmnAwhaXALTJHxZrLlb4Ni25P
aJkVhviG3zeqSJybUQzVUhJbX1Lk1IRWooK7/EWWRioAd0W0XfP2SAYJpE7GROeXCiBG36+kP86p
g2XCl3p+V6KClXTUEu1TOKsxIoUjKDY6NUdrPsbg+ffN5FwNL2XLKlwVWBaHMxL8/qPMuXs2nRzy
L2HIaNfIQ3ZP7oCzLshqs8Kt0tmPoOJwD88JVaW9mBviCol+ERyv73psazsBPG3VVR25mwwKNEny
bAOhlUuR++UWdnihVglmwE/y47iKUKGnVzcheOOvRc1h/lGojixdjohR2hfTaLT9NLTPgi30g5Z5
C0B6OSFbHJXHqHTO1XJ6LpZzdL6cqOuhmB9QKczDsJy3q+Xk7c1d/jC1Fvaj38/lpFEtP9+4NR8k
RYkrAHEJU5D4UqTcH8sJX+eoP6ZHxkz8TZbW7IZFDfCRBZxFH7ARCtIUEQvI54ou5I6/ZlETFl0h
xjEKLhytwVhUB3fRHxKECH9RJAimMmxfVAoAKiGzbFbrGQmjXLSMcFE1svlb242nXvEehr1+Sj8E
EAOcwlbv4k/yQx1BJvFcqBMFwglZDooIEvOmL5oKPMlnjn33zpSm1x7ZhfEQw8X55C56TKFXj2Ni
FatCun0wLcINTMlxbX6oOViDvL0bY0rHbULT72+6DwpQgwPp2FrdqV/EoZmSpJ25CEZGN2PCEabL
cdHP4mMbuSLhx6vVF0Zw3dmXk9iSmV+ZXEYnZ5Gl9Kg1McMsUhXU351ml9pOsNMNekZUl/lD3eoq
QvHeInk18+zfGFQxLsPIkj9kizgG7uWbW9FCnCWRcVKF32y0juFTUAPnWpZZcnrwkOfoycW6vQZg
RjXYIsepRZiLnGi+QGjGODUa7SdFGXSg2XhNTD95sFut4ZZA5mtRvVBSkP4wJBWPYx6GD0T9QeIv
EqFd6fPa4mPyOXuss0VIzGX4Fi/SormIjOYiNyaL8OgsEiSMrgX64xy7RZ6UA5cOdTef7UW6BAfP
3jSlhNd3+E7NzH2fOFrcIE64VF3IeWvNyt8Ok5t/d7qwvKhp0y1i6dQLdNN2kVBZY7S7tE/QVZu4
aKjijfN1s8iu1iLA2osU68sufhcf+qxfdV3gZsONizC/+JWeAwNaxoiLtJssIq9h6Esbjlgvcueh
WKTg3LP8tTYs8vBkvNpjy/7Y0LLHYhGR7UVO7hlkb7sPjZnlcNGbMfkE1CqUW7gPnDnsheq5SNQa
0u7R7qaZnF4iD07PI1JmyjloOa0B6//tk/+jfTI7NkY8/3qadHoru7cfZ0m//ZHft8k+RbEejlp8
k0vJnGmAGfjD4a6bv1B7Y0LxWkonqYP8xz6Zic+fZkcMlQyGzZZDWhaL/H8B+2KT/eO+GNiXzyMe
Qzt0aM90Puri/zQ7aijaydNIOqfCrD0jWHroSZ8bKCtNMHRa3TfYu5FFJiiKVhVeqnKGLNTausbK
qHqc/I85FkStYITjME3eaEq2Itx7IaAO9oUjE3q3yRVg5BjzvrstWvTO6dKDx4OhMJsu0CPCjPht
tn2XF87dKJruPYumB+I+LoKTqbmBiB13m2OJZHDRROvaVPOj5ill3KmesGrQ4LjjOLp4ldWOU+IC
u5dGDgW807lJ3JZE+T5vvKG54kvPHtsm9L90ubJYlWAJGbBDxrQ+wcCO2TDP/otGoV3FS8yO2kg/
N5MdWjq9idZcFhuShd591pTOl4at6Frzq+kVywggHe7ZbTXMuEOwWCy7fhNXaGXRq4JRUyMNpor8
kOKdfHU6u3kxO4vtsAGd/r3yvfdczhdPb6kQGDNIEfwrPI+DY0G7TvQ9jRzGpk8tP5Dsu/gaeOkP
Qwq5NtDnmaKviUDpCmHSL1YQwSC9iJDWr8mwx32pqeI6IBA9y7hAZ2jnacekb37wO3M+wvtZdtzg
CjVEAi3Zx3mafON6sB/SDF/5ZqxM7R77HEMw22nx20mDbWtfPsXKJahPScUVcpBL6D6KwXx5vXkW
9mh+1qq8I5PWmNZ9JaJh7ddQwAqXqcSYGOqU4+wY18kgho1hlgOM9sUNRW5ga02W2ucilTjCwka9
anNRb70k13ZYQNRBxKZ6ZzvuHmJ8aY9Kn8MLsZ7qroJNWeyEomZODsqhXXgrR9GbDkSt339lXyPG
+KzZi8slSHQkHNKGow9c+5jWXTSVR/YuU04zHU0kqb9lleXBgdcf48VENFdt9Bh5+f1/K+p/sqIi
Wy5dcf96Rb3F1bdf/w9YlLfy259n9L//wd/XVdf4xTABxcCD+X2m/v/XVX7Lo81M/212vwgTf6gP
rLemYQi6h1hHmcLzW7+vsoK/Ttg6DS+Wwf/9X6ywBIR+XGEFIwLPItXE94D8wRz2x+l800aodz7+
H82lCi+FjPfI471PNpEHViIx7ZeJ4C6nujrhOFm/kCPQDvrkXsyKpEdQqJhzRSeKB38syms+6M92
qKM4wElJt5WYvLUaNOvQYvoNBPHKLeTkaQV4/FIv80QmOtcU+/GbbxVnZ8rP1BnsqAsI131r+yR9
C5x+4wAuuE2+D/qQXAo8EAGxT2AcZdWws/Sok7DNicyIOlW+fnWMzsJhPb2Bw16CmIDPBXGItk++
dzmnoMKiNMOtvItryd2UuDVwOXrrsG9OnCFDaYN+TgYmaNl5mNVVpPNJj/iqNsXsHidvc93jwGzU
u91nx3w03ivXeWnmblvlYc7mMbY+M6HYJ63nrFB82f13IUwdzbsg3b9kY/7m6qAowInf9DY7L+9A
X8DlYCz7Pa1L/NxRn26tHDS6VcBUAaGDmjqNT5E13bxSOgFPSoYcuf8+YdWnu1jsI7QMsNjVQeEn
CbSJtg9iaeShkqMZD/Q1Z/LJQbKeavESW5CrZf7WNukbya+Ly4jWQaZAeeAHmkTyvernq8j5rGar
3zZ+zaBNZEdFIfSKVl9IfSbqjVnxRplxG67ChQnrm1Crk8wnc6MBaeip0dxE2vJexsUb80wsd8xC
MSQQ1V1eqxZ8gdao69Tp195kDB2rEwiJIsAofqpdtPsxi79boKY3tpGcs0yeTD6cvVf5Dpl/fkJA
yM8q7EPwFg5OA98iE9vxQmRKoc75QhGYSY/VrJ5b0YQ4BuRTgZNNzuUUlDwA11ji38oRtAhpkHe8
dacR7kqQxm1yyRr3JZH6V6+x7olTGQGHGjym/V7hGNg3cnzCWQ4Bve65UK19VPAZabrHKbgf+9Uw
qJNTzTHDYT5P3zIsyBFcCZLw8qrBMraqO/25jIx33wKdXWAlXPVRDnhyfGra4Yn+1O8F8l2gOwxJ
hkI+WSGNhhm1o9vcXBwqGCEQ/ZIk+HjfjdK5IBi8EFklDSXsS02r7xYxDuQZn00smc5MloMI1C7M
Qy5HzZCX2tTqV0IbPok8IMItXk2i4Fx2uYyAJDZUQ8x+P+4bdx6PjJfHQwc37iBHTbvP4jnfLPjw
+1KrZxzb+Xgs4qYLTC233gFSvM6cF+4ML6uZZ8kqwWTNoa5O1z5O2bWbqektdCt2P1jy0RpTAjDP
1E09FxIExFqJjrkyZRgBMh+soOy1tTBmZ5KDbwzghEj4uu7ndtMIiaWhpTQOSopskfsrqmoct7nk
WnwtK2JJpJaeKw1nZzfY9mYc7DdZzu17WZrYSLU03uTMpzlcA2NXvoPIXwxrc64WWgkT8qjk8lep
+V4ZoAm7pkCNhazkSNPYctTic+MIuxpgdNORYOhraQrvHsvPsGOoypEzc19czbkMZjMdwrH9rk3t
STjZ8U8PnX9iVPxpn8wq7pvoCmjUbIFtZqs/ruIMNHFQTVm1F6OGLXRo+gCuxQVl8EzfiLP6+1fj
yfPnkrWPV/N5oC2ddcLwft6V+2IaSmd2yz042mpdGtmRQDj4UosF/e9fCe/az68E7pdZDPA1c5Hi
f/y5JteVVoozfm/22Zsfshouy3HKAQAnKLLTgf/Sf/Mi/ssK859RaryXFocN4G0ekFR+/fE1I6v0
Y49j937u7Xhjd+MTBgBiUJbYT9oC3ubnBYN5ajtWt7//cT/gxX/ymy7vrGVx6mfkYNgGxrwfXxvn
/6TS2Sv3XdFa65SeM2weQEFZLk5plWZ73ZfvE9w2HCcjTLERR3mLxr5qF8iCA1SwVKchGnnqWjZ7
ctpOYFluQNSfJofl23PMOshgDTVVei6ddlvY442m6Gfdjou1I8Vl8MhByqryd7Zd1V8iPLFsmVke
/v4n/SeXEIcvXCSc7nXb/LlT1MyJkVamKPex2W1FpV/JXFyLxRX9b16HY+lfriDS0JzdbE9wKf30
jlKm50l+k2sV89Ghk/I6G4nY6DmLcEnX6LrzsnMfGcVDPs5Xt9eLhzjiGSpU9L0ZWZeXrQrlRBnG
X3nCBkxOBgQdLXkXJMld7LHc23VSBFFEjLKRpnyJbHPeFZEJ8CeZk9Ogt90NpPyzbBcClZmII3XY
GIecHgBZmXwn7uOs8JvxKZLK3Ukt/R5W6tmLhi2EXh7etbWPZ4KpSK9BBLwKjI48kdDOA0DJV1J/
1so0+bvJc722uMFh3rPH+vs38p+sMEs1Kac43aNh/Od0uXK1qsF/Vu7VRN6J7YRkZQMv46y0ydr/
/Wuxw/7LZ4Y7VfBpweMBCP3jXdAyEnJzMZd7OxtvokuOoIP+zYL5cSf9dKe5aB+M4vi3zxzpx9dI
4oYKSF2H6umPFKIk0qRIQb0vK32iLIrC2vDIWWzva+ZlCv2Y8Ex+1GT4uUvTr57DUJrCiXaFPGHR
1MJDPPZZneq5OBtG9F051NZTTpPtcws0dQq7aDXoqrvLE0LhXv3Jg7iFkdGLDgJeXJDb7FsMA3tf
4zc1hzqM5hygzR0K7RLcTL7bVAWB38/OI8UjmQ2YxHNSNqiwvCVDpKBcqBaj3t+q0ow3wlKnf/OZ
/JM7ls/CxyvMOoz+Y/74hlGj1oNZKcq9Acx6NcYFUQoIrhTOZPzMNGUwu4f2m8/epbApyEUQ13ET
Ffd9yrUcZuWGXNiwncLFuutQUz/E+suUggH3lsribHQuIf0qwRDalxilhOkfK1FdkbRw0/lZN6d3
1eFBd5NHabE7ZJQPxkOTuyzWYe7xNtVQC3dWPu38erpFNlmWtOX6FJQZrTpnBHquiRTvX+7vaDZ7
9ut2PP/9m/RPbhKeGcv/DIpcTeOn92iKGjfvJ6jWk1eu2eJIovN8O0InVlNH/+YTAT/x1/vE4ynM
smaQ8v/LPdkIbCsmUfJ9a3blBrZltfbC9AgnZe8bfD6q4pKkgYiiSJNlCr72SxLlZ5KjDD2qkLFf
6ddBUowMOhxFLiOnP6KcPWgDxh1wu3sCXF0Q++z2YZRZa6vu3hmY3GQ+n4hn8zDmMous7C2cll3q
RJqIWFEzwECWlRmwXd2MfeptsXRfPo6XSkhrndh8od9mR0cDzpfi4NzW4QBnArHsIGlM+TgEga+o
1lOfVcdymJ4SsiZrwpVDoBqOeraanto+okEJP6FvjU+4nK+Nlhwti92a4Q4wbrJ5vfwHcayGkdhy
QdbDuDVE222W26iT9gWi6JMTLQcIO9O4n2oIAA27JT1Mz7LJvLVb89Uk418YcnGLobjcwbt+b/ue
rine4DRPzjj2ioD6KB4ZuXhJ45EAliCoUtHgRGZKY6ikioXFH3ED9/3/Y+88duPY0mz9Khc9j0a4
HWbQk7SRmXRJL00CpESF9zvs098v1KcaYjIvCdWdNnCqgFMlcTPcNv+/1rfSPYfiLQJU6NbELi+A
+T1avbxMNfE9bCjvJJq46hoc3JTB0B7324F4sy0wq+LgsLNPpfms19FX6/FvQOzJfMheB/kVhgHe
qNmV8KdKPx2xvOqmyLzGHn/kTXfbqKx7NIQ43vFZz/uv30ftAq46gkV2er+/+TyUGzrX4A9i/lqV
GUR35fEa1dXKmWXfq1QG1RLBQ752h3b0MAIoHNASVKgBnaOK0KUflZK6l2XtInUKWBflFLoXOb/7
crKNK11hjonl+NgZbLfU2qAvr0btcggkXEOHnTUCYZ31MKTuCZGKbTZ8kXvZMYPWurytHY6kLlhU
9Km3pmiBAqVwgqI6MbA+Tocs7O9jP3NWpGzDBi/GH1YDnK8u5a3N6cBLIuuqYxHhkNnewwy9mXfz
0v7X+vq/DpivHDAuHOU/ZtnVi3z5J5jk6iV7+6//uHyJ8rc/S2tsyue/8U9pzcKtYljYyOA84nRh
gfqztIZJyjZJzCYs/B2VB88MpwrdId9bdwA6sWv8V23NoM0xd0Bs6muqyaHjb+prHxbNmScI/od4
Fbb11PHef1Wjy6cGOGGCdrce3bUYL3FB/3E3bv77E/0/eZvdFCiem//6j49DUB8EIs26w6+MUOn9
EH7fpnAu3cmDj4U60SGhnU2rxS39n6rmvzHK/Fv80Ygh/2CgMMYodv69Ub4Xw5sUy/+/IU7OXXZU
mHnRMUQ7HW31OEaranr9fAgYLx+XaHzVpm1z5LBNls2T29VQyIyDDsSoUPJ6Lt3hQInUXl/bPUML
H7kT/Qsfon3r741GbTdDYwxrsha07Th0/TYq6/pRDydDw0raxKta2kfE8p1YQfcFLADfcVPgL1gZ
kmOahjb+LsKkES5skHL3Y+KwKYhtsqIsMlKdovxOSx+hiNMgdNI6r8VsQkJBiD/B1axVohAlBZZm
RCrTFgsLnO7Bqtt4F6qpfVCdyfqmZORiUN0aw0uV+L5DGsxTp6o061AR6AoCdPEoSVDTI11tL4h/
mh4QMqarkLRx2MzVD0vP7L0fwbTE4dStGnuiS6E3FyaF4AeKJeaxp1+2VVo7XReglXZmNkNlW83c
wN6gBTeU2qWjJtka+MAAZmrobg1b8kMgfl/YnGjXxeTo46JDeH/po3HzihiqTFC04dGPu/6HK1Fx
dJOBKd3ySb2wu5jxoumtzy3/OSxpwa8gaEwPVk+nEFGF9lbXAwcg0ZjylzJXgXB2pPIRBhKwmwHc
5rHrVH7QfIOFiad7FDqVNoDIS2sU1iorfYm+3DfYt864Ax/OPhkz+KqXKH3sZZvGylUcmG+yUdDu
j7L9GU/Dgznpby6C9m+DTtiE2SrRs4R5uINVyi2pw0rb5r35NsmidhchoDcvrlQYpWnJQxA+dplW
5edlA79HPNjJPnNF8xgRhkbOWWUfSCEPL8us99eGqLVt2/QhARVY+YPcIJG0JtKyRxO0LTjwkXED
qXfp4npfOyic4+WUOsFeEEnnkU/GAPpEqbyK5Rb3W+LFIu7ukmJq76iv84fxb/NiILs4pgFKQSzR
yR4vIYoHpWjXHQXFa8fldoI2Asqd1WS268ydV5L823gX61a2ocpPf2pALuIv29rXbqkRB8cxiNS7
OAcGuUBPI67hfcfbMAjULdsv/9XHJogGXlf8K713sW4kkKLahanl7Nh937weQ5AJAK+tJfp+c48M
vrqoFFsjC3TqdhbczRtfMUi7L0PjxgZEetGbAqN4NR1hOTfIcvCSeG1YWQRq1hJhSzuQlkFL13+V
iGcIt+sLicq+VbZUaZ1fZpw4v7AYyWWDsORQk3/1Grqqtg7aykTMhs0CxYl0MQ268/3wSSdZkSv3
M60a7mTTUZcMg1L1NMRgHiRX/QLptHmvInFY+0SA4r5QhLalDlFvBcCKZ0f3u++5L8KjmlWq1xGb
YeGCHDhUwYIxFhl1tx8a8YD7Cv7EFW6M/qWGy3WZt4F7PcA9uE9dyY6ywUC+xlkpDr0OOJwS3LQJ
ytq5QYSdv4y40Y/1SGDgEIfyagDMc6EN9njZVK44JOAat1oloB+P0rorsQqtYB1OXtUrTrcUqj6f
ObV58kp1ZO31pIJsRF2WQMW1LLGKoHdvOr9Xf5FcL7NFmBYhnp8u/ikmq/EwFjRr6FfNlleDwjvy
V1SSZbOVBQTdVVNGDd7E0Fy3qlkd0t5C8RcWVUjWbYb2FdAKP1P4oQUekV67bufTnt82uNe1YtqP
EH0PItbn07MfVcvYyjHdiyx2dw47hk3BeWeFEN7dCaB1G+iQxRpHk7KtwySiiWEBPVg6EC1RbKly
jZiq3ik1haFFWDnjxifqhSM8QbhrHXzCEnsI92EoJsRVOaeUPK2rV6JHJNNYlxyhejrQS+C9SWaB
75hPJhgrtu2hp+neaM5PGz1wxEHPtXzbF0D7F3PE8wspDdqrtPNmhGgR+b8a9qqPY4PqydVUCqvz
H9dzS9zhnYI9MgSZvpiE3V9TKByu8Z1wxnISGOq8w781qDSStABPye8hI2AitLgbkvVanCnNwkil
+poksnkC7desOsp+RCrVhrKOSLW6xPsTYx0N9FszH/xvsRkWj12UZVuyhHMqgpO/jiZNnbVM5O1U
qrtUh5aTXNG+UNmUO8e2nGQRtPA7OPKrHjXphMmz7q5ILub25aFQ1rXmRhxCh+5SU6A+LEatGLxC
cUcd+pZGrxCpGcgKp8v2wCeGhIQg9EIrwpsnT+ZzYqk6WJMHH8S604ZGfZZNNx0jE33GosycCGqd
k2/t3gKWP5UtwxKu4u+HCVKqVrcdXqFKucci1veYZXj0joFUo7CNetdSx/7pavzpJI2tu6y2xMEn
MWsbWGAygIpjF4B06GzZjdbY15TksXcjd5vnlXXnVpayFigrl46U+TaAg7gE7jl5jas1CyW2h5ve
gqxAyru7LFy6lKHPgcLA/PcC6htXZMkLjp6bXhtv9JIyDEFFppq/Adptd3qjNvfEGU+PvEjBjRWS
CC7j1sUViAuEnpoL8qfMt05Np0eyIaUPBQ0J6zOJAssGgM1W90l6lTKZjpOidm9d7isP2eyboi8V
ayuHo81/P6dEDv6vUeWXHUyj36hmqV0JBA73AVk2N+jlxj0INTQRYoi+5W3jHN2iw3CptuLJaEfz
qavnHF9RjlesVNYmrEJlNQJaWimlGXo2ht7LKVDqWxws+Vqvka0gDB+uft91CWF/VTSOc63PGsg8
L1j4mvgAT0qjcI2GI8dVsyx4ETcDwryDXYX5OnfhQmWjNJAkZ5QoaxUfsW+7477Vx/Tax/6y04gI
T5a/3+UJUuyRghAHP84bhwlV2hUdcH+dpXaAhA1R8UKIPLlWqzjbYY2znl3f77bSV02BVpHFEBc5
j3+qpsukgSmtVQ22k55GNoqXJGQK1LTbUIle62QcrpgUxp0Oj+/arqcJ+IlAATc2JZWtoRDYvCdi
4iYiiDa2luCRIsoN4bYdX6NNJPLT0JO92WbiEPckrGt2r6z9uhzgHzcs3TigyGyrCsWABJjZyQqR
kY+DScPuxdrU7dw6oOzmm0152UuAPcvczov7thjyTcuEwx4ot5uDZuoSHC5A9rolpzcI0+lyBMC+
r3yr3xi6Bq4HxpRy36gqmWyI6dkxmzRi0o5pQw1oWizgeBBa0ETUDJyOwnRVdvlWann6qLa8Thk5
tXvDjbRXNTDHS5Pgk5XZ9+orGlP6cUNUGDSbG2IVGz7MSBP6fhr66VgTl7y3enNcOzTcUPiC+0Hu
1FHcyVyrI+6mK5jpcpyJR9Ua+OYVI6XV7PMv9yYANTrUfthdtFIhAY0/ehMbeCYQvle+R4iBuY1U
Y9rFjg8LEVTHfEXXdkhVGEBNeKVNkQ5vO8ruMCyB5nbiHCR1qGylKKCVGmLUv49UzmiL59UdeVZg
U5JIOQR+d9OWo02vGhxUHytvToUIi9jZZ6PFBJDGo3/BZSSrVC2YOUXQ1BvHqft1kQb61vejDv68
Lw+IemticSvVXrNDDPflBCdOhiSFlFGxBGeV/aBc8aOZxPWAbmujD30279sq4qTQiNpTdN8X4bSs
HSXwmK2AlyndUpsTdwM/g0OZOM9KTtgeEq4C8y1o+JXT44pMDBrlqiOVHe42zBh2yfXm9JfZVelQ
nkg8uxxKeCd5GBC9QOKKFaWg5gpCmxFxxeH3oCUNJkHvhoW6hQME0a+4K01LJ1AkUAkDy/TwEMZW
eZMTHfCsBKTMsKpn39D3tT/Kzrbu8GqZwyp1ymSHL3SC0eYmWxTirQfeHE4EbBjzxnTq6SYGDXhX
AlVadxkGyuUw1PS1JstaDzaYV78GzUbEUbzpqoQjuZpG+yDWRnJGJGyHesoOYGoMb0pS4RIoX6C5
QNrVDklC3vUr23vt22DlzqXmImRf1jpMy66KaWMjh+lv/GksdnIk4wbuOok+TsunmGX42hJXCWdE
PE+RXBrxSqpv1RM1MY3XpibjYy4gWLfRWH+zCGJHD6aF+tVI7epbkob2HjRQ/uSP9kwmJ5X0UZ1X
SEujGa2GTugNed4ewsgxL8OskU+5pPlH3Fu/JwO1OwCJS35IMybFPNR4uEUr/ZvOLrOfWUOiJlBQ
8wVEaqHziZT2XqPtcVFLRO+WwgEb1XRuctZt0MGNijQfjNzO1okvyOBG2B9eFcr4lnS286wXdr6m
jwe5IUinGaIL258YGhoU4cRSGILwW7QIulfWWDOTxWnsQTOAHkFMFY+X1XY/cqrA1mhMKAMd+B/l
tGqi7F5JI6wRqD0DZvkFhRvCp92RQ7FWPtVGTNXRSgFEqaZdtSvBzniLSiS7L5KsuJBTqu/q2mcr
tQ6y0Q8MnPql04I0aHol8zguWcobuHJsDj3BhlprOY+g0WesR+tsOcX0NDkiotsNRV6wKOKEr+v4
ZdCM4iGukuq5bOFfbEtFjIQNEAqdbLtiVlfjiACRp8j8aMIQypcNYLHvSW3h5WrrPt53evsW9A6t
Ico7F4Pr5AeDne2PvERFDUa8WVlKcjUVXQqjxFDSrUzsatnzqC6SDuv8gl6RvCKAPLiK2QwtYjON
m7Xj0PWvA8tfNjWxjXz/P4lHJOWSNQ1Diw1z0vAlNL+iaW8SlSKDGaQh3cnGYOFCxanlmX+EaFi8
GghETBIBvhM5fjfhUjM3tgVdVMl7bYsbl5m9VAwQAbNh3bV7uQzDqgYMQoD70sfLaoWtupm6DsM+
b7ynOIW5DVHLAqvAILOAsIVIEj25F8d68CpG5LiwSQt040qwcYLBvueow3qCl/X7DAJblYH7ZA6w
FFVCJLb8FKJEhkremZH50yYIi9AiOb4Gkw97N+kdnG/GGF+6mOe3cDC4Y0QybqsgxumuuNwUw7ef
7C4076MOGm/cRnywVKIXfc6eagzhkQjM0dII9RvOII9MyMn1UE7WvqosnP69tNZlmvsvhZtMy7Tu
HbANRnw1a2zIjgHeutAhgHkDelpSRvr8Np8atFu6csyyTO6kM2ZHP1KsGxt3+sqKLf0KfKvxSwug
QRYxQSx1G8HqgkR6nYshvKBVAay7jF3grRjClfZbDLyVFO1mmzHdriHfQDCVg3r0/dYi9BQZaUEb
ZTt2RnonmXEXLWTZtet26rZO2/ugpaE82Kq1N4KCvmdffydewfZiKJbLno0g1ntb8cCRdRds5WwU
YkQFN0GVsP8t8l+thJBPmb98Naq4/NY4EvM8ILcweS3UOFYPGv23g9P78YpqSc/L1uj3ra4M4xKe
lnCvohTyzbLIK5h4BvEdYlPlw8TRLKzdK5Q66X2eufjDxehuw6hBX00J697Sm7dhgNKtIqRd1pVB
gNzU/yDuJduLVM/g7QoOSVU30oRM4l0WudocFOyRNxfv+f7Fs51ZjxnKORq/JBSzK0xXlDt+NHrU
rrB7zIBu1lfS8rx2sF5sjiADDAhRq0f2UHOqGWUipXW0H6ab9gezEMbaqgwKKQlhv4GveZ2r+L9C
yxA3CNL1YzO4v6rBVB4DPr0HsrTqcCWaAlK2Ww8+QgRtNjGKYovIo13rEWxxdOcYY6gOf4H1+lgF
BUMAzYt2rqt91LhYQ6oDJnNqrzep33UKxbioLHgnqy3n8ezvSGWoWubR6ImqDqHh1hwO/mfx2B7E
wD7Jrr2xAGikNvxXlNlE5gVluvq8wvuhGj5D+nQoU47QhWDqez+U2lgwOAeNCwud4H5AVkZiR6dd
qvJLbdIHz+7voWydTCjXZcSTejUARtJ9DIbK67y9SFI5gxzR7Pm8vIsqGLItsaXj3xbJGZS8IM2g
Did0HMPvrw80Fo4D7ILeCNZmAZaQVbqmZMeZ1PxC8fFRB8VQuJERvCM/xv3wfqiEyX8qS6X2YGbA
vU19umFK5cS7RKeiia2ouilHMoogfoSXbToMX4w/vxXvO5KMjyvbdGGa0aM5eWvGwCxDNQkaz8lI
4mPTNWv1+4fP35f5Ik4HMXReTPhk9IpO5c+DxnIhXb32pKR0a/chu4jANvyrVFcnbxoJg+6ADa0L
GDmbz4c+9/7g9ha66tK80eae1p9fhSvMQQN9UM9FknFdGvh8qatQCLYVdQY0BezAxhAywefDnvv0
DVNlb86T1a05EePPYY3GJb0xYli7ilGcZt0D8ciTF1i8tS5Ki3/jhTWYY5CMzMYh40QSEdSVqmFU
YbhGinuwF1sO/wOgBVv9YpbR5hv24VnOciFO4Ew0p2JBd5r+eZbW1PY/mt/v5ui3P8ltHhYKnmvM
5Za6tZxJfQkBPXgSaei/8dKCBIDIaCK9QLv//u4mtiGnPlCJhrQD8yhwKl+WAVPs58/w3CzHI5zb
VyqNz99Nrj+6cSYwo9bMmHp+zwIdHs0lhJQBCHFcfvH8zn2FpgozC5WJQYtx/lX+GCoh3Kcb054J
lRSPld4X3y2n+P755Xw1xsmkBn5Dt1ioa0/TJUCDems62fHzIc6+HLx/6HJ4FcUHJanrxk5f6yRx
luxdL4NW1fdk5tIo6/roOVSYYQgXnH3atFmAB6o7QF5fzWgfPz38F1AoHL4/l9LFyYxmihJnceFW
XqDhd5aFtJbES1cAcWICA0s3X31+0R/vK+Oh2QMOKnTNPv32Ko5VzlgalZcR+YrqeDzi9bW/2Ep8
fBcNeuh4aintzhTKkw/cDYhWAhJReQR3t8umRIVRlB34bnoZn1/OmZG4CGCspqUJxIgnrwnc9Gga
R6fwmNpQoCnNAfDDfVnHj5+Pc+YxIb0FrMqzYuYy54n7j1ceeH9iuLVdeFNEym/6oqD+jZN8GVX+
FypE/eMaa7wb6mS6oEZlAQFiqLZzKdznJoSq3v5vkz/g+y6fHkbBfgxMiV+vKlM6K7Wu/G8WR1aE
MgCWYrq/W72hjIZimAJ4Zk7JXjhxuZcGPJGgD6dLP+UciMDewEtCt4hzlcTyAHViTzDvcNUXLRXs
sbVwr1BxBFQWTV9c6ByNdDI3s4LT18N1IrRZN/7+nqKXVgw3b7mnTSifXLBrV2C6b8EGRy/Z1BJx
nsIzrlP/Wz0kwcYGQEHPmjAfCxOSoDOrVWWC3PUhI3lhKS1oR0UGUclB305hCYEoUdJJT70xApvm
1zFwv6AviFrvdHuvxAqKIbMwUTdN/UpKR18yTryihGdfJCZahpjkAXzaRbhygx7lUTCAJyhIvnAC
XeHciPbw1fb7/ItF68y7prvoEFCwkAGu2yfvmo/2jt3HyH2Jleai01xjx1MfCOmsY5JpfKP3Pn+5
P254iP6w0W9i71VBSJ98rlVhdh25DaQFOdLcUW/N1hVwigtY/HLrO+RxhJRe782I1OvPRz7z+bKb
Uy3A6Y798cyB/q1TwtbKPcpc43OHoeZ7Rb/nHol4/Pb5UGcuEoEHsxG1Dv5zunWkL8p5c0QYiUSX
rkin0cSjEwSAI87rndUk0EUbGuz4T3WK9p8PfuY62VcZkJl/e6hPpe0EJLSUnXI0/PiLtlWf3wdD
gNQjHuu/3gaY8ySl2SiM0OaewpmpATVBocWppzvO04itaaU7ZE3WqWH89WvKdgPBFMIoTh/qqeOj
nPNZAjLb0RUQ/z1ZFF6N+LrvhUVYtvXzb2+gqRpcmK4BJ0bOcfKKEn1d5mZacVkiMzzsRXlBD5Ge
TkO6ePPFPfz4ATIYWxu2BoKG9unyVaENCa0248oU8z40lKdqcn4S434f9NYXe5D5W36/P2UojqU4
HnSWl1MFdWaEEQESCDGMMl0b1ErdQoA9STvSAPNuT5nyq93o+RFdtqLo9vnoTpcX7NagLRmx0mAX
uuVLMWr3xpyjA549BaSjX/z9o2PjPXv20UDT7X0/zYuGc4f07cRT2nYP5dgzzeQ6stQvhvm4sTFV
gVnVNEA/cTPn//+PFZpoVfS2/GivU3SFVKTc3JUDK+LnF/NxFmEUDQwWM7NKrN7JmjUo+gCuV0u8
2qCiRaVnmcbtLzu3jnElaahDywIJ9cUsOQMbPrwl88SBFhcx7gfkgZ9N0uXYl3iuAKPVp+SdL/My
IbMWg+N6ymliNyOe/4VSmGBLSA4oaXup9lYOVbBL6SNverZF0yiqW7dNklVQlmwO5m0B0RPigCzO
enD13vIC2YgvfvuzD8Zx58MPPDO48e8fDJKEMKWzAV0RxvM6Ht0YzwR1zs8fzMcZlgczgyFcDdvb
hy1nZlYsI0GRerm0QeMWnacm2r1jy692LeceBW4sVJUYCDnDvr8aYacG7r+ciQgLDkIWH326pQ6b
z6/m3AwEKIMyHOY9ih0f7pmqD0GrJIiHGjI3bJapQbRy3TTpaxebf7+L5syITJQlAy8HOI/3F+XI
yMJYyyc6Jv7P+d7VkXXMav/p86s69/FAAbFsJLkcDE5XjKFJcijlfDxpJJybZNRosfniJ82WYlMH
wvnRp2W8o1rYfLFUnZvzfpNHKBydOfRQOlVDw+wSPNH6tcyVlykONmX8WMbTHR/iF6Ode+E59sDJ
x0LvfCiSpVyjbZVN4pUB+ViZJexjr8fK6vOb+du/ebp0zNZOneUIL9vpgd9t9aEVlNw9p+3VR/In
iYdFcUyerkHUddTY/UOsOcWyLWR3XY15ciVg2ONOQ9M5jaVFYzkmvbIiGyvtHfQYbRt/dbrVzt55
AlPnL9MQ7H/ev1k1sUMknGesNoNJm0BWL5qcQ5MMpwG+6jy1A9UJuwxpYuRG9Jj0XbPz3eJ7iKJj
skq5L3vyxKgiEYQ+KsR/hFzH5zfyzLdGT5stqE0kwbw/fP8rpja/QzSw3e7z6Wc5aXKjQrwt/BT9
yvjy+Vhnbof2W2Ms5kItu+73Y+naqKrARtja+9pPlYLDKhPqSzOmuUeEcbymVC6/2GGc+ejgNGkW
OxpWrA/W1a4mobsOCi4vFs/g9pWljmqHPkY9LQx9rB6quq9WqDE67++vFX+SO1ek2CCezpQmjBZ4
B03hcVa7qiwif8g0OlKNDxZhEjySjBD8/b6NAecygE7wBVPZyd216DY2ZgW3QsVgAv0PVUJuyGNf
uZmXWRykP7/CM2sO47GHmkGdbBZPdjYYdswwIiPRG7qAzoVZ9yu1KqqVgSL23xnKhX2En1ulzn+y
IJQg1WQG09zT3CK/ESlp0bUtrUPUatoX09e5d9Tgg5p9CHOl/+Qd7ZDE5aSuzn7j9r4NizchCNJp
eH5Eyh+dNpd/fThiAsN0gfFXp1Nz+gFqA702vZmwkZL9uFDt/rYmx62kDvDFQGcmZkrqqjCAm5jY
OObn+ccWscR8h5CCIyDAkqdgGLbOVN1/8UoY/IyTWfndGCfvBHlGSWzO/jsE/RrQkIgEV9GIW73F
ie2nPTm2gJ8Xoq/LVWPFwUPR1zZiIXq1rUM4Y6+1qCHziE6vOaCAMzQNkvOYepEha3gbZnjUQX8D
du78b36p5tusQZzF6XZcIoP1d6FwaFKow3AjtBqtLtkk2u3kZoitcq1JNkXWQPbvwElxgBqC65hc
yA3i0wi7cVRfw4UIt+Coxl0qkGh2RphddkQHeg7Q7KhImiV3ONlk1IrgviIU9BAngm/qp5K4hVAg
Fk76C6LqomUfkST4+e09926aGkZ43hODPsXJu2lVTSVHi3cTmfBLNcgXYi+vTUPZGFmxhohf/Buf
HXtuNnuU72kInYwnwjGvQMPknqwgmTCPwbXb9TL/YvP6seRnUiulsUUtkzKdezKMOSQhIDI39xCR
H8syqtEMOj+q5IEm9CWClGUr9O9BnX9xZDLOj0uVljvK4fp0Q+aWWZWBfqUmAhHlORzAhYFqV44Y
XQjkQDPDGacSGcH3SVet0hyRINBGJvKKoEiByl/EvbIz1JZgBWnmSx9hKC9cuaXfSQfbjV9BxHNQ
H5ACJvYUrAiBgyHc2dMq0Pw70kmapTOJapHI2MQJOZXBOub3Wcm0fMPzAQfImXmeQ19tcHTxv2eT
WIaNjNe2YuuPlSG+ehTn5nTMjprt0objgcy37I85IlIbkeUJdl1Vvow0sRdjr24TTXZfvFnn5qI/
xjndGHVll6WF2+eeI1IV9IzVLrMwXH/+uZzb2lgGbnah02+D0vf+YtRKL3Ho15jm24KsAJEvOIw/
FUmIpr4ZvzCdnR2MeiVnFhd32+khwqqZjPKUb0UJrYyT6LTtzBKkEeojQ0Zf3L5zE4FF2Z/VAsve
h81vOo4GOS0Sm3NcH/UGjzixqE9FWr/JCM1CaH1xJ7Vz78Xc8+YAi4TAPu3TTE2Zcn/Zp8VDGuLy
0jUo8nW/06nFrwpDCT2zhLAylK5xG6k+OckBpoYAA9+lEzjJhgjt8cHGEoQ9ww/M6Yv7cfbXY0Kk
jET91j2dGME0NwpBDpnXV+Wb4QaPod7dpQY6ks/fqLPj2A4nRY6/s2Xu/RvVENIXAnjAEkwcNtUc
+ZKPSr8q2vqLhfTctpXiFKIN2BIu/7wfyOhdHBxoLz2JZyRskLj2+bEuxJ6A+2v4jfdZ6n5RqDj3
Av8x5OmGNZ5MQsSEmnlKP2yDtnhzzRRxu7Wvi68i9Ixz7y8n0tmhb9MRPv38sa4DOh7sjGlGH7/L
sPzVRzDMupQAWMq3wVIplWiZMSOvo2r2GijarMysEf25XfMEZzCEKDYngug4FnC14TMKZX0XTC6G
/xyYNkhAZzPYvfPoCGZNsK4gGog9GFZTMpc2C/2X2hNxDvVsRVD595hQU6Q45Vqy5YucricXxYjW
oJT1uxLRNYu9Lr54m87dBXd26lLi4L097c6npKY2Of4EbyoJW5OTRoCb+SRKcaBm+iQjABifv77n
HvHszEIoY1NsPb3tZawFY8VmyIsqV0EX19blZuL0uzICP8V4P2vSPx/xt3biZEOIYkbnAvlcOGae
nIAD6Ot0SdPMs7LJXRL8at2ZoUagrTGKQ1ik6WOpYzWPTZSTv+0CTgi9OWsnuZZI+rZK36Nc//yX
OnPf2WzMFmgoJxwnTg5KrjU6mdSN1EvcwFyH9WgRa862cYyL5imutclDF/n6+ZhnyBQmqgSqPvOs
bX84+waDmEo45Ewdk4+U1SDtGUGqsWn8uiEA2jIWvCkoJ0W6doM6BD/dJDgvzH9IwP9PlpNxZg6b
feHIMSAp0mjT308tJAcFViajDN9ybNAamX0NkZFOR7TVuThwZ+ydjFEjY7EiGjmliKwp8J+BmYTd
TW/06mYcffU5NNl463JSn9kW5+TD8krhmEo2iPoEMeXhGwzQBVN2tzatmSlmKADPlFx6oVXZQMta
e+UEB71IjLvEyIdrPltMaHCwp6fQad19qtrf1JYs88+fxLnrpwOGBx2gFPd1/kj+2OJQbiNCXhpc
f5oMdyGyNG+whugpIrhl8/dDIbxGa4AbnWXjZANC06mqsnlZckHKrsrKmd18Q5ns3TANnj4f6/dz
O/3S5uqvwemVZfD0+J8rVgobMuJw0AkffC0NY8xek6ltoYV1q9xOtYNWqP6NHEhI1XUlOOoS0h0A
7XJb5ur/RrP8A2H4At9A8UXlm/oflMBHfAOZFfM/nGT+hDj88/f+Fc/i/CdlOdp9Op04TmAWP/If
7jQZpghG/xt0+i806vyV/ws4rf4nExt+XPJv2cUD+fobXIPlnC4adFFpXGlsMuGw0WU4mS8w31Yi
oZ47BxNOl8SWTBtFb4hvnLLSWQkZqhwPBenWuibB4mjViOsIAHHOMbgYH0BRV9WCLCqd4O+EGtjC
1UasUomvDzd1ZCYrgkrLb7gy60mH/RIBivQje2zXeVPqOAPldOnagerxW7JGjSHHxasuzHGQkuPd
LiskMJs6JKgRsb9h3VazXrCOfcobfT/cTHAVNyXZVFu7M/19IQYskFY+5Bf8mpwI0C+UL+gwiMVT
CVbIZzLr2I6xtrBCU8lLLyUTvK3vNH9qCaYiBU9bjGAt7Z9dYATWpndtRX+coy2jdQZ4BTA+7jTx
LVTdEc+P25OcdSikkTgGeRZV2d9Uus2KZgd4ia4mPDDkONMLCG7RyFkbIsuzyqRIkqnORm86qa4I
6jawYJjznwywr9nPQ51garQq1VoEShKxucEenix9rbGDldY7k+EQ+2ZptI0XmeWroFqqPHjNpjG4
7uyxWBfqlOIDAJNWLrSgcp6ndpDKOtf6Yd3nlb1trYmaKLCmQu3qHyKuuivbiVVCMNTA8AiV0Y7Y
v6AR4f97pqxJIlC6zepMvdQaJ9067gaSFDGZHSDJQ531m8qsyhsE8DovTGmrJJ3i0VKIqzx2GAkf
klIkzypORHq/OQmzHNiWMkrEm5IP8a3TSOTD7lDhcFHcTZhrETYB1/gWiwYvLcXyVWTX+Y6UAbk3
fZpTmpbewsROjt0g83xhK6gN8r7aKlpP/kCR7wZ3vMd5TolUcd3mVRSaf5vRA1oNhIHsElbItdrL
7GDj21g3pZkt8eukD0Vn5YtK0cJtMBTuDytIiOet0dbcdIpVvQQdpRQOQaN65cKYChdYSJU9p1v+
1qjm6rHG3YiZrpoeDT29j5WSLA0rKAldM5MfEdLUR8vhozLhJW3YkZm7IMk66g2Ea9cG0Xlsal+m
IdHWLumPwCPCQL7UU7OOpwipYNibi6TsD50Zius0adKNAUAiW1iBX3h1YCa7gmPypV/YWLb0Fvqu
nff+Qu/lzo2TdEfmGXxhs8BT2xbBtdGLwkuMzDj0IXbNlFqER+C7oEQTaldtV8akroXxt//L3pkt
14lka/iJqGAebjd71pZkybJk6YaQB0EyJkMCydOfD1X3CZd9wo7u63PR0VHdZbOBzGStf/0Db7Q8
zLNyrlSzlEdV13jH0018lemA5CYhEeMsOmf50HrDeKmGFoGpkBgAJDIM7nU+VCT0GcQFGc4sriHG
OkTdmLiXTmyJYzl3ibGRoRDn2k+dWxUqWEGdI57QOc+4CIBQXBNEKK6HrGgf8POYPlKGSOLHUd4Z
s4ie6T3zx270hys491QpswpypBHBYu+tKquQIkTJiX5kOlDNkFObR+G+a0fvzRu7lvheXz/Nuc3Y
OELyV8jqNHjJNZqcegvkZ24mDLBQCKUnO5JXGgo80bjY2Rau+qbqyd44BfNSE8CV4GJJaq/Vj4cO
deneztB4LbPffpGkMF+Z7STwzNci9mt3ussbr73JADaPTaecu0RP+rNqBCbLiTXe8UCS27mR6glX
eCse3anask+GbUME63HCiv0g3Rwb10o1xScwtfLAa2e3GCuYFBTym4OF/2EJK2Km5sR0dhRBZPtV
3YB/xFjbSJhwm8ht5N1h79lvi51Fxsb0E8VSxhGXSeODnIvxOkuqD3IcIuyv7fQzaEV5WLBr2c+O
NsaNqYV57YvCvI6GIroxmsq+wzRG8aFgZn9pGqskVG++LVslS5L2WCtKpS52t1GFYGoa5pMorPQs
mxxdZugjmlN4PqgW9WrgcNTUZX1l+Lga2/hSfPR15dmxORhIvVofA9B8QteEd0MnNgqfwmOv+/ZL
QcTHbOboh+eCmFxIAC+5GsWp7L3y0IJaP1hd3t+nyFlu7AEWsaHaBXUnSS+f+lpFN7MXLNdjL41X
2SiTL5o13ZeiaVPCA/vgUk+T/qaNBup4kWKKXNfedDbSajwkvQWqjD8y/rB2jUN+2z5Ontd/mD2d
bLU7LgdHzNkdXzb57Eeq+RIOdfCmBdaMG3/oU2DF9NuEv8rOFQvTTuyPpyZUVxo91RaYc4hxKkHR
HRm9cQqR+eAy3ZfjKy4AFglf9uSQB7UY+XklJTwyDRh2TSCbE10yGeOenxdvaBuJMInG9olwU2Si
bpNWX5w0DQ81mbHXykrCqzFEYkWCTHfKovAIqcIuiYbg+0aIwVDeDLB9b/Ow6q8LCzsGxRwMqoUx
XCeDgXWFWxDjWwbjxiAP7Ilu1d/YksY+7l1jDhGoTepOpn14WbBA+G6iC1abSAk+1xHPGFuMwXjI
Ms9/bgXj67mA90EcMEy29dBmtLssCaCtGTa3QVE7NwBSUOwgbW+LsESQmCdeeAjwo1nXxCSc2I6I
vKkshq5zE4SvhYndmSmcV1f1zbWR1t7HMCVayzJnh8SZyOUY1PYHWmkzThNM0nmB5xbhy2EZyN4h
FXlLQIN9rcIBlxob/XaX1SQuIG34FIQDet+AgOi2bbyD4ec1Y10fnyF/zW8q8P8wGkee9GL2d4GX
ul+HrEONTjbSslXTGH20vFzu67a3sZju4AomeebGFSYCHwjfRNBqj3OEfU0dHCbGc/FkOpcw6ciN
9jFOuEZ7cD24/nyOBjvcWcJov2d4Igx4ZE3RMRna4BhgwgGxrNdxnej+g1xKCVtBtsc8s+3jDOgc
L54gSHRaouWQWF3wRC1gP8zk0WmEm07whj5FPVckT+2TQn722pK09Dy6c2xMC7g/k6An6pT+iAU0
0Vv5kGfnSXbGya+JjI3BETCQDrBC/ypkhy8eMbLT2VbzFv/d6YphT8rSdPt9lRfeh4TadG8xH7xS
PiGZ+ynsgnzrQFrLcWV11Y2DZc22b7tHepzqFtt4F+fDxXQPfO/q/eiiSC4HQ+8NYQVHuynD28DC
mAI/NPFMgeb3sUHu/IZc4qOSeYIJQEFqXWB1VnHyypQItIYM+AmKN+Ek7kz4V2DiFlTjRAxDppju
/Y7wT1KvppNv6vp2KNqJfeL4HYsjCr5R+GJPirMUkYEcKyC+FNM4IMw4advm9HE0y/STWTTlJ9em
BkQtuLjEGbXtrSyG6GopVkYw4dEnM5CkyKZm7pibouELtgnH5CTU2C3bOXXycz5EUYtE2RKKEpOE
g6q10/67U5EAHhWMIbQV0rK34YUkY1LGhrBDOZi1d77RO9eu2+mbqO2sbUTqVIyL4XzOauI14Lun
nxc/vMpd/yH1UTRi6XtTCw81v+OeqyKwXgT08k2nQeZwTkC7iNLws7WM9okABJjrU4b3oMIbRzrL
K87NX0Rg3IUSoDjKRn9bLni9960wEW7W08EESogLjKdnWoQrUVrVjkycT7wWchJ16MYRnjFbfE+T
DTJpUvmEc9177rPV4/M8j0gk06Iot0URdrGsSh5MNUWbsoJhHToOqeqBW5/TrHX2tQr3WVrrcyjG
2wzs4NHpakIewpkwK5P4mb0F7TZejHmJk0I526XRBMjATw+IJiRWPHeeNay5Q47vTIyvxiFKvOB2
9rMiJqW7uK5Zfq8GAC9OlMlDNfT+URqJPnt2byJdL8V2TAncWcKOzxyRmCcBgXGv+2GJZZ9gR++S
9EPwcnpTGyVf9iLXt57JzTE6wphmqOgTZEcsvQz+xBP9GaOOaEqZESFiYsby6xAiS1xdChWKU85M
dQ1ZDpJzt4Sc0p7ChwaXlvYrEF5I8J0yi+0PLfOHv3GN33n8rRf3GZoD35GYZf2s+ltE3fl6keJk
zU2HRzHTQSnK7JY5bXH/+0utKM2PwAqXguHAf9buN0Qi+k/ASLR4yZPCw6Wk3dY79ghWFrVOm++/
v84vCM56IReOFk2/CTr+8wgJyyLtIjdIT0omep8xizz5arZ3ZS2GD21XYIIyRpkpeOnVqwxSOupp
SbNbWHhrc51k/Lrf/6RfX/E6TXkfOa+DiJ/nHcocgGPpMk7tXC/XZtXpg5NPdNAubizW1kyz7itJ
qLxn3FX+phr+v/3nn/AjKFAg1r/Bj145J38O1/n7D/07XMf7C1+HVVhgQkeAXMKS/Rd4FER/Mb1C
twa1e+WJghv9K13Hif7iqAIZjdx19PujA6gT/MUsivE8ZD2XTHDMQf+DhJ1fAKWVYrlqSyH0AFD9
jIrWJoaOVVYsxyC1vAUnYre+oAfQnyprxmIn9f5ko/nLBkbyRZQx0BW//FdG4gBheDAWXx/nmXGp
aYx4Q/mTOPzwEv6PE+lnNkHELTF8RPvsAa3/MlwZYHqPrZfNhCTgljPZc3vHRxhsPXDlzjQmupse
ihTpoMZ9PwXzp99f3ot+pkmvQ0mAX6R0Icif+TONQvHlE6MOBnJj/XLez+ic9mUAPDcitLkQyt6d
Z1we+gM+GpWFN7iT9JtOCiZtPRDTR8o1Co8mCfHCo3SUm9TC0iZcpmKv7YJ/F/cgejKnNJZxM0vM
5XCi68lOw7JBv8FMKe6dPCzoaJmlZC4eekngt2cYoO1n3Oj0IRkrjg6ZWkRuNi3Y+AbC3nI029l6
QNMpb7oJ0jJWmThyOXiNTn4vX8Oq4rPfN6N+I2d52Y/EdD6WqtaHPgfFSywsL3F2IgpvWjHHLDGh
Twotn63U5A9OAACXnhACzMD95D4ag2rY0rmZzYlHVRNSgLu/RTSI6zoHG/vpHgpWj/cp+NaDbjSO
13OT3Xo4e4BnRnzncCHCnyUQ3V1TjiQ3j6vJRz4E9C0+yrIFEAMiSzVtnUR054KYk7u+GpIzkq6Z
j7FVnlpkajuc7cfH3KzGxzZf/I+8HcI54SfsapvCRvlz+1UTkhqndOOxmGr9CeFz84xlPm+mBa8/
+qs9azBx8DpDHV18iyC4ts3026Sk/mR2/BFtdv2Tj8HHJZlT94Tnk/WgyoUp1zDVlzXT4lJVDMPW
foWMXbfC/WXjq4X6kekkwBfxTVM92rumtYt76We4pVjpCgvw0XUT/jEtEJjGKb6a6ZHeDbMSV7XE
ObOdQ2PQB1+o8kQWrbzRgZy2xH6W2bZ3MAjYmX5fnmQfMqtYqDYDej8AuqS4T5GA7v0wa29cBHRx
GaXj98LU5qbGqA3ulWlyaFjNi5jb8RG6LABxO/JXrSivrJh9WDN3HE2GvEmKdbMbrXdrpOaIJJh7
8d082gxRVsUjdjQVKBpgslUIfSBRz71NXd5Egvhw49ZSbytSTqotZqU81yKVr0EZefGMd0e+HcCS
a6x5kuTeN5P2K+KF5boGLPtkM4g51NhXbfEEKPZkVg/fzNy3HoRLdUyaxrK3DJ5tn/IeiRfkUa9L
tKzn8bumr9gv+OSQmL3wJlxikw6uxfrvilE+lyllVtkXz5PRq3MmaGnS8M1UkTluhFH51MlJZZOz
572Y8Fs/25iePKY2axPLnkIcbFy1tq5bvrhJMH4f3EDeyNxjUc72SLQQLwpDvmFPXpe8lZXj3kbD
5N0qnVgPtejls/L85gXTI1brCq13dtK8ODiRXOX4eX6cQ00HQb+E4189Na9piIMc40Vt4OgBvv5+
c2HGJiAg2biftayH7Szy5RqWX/8koXHc62awSDdjJB1bg4VLYZlXsT+Z4jg0dgC+mszigMte9xVS
islrqgoV4EwTtp8t4rYuOE4G+I7YTnsz+BgD2k8UheDhz2NTT8NX0Sn3WeDoU6TH0VlqcsmGxah3
CDUnda3bKfHOU+oo9x5PP9zd3Fl/ouQb4sZXGYne3ozstF38PevQA8mG1FlvmnngaFL1jWroDXGW
is6uUXwYzN64I1r23vDUjVvJao/3kHe3dGuRTJDPTeelHxMvuanwyNnS/aXH1F6yU2UXn2hYrJ0q
4acrl34orNTOHdW3IrOrE2HeX7Vys1O2wCeuLSUvTTVOu9Ib5xiCzfDNwq9sl4r+ah7aZI9a3cLt
EQt6S3f46gIsIIJJxY27YDlnRHLUcYcNnZ+HZ6OQ7VaUbb1sZJS0J3RbqNyN2Y3x4/E2lSjgtFVl
+ZbKZQjhboI0qN7VMYmM97oOxM6ujOgqx/31GornhOMRGxbLQOtKaHwOVETExwItM7at0TyZtTEe
qwBjOjk4IcHJhh1LJ2Rbkvt9yOhpCdCqzKvJE9FRpdZHp0qiPeSc/mLVkVPubJ79115Okx970BpQ
vi68QwbX5HRhBRfsfWt6qfGfvqjeJqvINhUa4MiCZRf5+MslfrvVSf/VaSZ1SEFc0KG3ItzjRDZu
MvJAd3ntt/fQ+y1QmKLfo/rLZkjcRo4N7vwSeiNQtUMYWz2v1jRlUTzjctMEsT/7+hCJUUxx4APr
R16IOml0HSpEBy6xZdPNr3jJCZ6abW41hwhmmoW0+41kX127ZS+vpiXBN5UsxROaG0K2s4xd1e9S
Zg+bGsLORg+Wd5Z+N39aJidn9oVPEyRmQOCtMxrN2er85VWWpgdbq1oeZC4b7Bz76DiD054qlegP
onCW7cik7lxU0o19u8QtyC/GTTmlxa53Hfcu6KEoNsmqWkk7nPRMGe5bY4Sjiwn1ZiLafOtGTv45
8Ik6DE097d1E4+oVjca+xQUXoTWBQpbBtxxz8ZMQzuxsUN5uUyONHnFptg6lYMX7TpOdwnFOdtGU
uNcNzDGxKSbjvhpmJhbtos867LBIc70In9zW76rvbgpSnizBJZrxTYjdaepSEixsD5FXVlzLfrFO
ErZuG4vM767KJXGeVR5odxN4E/Jum5jQq0ynRRjnVm5+lzhRlVsym/2ZaYA5npa2jUAKjO6gCKl9
nkolBEQikV/cISUBxMn9dfQFfLu6tBa59wxavuC4UxCqzqAAFZMx18U+yLzxS5NbTLfKaa0LZHuH
ZVO5xeyhbnbhWJELPa+6b5zt8oDlV2VMfsbuErV946LQhni2mRpPYHAXJn2ci8a71XYijktWyy+2
DI0+7qQu1ndjMk6lRMpzh+8Qupwj87L6EtnABmEth2+MECYJ1xYKxt4s1gEt6nH9Bg8jhH9uJPcS
1ip7oKBMCBKTBMrUI5UxyMh2ajPp3S7Yl94bxM8/RySqZ3tVCCJCUpjEoKkay1KARvlllgp2dIZY
B9NIvs7I6tvz38VXK5giYDbYf5MYwIdb28u4P4tAGnAare0dZaj/cS5ayrK1YMQYdWRiDBBZngAl
6kuJc+jRNftpWzUTh3GXM4Ku6NOTbeb1fNzJ1DLu6zRSj8J20tu0otKoCeO5SZf3XxG1nxmEUJaC
p62H8lLpNwJawo0gnrA8RW1rfeAYrL850odFYaSwZXrKxDOzqCrZVB0/Z/UsPWSWoR4zwQCXEbgB
6PHeLaeVT1YmUcW7TI3TNl39xBqKrWd0ylXc67X8xX3mORjmEjtbbgFiEMK9atZvGFUIok6SZlfn
ItpYYsIRWZMlam8a6ZSYDkXtH9Qyv7CU1h7CQlRFv4SugxPon1hHZ0dFk6bGQI6d3Z4TKIBrORzU
cUviMI7Oa3kPPrgdeTEvve4wHWRgnGzV4P2pobF+AR/4LesvcQL8EUiN+Al3UY3TVBJd6dEVVP5M
LZR3G/iDvUsH3Ii1S0GYRTxZUm/mD0GKbD/vPYwqh+YFVJ6FWTvtuXdGfVVPsv2slOve4io+f5qo
uPe/775+4bmtD2718kEzgrrvFxcq2D9FMBpOfzQE6OvY1/5HzVQvNq0cgEax6vgUscCskRWP2TSu
FXynzgWZPq+5pG4OMHP+Q/bSO5/vH8gVbRtcXagbIY37L5xkcG/WiMAvqqqc1onRvKyeaqq9LJPB
DLJT2ZajedlpiErZJlFUULmkeQ2ydZuiGLzPJ7c9Y8lBBEXiNd+A2IK7kIn1Lhow8k+MjrzZdvD+
pO6Di/cz6EbLDjkP3TSD/FV88M+F6MHDkKXGZGfGPDDWgZD5rq2IE2/0zOkkUPZHGZOG0dbjEdP1
dG9Y9ismH094OzuIFSiXDG9Ktwpnh+uxs93nUWLMSpJZcWWalfPCyD2bsSKS9XiFB2p4Snyr2JqM
1faCEf6h4ighIg+zftPKMB2cK+rVsoouFJDLvma8eYX+adp2Lfr/Zj1hbFcZ92Pa+R8NL9BvVZia
GJLVrmtsnJ4zFkcx6t6pKU9KcYBlCeyKDc0yfUla8C8t7rpCOvzMIdOstTqgW3tXo/vnTMGmkTxc
CvqogpbnmgKE1Snkzp4Txu0AmJecIeV+tIAc8OQeH9PFSHHp8OySpFAA2fNQLsF4aZMp5SEJ5i7G
DLFi56XEhcVKOkmJ/6eTKyxvCYYwenfLDdX2Y5Ng+N+3Dlazgb+U6amgpNkmy/o/JBT0ydbsgTPj
RCAYHtFVhvYVDPke90lnlnyNqek7M2N+myQZd5zWUbObOYTx0J8p5YPZItpDU+TTTpu4YtGI9KHb
P5lY18Z4lHpx7xlQhqpIovnuaNzCzJVfdK6KfScGcYCLwH4qJlbkMtBQZLWvHgdRvgQd/eMyW/I5
nEoCUjstRppKnl20WmGel2XlMHqZcY8vqPMO8N4VzigOCVyQOg69oWTYHzavM9PcV1db1IYMbu0N
27bYO8xHPtCJhhfdmoyHJ5p+v6z7p7qil5lxQz2ZM6fRsPZ2dRaVcVYN4xS7SwlxAQsptbeWFGpH
n9O11IEDU0MEd5XTqUfTUvbOru3m1esJu8LASV9Ji+5529ULX4ChsfonOwdQattSEr8ksPJMXE6T
Iakh9IYDnVHiuhgyNt7CHulNRSbKbPF/DubSfm3qmadSMdbG277feMJdjjBV2nMrW1A5G0L2Zo7W
T2hGwNne08wPyspuPyOlDy/WBMxC2ER0SS3ZnQXRpxefOPsDnHV9qEm5jJuwHh+h0tPeT1ocGHVT
DIe0m1UBPhQI2mRI7ctbyC5ddiJc5HPhVx/GOZBfBjXQbpteemvVLnbIU4bCweUvrY21cF5/9QxB
wMJ1vGFhNPDGL9qZypO1btV5Pd/Nopi2ErDkxWtnImu6KscOFs73jkk/yMjavIrZpIHPZre9MyED
YaCeU4q8f4tlndY4/KU2KdKoErO16AXXcbA4BVjl7spAXy0pAQHzCLr2vgxxWaSQSGvSK2ZlYOWd
gng4vW7v3hGf2mH54GXEJBYaF1QLumCMx8WxdCmoCO4KLyrxEfis8ICRGjwGZP1BDODIo1+BvEWQ
wlBIACFIT29duOjrhe1Wx7NOKUamNf4lhGm3M2Fm3LcSCR1h0wWBcLjCoIRmqtkqHMrxRucVp5NZ
nmZSKWB1MDmL04UtiCgHCI6AVeC/wvRiqYxmF+UsQYIQrGlXkzcS4+RIhElBBAMFj9kBfI39E5xh
EMHFxf13cVyAMm+Y2q9YTdq73hz0pxrr5E1id+XJWMEVHJE41ujok/M7UoMjnrkmi9ZdXC+Cv6ki
YG3fLhxxjsXl3/Gb94/kXIDd1k3mngzT+G7CZaNcDgxeX1lRLLU9Ar2/l6YAupQu0FC98rtMq2RI
1EDkweIkvIRD335uLMp0q0/B1JB/15cJSxLmhXRacWoOHO5QHb/hedS8zCnFTme20WUKOGebKeMR
Zl7bfTXJocEWtlAWfksVUI5PeT7k7Ol1PbfdegxjfNNflX0JIhmJgJq36PjjfET1lWD+8pCtqDd1
yfoVoEF7sUKWhLuo/ptqk+Y1s5L0NlAS2Khb1w/m17hZg0OWPreTrOjXe3kbRiCkuIUX99U0giK5
fCZ95IQP798GCyrBWYVMjAKOfHAnQNTR8Nzb4D2WHK5ieGkjyhAonPbD1BEvHVXkZPgNlbBLOxxn
fg7rx8ffXiheJBaO5UmXZn0hp6i+eDZFbLW+g4zy8LlHNEtsHJGL22qyOM3cdHzUE2WyLMDnzKa0
H4yq5rDlHPtMuoF8xoIlOYNf+PE7JDgOgJYhEQHntM4mIhQpP3tOExnT5hT7NJxZIc1McTLQ7FRs
bHyJHVBQhvh1rM2xeSltA4B6AjN2REKrMFA4O36LLxDg8sqhYfG8H7NzwNMAOdJXXeOmT3T1TIOh
tKz9RD+DQnUOfFVAm08yoGo3lgnIYuxHHiYcpwNT6h5Lc4evlj9KejyHtWaYyf08gZfZ5cz8sHa9
Fp5DCYi4HpUY/tg7QveKW5KgCI/yYXKOKTNwB64jbReQCXuyA53G1ENfY/1hPThtoL4HNezWgZ++
qSnwnFhENCGybOQX4gYoOdp+KU95zSYTUmS3hMS8jKPHUyOy1jnZYcZWGSEhgIAwl63Hqf1MVZK7
GzVrCCQw2yLqFuWJm4lQE2sztZQTTZNQQWpINKPihesQ/5XCBlJ//8f3jamrnE+MYSkooxPfVMlH
5VQvw/yBZCO9r7KcqEF4EjtHUFWmgcchA1c9vXVlgEQHUslyLf2FjmwKNCFjxZtyl8bfZT0N7DtQ
HPS4b5OSdD+tVYCeW1oyaS/qAJDAHRN0WOZ4E4fu89KlhCeuk5gBQGWnvICLFY0Kz0My/Esn+/+j
yj+OKsmy+KFR+pXqjkv+69dM9d+Hof8H2R0nMP7kvxMLo78iO/QR5HigXZb5Y2Kh8xe5xw6GESFj
tZX1/r8DS9d+n0piYUk24eqoTI/w78hC6y/bWXWYNLE+pxAD0P9gYMlMVP7YRoVcAbXISsPnYr8M
1iJHYzovDXkMRfmWUeofcG1PNiJEyf7D0/nw99/5O1bDeiVy3QkbRZiCa8RP7XdZ43e4lqvH0Cac
hJSEF1k382ZKMhX/51fiGhFeAHSIbrje8w8qmBSG5NLJQuL4Wqg4UeZtP1Y5VOPl8T++EEACrqyr
1sbkWv+80BiUtC7dIo+a/VyUxVtiiLec//5vLkOg+aoh/3X4if0hNoreLOlJp2gXhQwXe74mcTGT
jPqfXwrGCVP6yGOE/rPvRSrNyiU4RBIvWXWX2SSNFQcHasA6/8NN+b8uvNBnfoB82bGw8Pzp2QVj
xQwtmuQxm4gW9pW+1+n8SObMoxwJtP/9bf0Mt7D2ILng6oQTIQDGzzQXw/Ia9mYjj0CNgHx8So55
2CabxhCvZghaJQjF2liaSLjfX/j/2F7Yeqxeuu8KwZ/n1n7X0A2DXh6BHpqPCuP6jRcRI4UFrPOH
/fUzE+D9HoFEOBWQW7Kr/7kYF5Urjb+jxIyNvMuKOekut83k439xQz9cZcU2fthbK8NiNBjqHY1o
Jt6smx/HihjjuvvvHt0PV/rpvJiKKmsYiLNASqW3/py/LnARCWH+4/Yyf31LmDmFISsjiFxsOde1
+sNNNUnlhVUjK+RlCD+kORrFRku+7Ytb6V3E2H1rRZ21J0XPO5odUdV56UTUMlDp4EXgZjLRf+xC
jL3ijkHc13cYOcgT57SmuO5VULxB3XNO6WKN1zLoE7gJSw8zGM4vgCf/ioZqvqPNtxmPE+cSzG11
p7vIfioCuzlBhE1exooCZapm75gEpEE2moivKWc9F8FMMGSvFQNuQDcQzJbachjwZFNFWe9QPdYf
SUJyz8S1TF/bhFPeGnx+O5kydzp3mysIq2MeZ0GYNTvtluaXHKUPTlP8HgM93muVcNPFCCO7iVJ5
yyCv2Q6YnKJrdpIEwrsqI2ikzhAdfJKq9q3JNCxvQdSNjpztyuTuljUXGzrmEENOsCFQcLhkqSBC
iNwQIqpmkqYz6H7xiEPI2a0oI3Eyaq4gfiN8rih3wqgy4qA07ac0G72rObXylzRsykd/AlFqe0c+
t35lPyXcu9wEE9iIrFy18JvGBAPEQJIO7TiavT77Lv2sQS/32E8E9VF0V3eGIYaXhEdDQFErb32V
v5kW71QR1PFE1Nzb3E/Jx8FfmtO0Ho1Z3zdXulxnDB3lZsrejsqMLEZ/vscQ2T1xog8x1BBxGNPS
2VAGiDVcUdVnkeIbvXEVc8rUkRDK/bR+8wmBvbEISz34qsQrwzYm0Pr3ZV/2RGOSxRheMp9HVgge
AgoNcj3dTMeQ09OHcCG3Bjt7UbxECD42VTs1WzInc0b85GUtRKh1fnkQTAnltQWuFG39LBk/Z4k0
oh0Dyz7EZrcQy8YHMbiQO7A8hSRUPDDdqd7sIGvO3KPeEcyTbCAMtUc3t6LHBmnPg0OWbx4TluEh
YoAeU8BtzUYyjmZAxQ4/Pbj9Nq9gSObCIwxUps2G6CcDsyo/eoTAzLZzzcVYxR4RHmaQSQdHrkEy
RJpkjxi7peNBhXX+GqFs30c1+wgjZTg9IhrLQz8mM3VzNH5euqU44Lw94HxjdLbY59Lxlt0CeYdQ
9j6d1MZHZPQFH8X+m72wt1woqda2nLz+0xgM8jnNXe8q0CVnKECYh4jYcM6Q0Qhhdyeo4VbBm/Cy
tHhpU7s+zwlSHGZXdlx0+RsNSARvx3fO/BBrTzSj3hrIMiBGQF+4ISSQIXFarolRvCHl8OnDJBzw
LKQDJ3E5+ZiPnSoI652z77WM0FcUPnian/nLxbXUZ9nr8YAlDtlrqAaIJZvCmowW8dZDQ0K+RUxV
v8pOuvT7oLpgm/Xzx7q1oReMX1SmxbmqfWCiRPpXfAqDu2xVMDJsnndACOM18o1olxbsc7zMkE/J
oHgKLblcEVKyrxb683SZ5RBXU4E8jSGh2DhDyaLmVJw/ZCWkklrl0a1DUcmYjl1fqJK2apQJODHJ
wEvH6VZNw3iw1u+udLlvu8pfRW+EtyFGZq/lTL6gMw4WngUTaIKbOGd4mFyNA/VFRVAnzBKRzoiT
0s7rF7ZRFbYR5n+KGACjK7sNQVJGnBFHfGf5XQugXL4iYwDi6Dg/SFIMUPgRNGl3nd4mQQsY5jkq
vCMorgP9IwCCgA2WoYqQSJVmpba5zjnEbNVs/YlLdwBzR0H2DWN+a/qaYVUj0eoQV9UTsIW37q4T
5a0jCfnKJifkJVTytm/Xurqxm6vSkiwmOk8lNpUF25tMRpKkIrAEH6Dl/dSFpPY8FKH13Zw4rcZ1
jXjmYt0UySBucm9O96PG64VkwLxFYTZ4pBd7+55BS0y0kR17zsKJODRzPC5+8wk6UXS7BEm9nc2g
i12D2FwkHJzcpdl1eIP69cMo0yQO/bo+owet7nrF2WOknB5TxKYvxopnHjVq7+TY+qT1KG6cxDa/
RJYaroBaqEcbBUe5L4+9b46HPMPcoopS43roxK0jnPGzkef9rZ4ztDL58kQE3wR9BRpaiJz04C6W
d1wisQAnt9WtNLrkQ1k8By2Rbgxg35p0zT0YxCf2M4o3Mz3auN0SxFu18WA6mEVpOBB8FtMDh/sX
w2vUxg746K1OCCdDZOUjYWr1uas5cUwkQw/CtOTqRQjo8vchS6omphG8gz2917QpfLKp+W7X6F7K
WR1xyXC7A2A3cuBMTpuhj3LEj2XJYZbT5KGzsfOoimHnFSckmWZEXl6wum91VbfVY7t0m1I6omIQ
2g4m9IypXTNM7U99ZVfnqXWqcxMMpgRfhq7glL3aKguXjhIYDPWOf6Une64WPj5lx/lXBVNy34Jm
Y05X5MQTumKsUJvkkUNEIqG6Y3iGVtOgBPaVE6AFwuheISHC7v6t13lGKO1YVN+lB9HGEmlwmsGw
IRvqqFuRGs8EcJw513W4Cu7joRuGD7UfkGyXuwRJMslIc6wssg5Nm6Oskamv1b+EhVnAKJrLj1Pu
zPAJLX/VTusEsoMM9HiuUa9uhTS/uKE6yjyHQKCRcroeJgW2z/7i4BjvPC83ri2nNiCjBRU6NdfW
B/ap7WyanGmxKsMBkQ3WqXObvBb/w9557UaOpFn4VfYF2GCQDJpbps+UVxmVbgh1GXobNEE+/X7U
9Cy6pNkq9P3cNBoQVFQyaX5zzncSmRPqbuXE97JNqr1WPIF70DcD72h2AzER7ZVjDcYmKOzlhts1
/hoXHoqPXCjsXp4OKC0N45RqiT3Zi0ueb47L49uJqU7olpwpnIh+klssot0RKyZ6UX+W42+ktu+U
8v4qtvUp4QPJyhWX/M/FqFoIwR6UWRyZTPG8sabxmqgF04PfRZ1A4nV6MwMlQvK2UFfkARHx3PDy
AvYBdYoIfteooc/+eULwL/HvmlwAN/sdfXmV4nMP8Pd0pfg0mMwQc56pk5e+VMXwEM285n7dYrzr
DIMVWGZxJEE9DmPizQlwRlnGjBKPY0sRVpHJzAuK13FVJfXFcMhc/PXx3gOg1gN6cqXHAO58h7Os
Ogocx83xVvtEYYc8JTBdq2pstoi5X3oyPHa5gkbnSn+6e33tTKTRuofEmsQevZ+BPaaQL4SLjgdN
lvNvGruVd/D2G8BbbaHCWnXv75ryBmw/eU9DfkzK0jkPoyp/1DapduHUT8rEFeVQbBdFwY2UZKK/
GV1qTZHzFzeCQhsZ5QulTHX2LdQNs0XnCcABeXAxD/LikK55VXVZx0RfBbt+bNkX9GzEjzirGeSS
9l7vHK+MHm3HdF5sFzRKGPCfg28I7x7tJC/gaNZACNM0e359K1YVIUibacmt3+FtxNrF/jSv4ruS
VJTo7F2JqOzNxREPqFN5e+XHHsJiKA1Vh70GqjTZzlOLsQpSfYNQDRXNXnaoWQk7+KeY6MBeEccI
XvlKuEzf/AVACicXalKKM5TZuDTi+tI40+8eA+8mFhyFQQXJApjHYPi9aUkHnG2RW9Xp0XUonl2I
0WDB3X7TomIhCzTHeDlnNA9swManX98P1vtzTImCusJfCa/vk1dmkTtjV0zJ0VFTHLHCQyNlRFHw
XA6Uxqqe5HwbGDL4hMnwUx7M7Q+jkdOun0eJda6uknR93nZ92BaDbyNpaSgnnbw7Un+zDEYy9q2N
RNSfjAhk7L8mLv+dV/9mXs2luD4p/39rzefvqv+fT2lHR52+/H1e/ddv/ttf42GVYVLGVG5lCzo2
/+hf/hrf+oP8MkYlTAjXubPFg+ovg41j/sEElKcog0OXnfHqpvo3s8X7QxCRZTL2RRkBLSv4J/Nq
1D1vnwDMt4jpkdwUAtXl2zsjnp2pqIirPKnSGy5s4qUdVlazxgOVzhaLdq1CFn3lg+0Zm7mMUXml
mshKU0zHPOmMbIdq3Nt3fdA9gv5FvG0XwafU74sDFIA4tNMh4JWqZbsfgEnlGG0TeVJIMLs9M7Zo
2UjDmVz2zrKQIXZvl7J4zreyKfWxjZxz5ecDSTRzTCOCTuajqFQQsQwikDhws6dgmj4JVURu6OAw
+bj044KOpJj36WiYW+TVwz1RNuLMjURfpSvFnRUZxYgRM2of5NymV/yKaFjYeuOhqY37NGoyxaqf
9VBnt0StT3MVamWbn5euGxGvm/OHqJnt/dyp5M4KFOiEYFk/eVHlCkmzm25TgkX2AHdGcnBJ33gk
jk7urVXjkil+7JmtuAQi/VjntQxjvx+vfQLX/bHAlN8yH4tH4g95rzj9Y47e8S6qBVwHlgFwVtzO
EWibqDydwjeWbTBAqPURC++sZgRGMxM1xt+coyfonQ1PmxKJkEeuj7Y/E2nQHEWaXHnObB3EkOAI
WMZ+a82mU2zJcrU2joQNQj23OFc9OFtYb5Xbh7679GFU9kdInP1Hh3I3C5t0ETtjtGiAsrXi7FQl
+T7kcMWWkrW2+SXNENYOfBYij/tPUTWbbPC7j3M+Y7wFc/JMkO98pvr3YOj5yVaS5ReLXm7x6MYP
yqnsajt6dXHtZ2V7A+8Fh3dQlIlHmV+7t/Gg3DuiFiPIN974JSKm+H5u6wyhkquv8Hx+71Fyzjgw
Fxd2QxrfkROvzjqAxJK59gZVo74q3Bz1hnBRJlZGdC/s/imG+7KRYLFOaICj+DL1ZjHe6yCu25cO
e/+zObXDjzQbxb1bwuDL4hYwGWaRrSFJs5RKtaylR8IoQtKCuuvBMp8njb8ciouxsybzu1OVz940
1WpTyqo9kVQwhAVywNuZInpNo5r9L2zfhw+LAd8mY9y2c9uoWElKwwALES14to/cuio2BQiJ5yRe
ahPF/pAiKjBoM8I86wQSC4Sx0uuJgarUaN4ztqKvNBPzqmnZYm00bcT92Fh3kxRfFhV8MTswb9gE
d51nMvsO3LQB++WRS3wYFVeMGVvuZ5hh0B6b76aFIDzMPDwpHaCxoyxYNdwmhUOmRuCnmyxxLWRx
tnjgX4hDz1bJDc7sC5Pj6YS8qFRczE6iN0PMZPRaBWqJD34EhH0DbvBLmRJh/tD1BMB3ptpnxkDw
9kCcDT6Z5ppE3nGrRlfvBzM4zI6dnPJ8Gdt7plB+iQZRlBhLwDMhyoHfwRiAJiXUZi3xd9vRzlvF
40kZiV3b9FOIk8XYisb1PztdOUt8RpfKpP6Je5UcYEHENH1MyuQqVA9WyXrlMKyJdZE/6VXQXmbt
dPGxEDhVTxP6Kn73Vx08Yyx5n9RlvmtWlbw7rZq0MXc2WVu252xV09fD0BxGB5zBKMr4ehqROTEk
XZYP7SrFl2jHrjWgkk9oFJOhuGCRjrclgv8Ca37t77RhlwzmLuCR8PBod1t3ykKugxlArraAQpr1
tXhlnEqcU13YvnoI5KufgHmYz5Oqa+/pZu0P/mo8cF1EcomEErSZmwU33qtHIVjtCksWDKGjvemC
54ROsxufi9ynUn51Okgv6PZrhk+ol/GmWOL5x4AYhJ963h5ZNxph5JnDAQgrnjDcFK6XQBNI3Eps
8S0Mp6iciw36ge4qLYZnXixgs3qScFA3YtQoohrTRt+sBg68fv1X69XWgRFVXTmr12PE9BHjQD/a
qw8kXR0hXeVnh8Jjlp8s3VE1vhkKXrC7ykOUIVZHidVVeEtWl0kU5MnJnRwCU/GIXtwekTVvbB+N
kGldDYDULnp1rWireIjcZd54Koad0QQKAV2X/iCba6hDRG8OwnKevZMYSUW2rfbUBqJcwgwjxtbU
9l2HrN+otQWJfHXVJKu/JjW1v8kLRm3z6r6RVirO+EOj/TS0F0248M5ctPom605vYmDUuwzf3RUi
ljhcVn9PtwR/EnlfnmLZfWuDGDNQPv1JizMwi5zxBw28bkSHY4K68TggctxigLsZkTv1CvSJXVpA
rYdR3jP/LPedoW7iOXsYVl/SlGR3mvN6jrSEzWAWN7FXLnvt5hiadBpjLUHX5e7lojqkp0GMPH4c
embXOKKQohIVNnBeH1riuN3zkvUz9illxvXO4s3ZhVaqYSkwdpoRQDnIZcwdkbWLuUsihJyP2DoD
42lSlp7Bd3n+sk0lE2JzzCtvCZk/F4Wz83ohZrKa4sc8r8F6LONCKaPywrkZcyIjETcKO7SYjxAy
LbCCzLXQBCoPS3tr1cTUbRv2I5/tZtCfy9rUZw8k12VoK3VoIfeyRylZDG3EnI9n080nHv0FLDg9
Jv1xLs1lJ0qemH5uuC9z5mdb6jlC6s1gYEdpeeWDvwyMi80SX44td4jYJ7yyfvytZYpyQKok79Ts
t/vJb8Xe7npGYSVQlTBv0bSF+ZzrfWLG8Sdnjpqtl5U9O6+cUUuA8e6Ydoszbs1FDjg+BgFa3LVR
BdQ0O5cO0kfC0qprhAqtGU9VyJvL3Eu1olN8zHDZRnnMTpe8SM4zZNd4S7LBOJygrA2XIsmNk9G2
JF6Z0bqlMW0nuBUSJBSEjaVN9zleql3tB0u3TezB3cIxMr8omSViqzMzuyeKvH3IgmyikHSZeyGk
kwc4LXrf+aZLKFqChKnNNbosE8sZ+vZu7j8X9HPbSAXiqoQOJFnz6Bm1YOrsXSUPdo8DKQRaMcwk
fE8kF+YwiVRtj8c4NSZwQWSd78hwLG+ceW1tqYBaUL9whk+k3Zuf0RdnG/bzUbKJBxvsdDM71cjl
wsQ/ZTD3xMN72dmcpAsktD8dL2eHibgENxP1VhsWuQnsKejyZDf1Qzaz14Am1bPMQsbsJuUt2B3k
WG6eDLtekmMrp2YfTGV/NQ2ePLmJ3wDNgVhxrwo2FDslq+LgVG63C/jSzpDL2hGOvDN/05GfPAfU
3B+t2fUukYNkeZPOo3elTEqzbRSLOLguTclAcvae+hJh2RytXW0snT0ObJBxDOFOnTUv3QawlfvF
Ruk4MW5sGLszyORdYgXXRTbP3xFM0XO2qXjheZqe08kQu7l13KdxzKH8MHn1or3RpsmrNJiUyJ5k
57nq7YdB1PZOuhMGRwSzO2SHwSHQSOulHscLcvLpZmZf9KC8vAvRX+lNJnPsKXmTvOCk1G1o1bWz
FynBrsw4m27XWiObkVqzEwE2tDNY2uyt0fS+IcLTV41Klxu/XZrHZkL1w8Kzzn5gB1UfgsosnmIB
CmcrZ9yVjLCjc8qe84wvqSUdU7YXs43de3vpp81kgrSyFpMDLNIIGds1O6yJgtrfdHdSRsOGITIM
lrwoqz2zCnlgsAkW0KQWb4Ji+lATGbg3zI7RbZvdphB5wwxj3U0GJOPCQ2LccgNys3ijRcHCk8/O
u3STGG2zy1EasyAWZb3Jx7kN18gJKgYnuzQpNUpRmsTdBn3xNUFBixK6SCYo14P7Y+zr6Ztb6sTf
NKyKr0fL0vZ+6pz6X9PD//b/v+n/LVpr+1f9/21evFC2/dT6//VLf7X+gfOHQ9dP6CM8GJ7pf5Oq
CdP+Yx25eQgy1qTGVa7zb7aGt/5kHROBraFZ/3fbb//hipUNDB3bWn/vH6FaCeb4ue1HmmaDtIbW
yl8gsHysA7O/aTS6Mfcr7Yr27PSG3tpOgVhg7Pd22fv3MmE0fJLsmsBKAVKQu7xzBwOqgMy+wei2
GAlohAhLRRUWpNHBYKfbfRhoPC8+Npjsjv1X9zx2qfdFLggjEhEXl37KrC1iHSzRjDbLM24UfC7M
27b9mGE9bFqj/lKhWLjmHmmWQzmLQzytEvIlsZo9nuUu+IIe3/aPvkk70aGI5rk06cG/my3pbb2a
vhbcQO/sbHck6BZphZ++jL2RPCFBViV0xJp43EZhcbnqpZn0WIG4x5wNFXWKUbecsAdNN/DugGLv
/bZYmpuahYcCxawwQ6P7ZX96hLxkd3pX1q1plOcK3YZfhK0VAXfe4i8voxvfgmU7kWLD+eQ1NZfD
1G4iZqDwrsaRSlMkkTC/TphJgWLlSSqpNPNKSVZaVVZH+aYcusWYQ3egBQ4rH1/zRoOTW2UXZPGA
+gbt5iwbqve4osiNG4tUOga1cDWzb0s0z0rmmx74nIQKVafYVy1njA9WrqPuBrCFcTKnqrszMz9i
gWVAnB0dnssqqU7keY+4mxvrkVqGusBW5hKOopruBWv9vRs084vX0FLhbS3I05mTbVqrdj/6ZX7V
YWo71MopT3XdD4e8GsEvtlXthsVYDKtbdwPTFjRDWdVb203iW0ZkbASTQm/Jncq3Tk/Vhnyjhn4O
87Urp/IzFr0eSW5UoN4wxua2yNyPeV3G9yz+1N1Ed3FfwPX8kpS+Br0JCKBrEn3P9VDv57FOPxXI
su8QlsyfGeMb1mYahhU5YkXbSaTeTRDk0Sc0AvZRJ65xa4AN6EPVAZAdvc6+ityoOJCCnC5b4XU5
krrWh9wWFe7H1hXVo5opQcMySkgbAoBr601adp7eEBWznKqO8SDyfVVSgVf9adJLd5gKcr3sprYv
wbKqjQXlwQcnEOzheClH2XbIu+KHmHCBhTaCZx3GZOLucqtewhlSDzTkxTt1k/yQtd5WZYOD+MXW
3pUAQQwlD8E3W8puGG8HgvwuQuv66Dh0bn02810Pheruk8KtPnVKV4cxwkczWcln0eII6wvfP/NN
lzus584Gxyox0Sxs7yNXJefK0d2HWNjL02AvZUlJo62vWd2ZF2OpvCxsW5v0ukIHeydrvo9BGx2B
YLe7ROcL36CXYafyhyeYrcXnOV/Sz/bUpxI7vp9/bo0q2E45d5hr9EQv4UbYBSBT9jh7L6jOafqQ
1aJisufbCgD9edIqmJju5BkgCYC/tyJLc8ThS5aE0jXTuyrK9Fkbjcb4E+cs/gVrnkT6rFFTbGtb
x2hnOAJDs5miKVnPSx96vGU3MebzRqrpXJsEyxNAYH1yUMTfMhH7mC7dY9YY3jctayoYMxhN2AAT
3tSN1SzZB4917qU05+jK7BmFuJmKtl4anwJHedf4FFtujUE9LlByt0h86q/ugAGrmZb6zo6C5U90
RmwEgdVQX5ZTc4mz2PkYQ8nZuO2acgsbet4uSxBfO5YYvvRYKqu6iNmaleZmAbKybGD3nBkFxS/K
TtLvxQSCW43tFfOaaa3R9JZ23X6yEszgNvFAfqinab7CyrIaB10K9b63yBDMncTER6+NfVeDvGfw
4df3ecZ4a9P0ItgVgxY3o0pX+1OU4tdLyinTRyvp9UM9OQig8niyH8c+8v/Mp9LA+JYOuBD8AjkI
Ffj8gFrIv0KXKF8GyeY1QO3mrpQCnnODiYsiFlWE38ZPaF0mmJSvzoZZ0Jt62CjnkNp92hKZjkpF
pcmpLv2RrTjctSs8nvUNcHUCZYATI2nQxET51YOY3PkUsyrBGahicDSROgEtDxD/O/rK6K10EwBW
/urUnfxRG863tGmtK+GNqt/MbTmHRYC9tEPAkpZGfj1Rgl0Hdp5fJWYNiDhbviamhXTIhGPgaP2x
NrtHveI/fXpvMJmYr9LBTfYp+4KDCZj1vhVdTXVrJfaGDZHCT53cFPkYA3xIIzx8nfgMV905oEgx
99zvXzNybBEqoDlJ2qL+APaHJ0jSNUgV8nLXdZEsrsFUxxs8/ON1XaHtMCYN4t8t4fg6QtT3XLnl
lrXidJdCWP/WamWYyJNEQdnj+J9iosrO/IXz1poaAtZkI8FQ5rK8KyND7guLrbGoelpwwMqY2s30
yoDdDC29qg/9oIetAyb8C4qgZFv4KCZGL3/ulfgTHWAOodBarsapjBGPgY+6c3x0GxW2160uGUDP
tlY/hD3mu4GB5mNmEnYxOlO3q2P6NMdHj2B3RvSYjkLduKbXH6bABsyhCGUb48wWMK4RbIUOaSEb
o0uM0zRcwMcnG1lNf3YMup9bjaEynvz8W+l7dDgLhGwee8+JX3zvAKuebIPXvUnThwGM/wPEGOCn
l+5xTHuGRVnhbMdUWHurT8XV0hjZ1yDDN9cXyEZ6CfDWUcRiZn0BvRdQ/b7ps/Y0UJDshrYIjrZT
q72nqbxIYpMHFrvjJS1rUAaFBqnSC4aRJvEWG00ew84GjPO1l1O64W//kEI22Qxz4h6n0QZTIa8X
B913BdsG0kZg7Wshv7Zmcz8g8AtRdWWM55cDj2gjnG0D8I0zhwmyR8LHFyqMgjYnN+sbr+nuPZOA
EdUelqkcQrPEFmkm1QPK8vwM0T/eE0Hjg1fHVIpq0sIwmJwxEMX7yCmu7dIwHgL29YfCHYIjIG3m
CDYq0Ly6m7s02felyZChNqqNW8z3wTiILRAI1IY9qOt+aSq0IbUfymQQhwrcDg9hz741yKBgnGx4
HwAJwa7Iohr5iPgOG9TY0d8RNlKCMrVSGrMRLy7vA3sgRlYEX9Nybok/4/IDIHR09VhBJx19Xsbw
1kc5iI0ZNMNJl11wzKrYCON08c9lP98Tu/sM9Ojja4Pw317qd70UA1UW7v//LvU6/Uqe6kv19zWq
9a9f+quXYlcKKA/9CsUNCTe0Rv+3Rg3MPxy4a4F0MCLgFWIh+u9eyiEZA/3PuiS1XRNTDn/FX/2U
I/5wgzUFfbWBIEDw5D9Zo75N78UlIGyWuyTl+KbjmG+TYnhFAk8qlLhUjFb6djPGZaqPnUR0jZG9
IuatTuayvspyYUzIB8lcBxyQNLy2gka+eCkYdQHVh0RiTVYgs2UaAQc0+yW2Wt6bYEWY6DCLhMn3
tzP9H3xEq/LhbwoQC60Rnh5OrYkIg1Z1/fnfGkFfMQkmPqy7YKjXDyKpjI1E8nbFgMnE1DfzJv71
ARE5vTukY9IXOxKPlMu3+carYqSF3bDWii+sza/qHoj0phjR6RzIA2V2yMjTaI+iM2HFTG3Qsh9y
Rs9hGYWIYy/jRNSnyINFGC68VmBaAZpfDlbv6ju/SuF51dWAeHb1yhaW6JeDE1X1JVMi6sBcVawj
RL6WGW3Xlmyf9QBtJ57Y5wCHH/VDsSDrscQiX/qqofXLWp9DBUi7Y7Zi0SrgBKtvhROkY3/j8o0g
VOzVMOwjhZN7dqEBdmwRW0Q0yJg6G1nZ7BhBt1v6Rtx0PprwjRenc7zDOD/FOwTy+s5MnILOOImt
D0LQaYSpp/hsqgMAY5CpcBe7K0xVW6mvGUtazRdrnPIFw63VJrcwZ/mLglmSSLLOUz924CUJlmwN
ECIWk1hFeBLurhsiRz2Ddc/sNk8WRtzk3HeK6y9WxYI1gYX1w9JV1gfDZt76uWE/ajzbVs+ZS5Xm
75mRwNYn3gKo9cYu55d4DHPoohn5aTPk/HVWNqKG0ktLQWiYWZas4APcGXVXrZyfyebzZzklX4Yc
5tMwox8dh45fx0+OOLVN3fsEwf5CcdFyktKZl2XoOtgGnxIIg83RWcyy3HEeyXSRqc1pSQEaQwyU
kEYe56Xmax0taYkLIW/MtJf1K/HWkxO0KXXP1NiUmqS/COBlveFtlnGcrhOGDfcGowUdYjbQx5Wu
44NMSAVp8t3MTViAhmPuQHiyt61Hq9jxioi3hWxZhFkUWB8gzvQ3KHnQuZZZBI2AgTxgu6yX1/Mc
u58MWv+baWyKO5vIiRcq2vSICcfxN6lVeS9VnI+fG7aVGtgDl2wyQasZp7H3N4QTcMbLIspnBicu
KRKy9oJPJImo/t5KF8PdytHjshk7j9M7paXb3Zo9q8m9ksxxGH0PLBLoHh0/WWwU2I5hfcX9wneX
Mg6efswZU5d1MlxmP4gR1Q9paSIXd0naonfiGlGMXYcNKmTxAcYnX0+RG60bGtHEdwtQo8CS4tXN
F84MN5eXVdyUeVNP0V6ZRqOeQFDrB59HfMek1eMEp1ZjuYccD/FFQrJrECgotNNjhv8jWyN/MIK1
R/aHs76yq4FT79UDR8FwkC2h4G4LdlpnnBcvWAFLrx1ERXBM9yFfFsP4ZAze0l6x+TC6u1nDCNsX
FEDTx6VEkvuRLUCZP0RjBjgGXBfzmdG2T8u4CvKWueRcsgbgXGpzQsJHlgInojGxujGGgJnq8FRJ
zk3r0c+8Xsi5Nvjiahhn3dYd15ui7zCN01qBS+FhDvY+HQwImJjrEvdJF/5g3WYRxn5ADCKvv3r2
JG4S12db4RfEnoRGHtNNeVHcZc+d6ICxhHIA2GdHfp9/ZrqmRALicJHdbV1WlUsbR2MT7LwiNrqd
lZOOyLbGzM6q9fjO+6ITN1m/2Pqzzwoj/y69yqJVceY2jnalyQz5tuT9szCKH+CpnKKKTToj+ho1
0imxbIZTUqxeKYNkZpCaC97+NPZvKgLUntj3RVhixKNHxPe0YaQ9fASKauwgGCXM5hq1sQdkRqiD
IninEY16mZKdyHCSGVXilfKIit5dE5Gz1kixJCHb3TuIqasMT9ccVTxk6lPDAveTYji1sUvz2UA2
H/ZQ1lmQVX2YJpP2jyK34j8LFXnfIdlHIA87QPqFezXQeoPZLzp979Ze/CztsdqVvKS2SOjsBwyM
1bNwknJv0TFFG29h62T2XncXxKRkeA2bOETCeXFNY118tDLl0RCrfr9QohJPoYma7sCTYOBrbsdi
Ka8kavHdMHnFPY/15pnNefI4OsXd5Jk6O3Stcvbt3OrQRMN3GNM6fYyVW3ycSkfFCKoqAGy8wEh6
aJdzYQT5Hp5vGo7tVK2QD5Tw6WjXH3jpNE+VLJtkmy1qDQox68/kCK2ntoTM4rtyoOT2Bn3TuNqm
yB3LbRx56kfaed22gHV1tJYs3k/Qam5krDxnm5iymkM9Uw5sVWeNmFvK+uAXLdt5vHr1yUu0tY+l
uKccbw6mToZtx2d8AlaBkh8+qHuq0LKOuxlV2U3bO9Fj0CTuwVBLvpcGAZ7M0xbo9LPr3hhJ3154
YM9HcnHnEzun4LT0+bSbVddtetBCmxYhBywS5X4Y03H5ZppFdiFJarnQHgfFb+ytbyTalEQeUDMc
rKte2kbH/HNJ1Nal7WcFKAndsyHLq9UiM9m8hBwDew2Qv/oScZcff10XvTGcvh51HfCDuRaWRx7b
z0d1oiXxkkkGxIPwFIX+yoOh6S1qjF8f543g7/U4CApdymULdLf5pvoak9odVMBKzMFzxDPV7Hhm
r4QfqSMeGP/8YGjvBadT4LJ/mzQouIcNoniC8+vIp15JLK9eawNV4O7Xh3pfyKI3BxJELW4Sm/nW
lNzGgdcY2nTPtjuLm2olfEiycVlz9vVFeUwN/vHxBH2I4DIxXUb8bwzCwq+5bYtSnhedRJ/+9Qqq
EhYJjBkU1YhKZ07vr4+5Xnk/F+t8uBWvj5KUL+9tsY780kFn2Ttn+DlUVx5Um5SyBN0vmCkcKlgs
+K2NUY78v4k/SP/jixRTpeQ8mywvLWm++dB15bQmmif3jJqkO04TkBAtpvo3+cLvbwWOQuRm4LLz
gsT+5gYsImuqolS55xgMzXFGgUtGxm8jbv/TUWgofcY2SMPfad/dHmGONPgsry52lw0xi3ImoL/+
yv7DZcnmz4YmT7ezouV/vq1zVF6gVYhjtlAIHQhG5aIYZ6DuO+zx4qZvNEFOvz7k++cXz3SeYXws
Z80MfnP6qnQkAaxwnbNRR0SngPHB6jpSigwEqe8q6EnMb9TCJfLr475/spBfugqd+bTsut5+1ADr
FHFI0oJkzt0d1Twne9Rl2yWDV/XrQ/2Hj8jFASaCGpyMn7cPSw9KMYcqLVg76OnmUtSXhTnSl8JZ
zURrB6fXq+bXB/1Pn4/och+xtsQu8Ra5MUIAs5PAFefCBQlQlY59Kkw/OdDo/PZOf9Vd/3yrB0wn
pOM4XuD57++01cJq8jzB+aqQ7GSilFMoPbN4aMalu6mBo7PimSmT9URdh49yVjdjCw13j6HDobmo
MX/Ca/tGKLhN1blUeKn93CWB79en5f0VjhDd9lb2BDQI8RbbQXjPlIKA5QovsQNt0gigU6YN3pfI
WrnUsoCy/teHFO/vXYAt3FWrrcO3/beIgbhgXhLxjjsbvkGtq32b/qGHj/vN7wSvzKSJ1us9S8VN
OxTtF6BGi9jaaaAfWmW1RLfF6L72VElQf2D1Jf/4rmcXAoUG5ofNd/fqCfnbVMVsWZuPPnd9ufgU
3abMnkWM8VkVdpVCSWLO+usz8u7adLHRcDcwyuESBbT982OmTdVa9M/LmehS50XBQ8zCua24TPXq
TfrnB2NuhADGxYrw7trEGR+YcRvMZx1jU84qSOpwHelypNnQJf36YO++aj6Z7zOmM+31jfc2VLbM
DUF8kTmf3UjSWMZpz5XFjUiX+OsDWW80EWCFeFyuxQNsGF7pbyujgl2ZdhtvooLoEnVn0sMNG8NX
ff4xMupFXRqE2N3OiUHCJeh4NR2JZyOnLdbXYN3qhyTNmRMYE83SRgkwhbgcuqNpuIyymHrZhLau
04+pzWmOJ5yAd30Ftrr8pw9iV+LlwOPGew2QzttSKK0g63ulUmdrwQ48YcC7wEVMD7E5/+Oqi0Nx
DTjYqhjpvTP7AdS1+lEDi+sQtQBgy/j8yIuDHUlW9cWp9G/nh+vb628PRoQxPA8tbn0MVcCc3n5L
1VLa7Kmlc3Zb7Xx3XWs8d04UfHodiLieYqpDAqP8WGtt/eYms95eIg5HXsE3NkdeDYQSidDfp6VO
gV8cbEF2FuQHlAvIb8L4iEmBOGwjK0Cr9ydo2JztUK3YTuEY4A60MREdCYdkTWpZ2fxgDiVTxCVf
5zVt562NxcBCP3xlrnWlqzLY4SK98/rZwP9QT6k8YqXJcf2SDczyLlNYttfLqzB4GRzmvhPNeezm
hi2pq/SdnDSjMRXhxb2wd+VFn7ZjvGao4+i9luYqwjFFXt5PTBtuOrc3DtpJ3buazSqbIq/Cqzv2
UP1ND9j8FWNps0IjKocgTJwO0XHuoGFB97+AsyXbkAZ6Sc9QUsUGhKIcWN6KpEUaPLSpRA4PvJaA
B3vJVkJVgTVm2QzsGsW3qfNzhuJGxv0S6GYdhoJWT+7GWfP/a6xffXJrRpQQGIIoObpjTldUtQs/
XVrvr+JzzFnz74NirWvahnstqQpJzEylwOmTCNrRuM+dDvJT7Bv6odFLmdwBfSjqK7SqY3+vYCmU
W+gM3N21KJv8oV6gA2y7oSffEnetfshNsE2x69b5g9cI9U1jKV6Y8GZy+W671eBcdy0C4I2Hmwog
uZnyi3x0+SKBXi+PDZAobK9W5lyNKyaeiQbqezZwPbpet2GNtWUOwuSK1RSDcJ9AVXsHC4Z/kWVx
BGBjsqtTq7PBeNR1yqHbfOGtFZi4sNswKWxl3VbTKPsHghoThQgXC/sd/SrMUzF7wNuhsTincewQ
YG6BIBqbpamAjroWj3C5xFxBFTmEQHS8KfWunDES0ykBExrxXhXQCZA5MtPym0EtB13Qw7JzC5gy
xoOJJERUktxYP5VcYFWCiu3G+F/2zmM5biVt0/cye3QASAAJLGYx5Vi0IimSMhsEJUrwNhP26udJ
UR19WPqDit7/i3MUFEsFIJHmM6/Jes6GX3EANXtmHxKolBpSSCvphRNIsVzGFELCjmpbM/+kKRff
hiuGPq8lOL+E3LMR6ew8eLCInrM4TeO9GhS9ztdlFRgFFDga4nySuAk9135G6Q02pfPgzE4Ko5RT
sdu69A3REQp8ZlEXBkY7pPQZV1eZmrnI1fANoadpPMzozNy+tmYgzD3HvjCBBF7I1OOw+XuunNxU
YnvK85s2J/2ZHZsK/K/jT4KP629Talfyypf0IzYFNLn8gAq6rS6RbWCZVq1Fp6EE7jmde1hZiUMe
uUl2p+qOG3EgqfSHtnTVfb2Cufg6zFLgiosBR1Hch000D9f+XDoPQZ7XINYwMlp+hBadjD3aW653
tzgtVeB0ITYG4eNMsuI8pg2QNhtQ9GaueHRzIFt4WshPBOaFhvHbawTioR6N9LA3cQwHfssWjkdu
2Suq9UtJURIl0XoNKUkAfgPBbs+U2qiQawPLXocxn15P/P/tk/6lT+pwmv0jZPlDIvH/lc+qeAM4
ff0Xv3ukHPf/wlWMakoohQ1EkZPzlWrqSNqn9NzQIwRN94sz+u8WqXT+hQkYH5cI+xnZQqL73y1S
n1+R6vNbdPUJ1IX337RIjfriP85tczuO60AKQtmb5wxPaxehHLEEG2zvR0rmlv8sK6w17N2E/lCn
d1rn7vKUl0R3B7UIPEWUAm/xnfChra+cxm8699BagNLpDoZWUwAJiAHvGw8V0+6yKwsH5d5DEzRA
+wV3FbSPxNghSSvQO6P6neUDW6QjZSshktotfYAUXn6PHSg1dXBPS5Sxk66DjeOvQOa3Q1gpy/2o
35bTbIXxoR5z1eKoqFLwiH8Jck+I+GSwpDIuvgD853t/VnYaFTiNVqv/o1XTCD+xSmRKWbv36BRd
R4kfccnZyerqZxf02fJAMy/i1twUVSJaxc6U/M1U4YS3zi3BQQEeTGnLh4OM3fvbWEfmiKM0qk9e
HFhoWKN4WVJcrN7QKTRsLbxbqeCjzU3zC1BliPJHPuMCgnB22xTPzYyYdbeRg28MpO1R2el+jZN1
2KFozqvYa0669Sntg9iCbrUWXXCzAl7jYxVAOSRx7EQNoG7+sWBuX8PEf6pmvk0mPGkzyAAFqF8R
tgashbfPFKeIPFqIuKEDZC3BR7/OrOaetlqz3r5/obcWf+ZCIL6BVBIek59yvbcXWsqqi9Zgjl9A
DbiO2Le07jwgVjYrfBbo6HyYVOOLFC0qv7T0tnUSOd4XGFf/TXDkbWb4604oKpPW+JSfgui02+5A
gEVtKg9eRhX2wY1PsKEhD2FWJsUFDYfVD/7bQfaNi4TjU0HHmsE3m9o/g2SLTBfOrhTfywElsmXX
La2F4NQYgkv+m5rH2+KDeTo2Lg98PRM+RBby5IW6Gc2flqjjZXYS6NI/XAi0aXoeI0aeX8DXNUNc
LoEpSL3/gv+YSdS3DN4kIPBDjOjUgVUAKO+jvFDfZwhBIdw+WYbjfYxmHKP7/qVOFFXMQyLRhx4B
yS8zCgGZtwOaN41TTKNbvUB8TKV9jJdC/izBnnVAziRCTu2HOVpju7pqsr4O7L0/psX6lCvZcrjj
DBzPlIPzuIruoP9IUL0p9ZPyCpBhHy5wAT2Pvub7N/3Hi/FJzyISJpO5o9B2sns4wHzd2bXr7zXp
CXcBmrrIf47OYvmfm6YKGrGLq7FBFe39656UhhgsYPTU5fENpRRFUnpy4Rjt+LntfesbdB7HXbeR
9LNBbWWIzpC9dQA2IKnFMink85KWCUKMXd/3EZbLFn2rh6xapx7Wfjiv+luCsVh0EGi8LZd+tYBo
/Vud6ER/gTyJUBcbAJZJhCwxQixv362f4GYO2L/5loYZzNlNjn/cequCGc1+ImM7QaAuUq2iTYZL
JKtJ4RLCYVAHy8JmGRVesnxnAtK2D5TNyHD8eQXkv9HxYES9bsBe3LK7AHVJgs+IhkSoi8JmLJip
KA4o3k7d64BjGN8BwLrAeGOzRWMinXJBFzUa1NzSVs9f1sWEEJsOcjFjAZlSsMnjMxl0+cH1Op/1
3aVTNt+2sOGrH8E0OJmDpl2sVoL7OPI/A0hkaiJEmXOPDqbP9YAe0eB8LlTT5khsBnO5Pq3EqOPD
2HfBeI8zVcln0zpnBzHIRSAoOzedJy6NBn9WLNscQBELPQ75DvSsDOgkQQO0Dmp/o+Cd8MnAyWI+
klEhqIIzn5qFvtMEyRxm9GBztmAF7wo9xpxG0vhgZYBK0w1O7OZqVrK0wY3AzLz70pHkjMfYQ9nn
uvSopp9NDij6yxRAyXAB9nVmLs1hbHY+3E+c5TIcVcphaVM74I8ujF1WWxt2Gg5r49VtURx/P4Cf
65RHrdGYDvKdbccWA+rbNdNPoYbKJlZWEtLJvlPgbmD1yxYl9a1qYfv/+zs6iDQ9uumxn6Vbplwz
zaRRq88YDAIqCnlLm7I5LqLhmZLXUfWwwGDkfNI7PjBNEN7QFesHdPIwoDBXBCdO1IZRUcCwtIvs
eDw2ejNdmkhzaokC3JXa53GQV/e4RjRQvnNBJQU6n59DssamL4qYNQnGDrwzMdt8IbVdJ5YHnaDO
Jy4sb86W7101j4xhg1aa0eljY3TijyE4VcZklQOtRAx46pFCWrLWJnbLnVnwuwWehnmIPKLRfd2J
eKyTfYPwHXcs3ZFdYN+v+NxVe6wkzPztRefxUxKKTowXkRo9vqVZGo+lMOTosiDokGjJ2dVDK+KW
Fp6ev5xQMOUPD1shL6C1LlmCcHcLZopYg8A7jkH4C+VUZaGJ22IYAtmN8kLmfzZ4pkeIUrjktnJI
GTxjN1aM4AAqmeFcQ2nmXEkI6B1zPYMyOiQQJpiiJrQeH9qw5v+dE5YsYJlDR7ohdFyJMihNsc4X
6sBm88CNrXiGj9KbJe1F5ktBP5PMbXxF3Ai5q3XE+IDCKfSifdrIVi3HcbYphlyPZPh8YddDgym3
K7GYmdUigxu7awtI2/5xDktjcJnbD1GK4+K4I2uWZmdKyxRXlcBGLgEqeCsOulgSDzGW1JQsktFu
11t/WYzIZ6hMP3wPz6FcagKFqQluAh/B036T2rrs7G0Q5yL70JDPx6AejAEquxXmxYj8wpNTIxJz
lGIy0Ao9+oxqO5dKWdMlJsQ0GJH4VrybzsP8xX+u4TbzMJBClqT5GFWoy9Twu0itwfHZ1PXKPRsx
281eiyRfOvjBeHQaH9sghKJMv0Gn+Lrkgw/HJizYZoPv64R8DWhiB7zzeohyaC7IzPTpnKbJVdGA
ZZY3GnMcM3kylASZibhSdO2hWGIzL+1hVsyhWGRdkVw2K6pnKH26AOKcG/jrbJWqqxmlXQWxAyrY
TFV66G5AyrhsuXndDbyl2qEhkO7xXIYxtI0QkGGQMBKLmLl21sZ6PNioJvBJUpiO3+k+NvtSYY/V
fBdhQMJESlHPZXtqvTlg/HRqsTvgcSxZC46rFRNq7GDeNOe8/W7xL0MQbd4xLEF0JJcUigYu7Tnl
zP2zXXIcjUsrOeWrGP1YtQ/BNzIIWg8d03HG+KRBfDjsF/YHpF8s78MM+7tFgXapfO/YdrrmkShf
Nf1mRSuU69vWVCzfq7AjG/mdh7Drm8GZmk4gjwn4JKT0nICWE9a5UdDo202I49cOK6s63ns2uKeP
cTfz8FnD4b/sTSuWO5ZY1TNKDdIyLOwcW2MmTwhIgRH8Pa2rbDK/A41IrW2L4qkJnIPGMts9aqsc
Wo7FrBTA9fuonzZEoonN+rQgpOutF8IhwB8jdbA1cjO23Z2Kil5bG7k6SwCSaSr7j3Y1lw8RMu8Q
mPq+y7qLoAZZeQiacWi/txVnzCWmX5Z3HXOnYtvUbdZ9zdhz10MhYQG9eBRX+3vEcar+eVqhcX2A
3Vfam8kqgUG0Aho6Kg84fvjttvOEp4bDNPnheNN3aTw3UESw8bgSJcfqHpjZ6Gw73hFCAQ2VuhXy
VD32HgIUM27JhPRrPy34a6Lv60abtrcW/SWClOR9DEq9eAkiJx64ODR73CVuoEvz/DHzFNvZc00k
y2qUazmtiBhR07T7Q4yZQXM5szjghmjoNWBL2sMYyUTsfAK09QH/aES1M9z95IValgF7IE+7znah
I9JAZ0CwJdpZDVKl8Dck2kSJXyZHABV61zX2tALdqW37zJkcNO3iFhkavdGyXGFkx8K3bluIhd4j
9Ps+b85sBDbbbh8hBzE/zHoW+tpSqCffe5ZHDV7XzGpqaEHQP8JwT9CmKXUg+/YsnP1kBdk1yjbY
RTPWMWdxpqlSr42HNvoG70Th4vDar6oLvzlIHNQvsFybcd4VgV66H1HuiwGpbNk2cuMK5Wv7DLuu
zg/hBtp+GZzF0I+Cm8iRVlGcjUFLWJv+SMNa6MhB8bQY0F53fG2kjwKhhZXcoAAAQ/32d/RtL4hm
OfdTUjV0IKYmMwcqNs4IGj1Oi9+23q6NsQynVm3bCTEKiHDgwbTiJhZMPy8m1qytPieCwvBmNMdK
xEbC4u7goXLWcoCzHCDTmh2uwruDrSSjBunEhxxLM6TEeDB8RC/XDtyi3vppN3L0+LiIccro2kcX
/WyRku88DH5jor9AFSZzkLmDpep28cYK8eehq7LgM6gbCv5nVEFlEZ1hTEmtoR06n23SV4rI3khz
tO4Z3mBEwWi+mig6WqaWvSwPEUyeLpEpjhH5FpVCqxXGa7CKY+ThcEsTxyXjt86hmuCWviEuCak3
+T5CTWyI6CdwRk/A8whNwJZqBqitpTk5kcCcuVMsZiTXBpAqmxUQoA+of9vE0cyXAf+LWUsKZRfu
HxFcs0/SYSn5iJs7EXcECU45/TNNEBOvRjHwwidXD33wbZog1x4CN8dVLWnQ9UD1vcU0SVzUrTQh
S4okDGOE/FmgnZ+DpRbEZabSGenScB5SN9igl4y1IGDG3mf42cMXEyL9KvcEqjKn1O8TzHMaxrHA
pZodLYD6yd07IrYYyDbByLrBFr0i6SgHi4Flm8nNHQABS5k+/x6JtWMJbYZW4JS7kXXKNzaVDhCb
Kxwal/SOUGdjyDKbOODer+bY/wxyldrT62vkwHScJ9K/QT+A2Zx5YoGZEO9oUOCr+xsDo4ZVhtSX
HcMYL6Sfo/XZBklF3Z1wdHxYgcfxVHTQTPGphycLd7C1kSdzOChhz6JN6y4mkadfwGSp6Es7sHon
u5cahqRLlJLgpMtxOTZt3+Ni0CZqDG9XnbpNdhXQ2OB+ltUz60AIvMC6DTZKBFulAsge4+iGosrN
WqPpr3CQ90yghvIp4WHnmAkm4iHr3LPOlSVxdvJ6uqYjVG4Lcza42sFWiJYoECa6iTc1jbxlG6NZ
SmRtMwL5TxT2an7g782niUr69XYqQ8lx6aTcl7tNU2lCwyIYEhPMi9bc7evyKLTPeymHie70Wa/Y
+KorMYsx+TqGU0LvAyBwIVnV8ByZptlCTJAfvN4zc7esoXRfY+SVoCyXlCp0hgu+oBIEtWj78G4H
3KC5Vr32PILdgk2iWOGY0DoaG1K+REZZ/zz2Q4asnCqGVrO5LJMnrrwJY22AL77LPKts1ySBeeuT
sdnObF6I8iLCSxJP3rNe8DO8FJNL/hTIaJkRlHVFVzyPqTMzKPFr5KMSeyTWUE3Y87QZjUICg98Z
MbCZiMBgThKb7KtOOsFPMC4pHC+WZc3fxYiXJliB0ba3gFBS0pEx7RMIZ2HQiuEBG0yB2qg1OYy/
hdqVidmD0ERh/eyYJB9EvAnkE+jg40OMpRlvTVcUdJvdjL5fhB7N6NfEKJHfrE+MutlxaRGR8553
sq0nZfIHplPgc3lKe/FqtsqWPTk4ttKfdYra1czUPzqhk5KqFMiEf39dejWsfD5cWlVUVyBGmlLB
PxxhuzIxMMPlNq0YiwemJDi9qf5gQ2qtOwZkNRk37iuagZwcaZY42XLSXgd4zhG8LlOeQH6q5+EO
4e9VnYewhctjqFxyCg42C7IPSaCGfX4IyqLhayJP90bMv6tNJArfgF18O71mjbBP0Gg47xDdY5Mi
4B+CLdwlduc93TWTBb4mFmW8mptusGxYki2rbDECvOFKxuuNYc5EJ0mymf1TWte80gwRRG59qOk4
V3uAzLhd7HHg9opr2VIc4YPrwoyC82A2LM1rtEDd49ad1RvcoNVKZyAVdfEsmtlk6MvrzhHNygS6
lVOYWfl+jeu0pEvNKKQmiCNTBCUHONrbmlE4N+FES2/6Nsfa5JljapWpv0PMGXLpRg09z/uXS56W
O80lSU+xdaGzGxI4vb3k0tZ1aOtAf/ODyXRvXqcG+pOmsvv+0/15KQRJiXGFaRgZvOvbS7lp0q4j
1YlvmReb/QmNQAGUcGazZu96/1onMDtTfkMIBYwWiGsogn90pZSNdihqDOLbLCooJpdDWrnMRF9j
hrnQ7K0czkIk/9k0Bkz5FEWUsezCcmug2cENVQjT2YhIec3e87oz/+59GDaACZGkrzgTJJ1nfnr/
9v8YKiBRNoEt2CjScfcUCzP3KHImk4Sqljkz98EBZdJCDldSqPcv9cecExSGEWEN6AS58PZO3gph
FBwlAqjnKA3FsFCDDnOUV1dplkgQQ6b+25Q7baEAGncQk4GVSDfB/UMZuu+UCBPq98+tl5o9Ss8s
tlsUBMwB4YIBwG0iIt4nmFj4+UcJkrj/wG5X+X+RND8dZrqmKOhQpKVN6jvO6YxE8XQepygRX6lJ
kDoueFYu38MazPffBLlPR9kFr8XTAtriahTHTorXBYFhKJzc+YrOpSyudVua1DzLydSOiLOaqPH9
1ypZTP9BU9E0AWRN2Zkmr0+Hj/LR28Wm83BlM1n6r31Nnyjd9yI22xybIvYP27jvytnZQN5d0miL
clbKyfj+DXh/DG7AJAbrigJxCNBVnO4sGALg4IHxZJfaC+Yv9LJW9NA6jCHys9ewZexTExoDHzH7
9++iuOVrU/JC0gBh33Mgd2ZwqhzyPfUq31pYxQ2Cx2QLKG3UHAmqmJpQ7UKhrXDaZE6h2a3l5JvD
Eskh4Mq7NLZZ+BvB7kQsouVA8ciZ+nmCdlNQosOTqshcfZ7RWkaFsCksE1upUZmwC38cSRajss4c
54iaE9tIJcwR37Z9y23J1wK9IrRn1ywK1wRNeah/RXyuY4Jl+KU5O4mNVBrjjyFET2XSHWcQxpdp
XVCWfX/4/5hwAPcAO6InBXz3z6k9kFmklr0uX5oUv4z+mLTapEDRqk0E8Ltk/f4lzU7xZsqx1eJD
QI8mBAvwBzqRRtmiOxVOX6IEdX6xH4ARgUqD9FBYN7ayuQOUjaOBJGp2sFGmCFtW5m7ev43TJxdo
69vsnECW+V94ipitg66eeJfplwLxx+oCyR5dPbpYhvVXrtI371/sdJIjtuVDgQnhXwAg905BrIFj
J1naKvV17Np8ffJzaaZFnrcmsnr/Uu7JkubbwUPDQw/kL8ysfRIdJNNsl2U9uo+10na4iylfInSF
MEZGppvlqN3gMNCsFX9ICjbMy9kX0RPJmt+jQ0NZlxIMKY/p37dwmIlDndUzgXqG+e9nWEqsirTB
IYWy1myZMkCoA8SWzscQ5Qdy14ruyAMUSMHDWYXPWZQAfjbbyliZ/ZqEoJi7c8tiHy0PdWMn3vX7
g3Ay3oxBRApns049aUweT8bA9xMd4f4zPwK1NCdz3NCqgLg4NWTO71/KKLj/cz6bd8rmBaUKGQHq
+qdoW1xqqak6XvwQ4vVorjX4lE6LsTOh/sBWzxb02nsvAekwCvVcmyrp75/6cTAVAmuyGVzfk6ae
SS7YstO5FSoi07lVAPtbrxRLFXfxrEWX42wRAwnTHnIa6TGyFSYt+d34o1tkmkhWmbusnTW00UQ/
jA3qpAJCcs5V0FUmHJavpYkRqBiFGctPzZvMHaKWaSNHNn5UOfrMFJZ/t9BYkczdnJ4H516MJiNf
uDiQaf9mIRK+fX1SQn+TRhgP0xbOwj8A5h1PMIaoNX4vRyE/533tI7VCe/QYFGHrUeNP9SHx5uhy
QRAq3rVwcY8VpOSnMTEyRHU41DRNE2zSrCWEPA7B8DEmf1W32GGN6TYNR/eYRfldRavt+9h6Cp2m
Hp79ll5O8AGnYdjXdqauOZFSQLpVOhY7S+Xi00ofebyI0S33Nygv2t6OqiEGlKuF0JsuZySTVdTf
epxKaNUADL+WS4/EXYsUCT3x8ilVpXdRli5dgrzVlPMaELr5VjvlV1AT/uUChzfbQE6w4Su0vXxw
OZ+f2xRVFxS9gpQSRqLUmZvX9QO4x+EpEwL3mtC2vBpvNL/9UgyRegEZ3H/EgEkRFsXDMZ+H/ECb
YGlxiKa5vJ2nKLM2A7aAF2Xd7PUUwcUN0zz/NIRBQNU8xjZNT33zsKIptyP8RP+ptixvawf2nacX
+5u7aPUVPrD3mA4+zPA5qC4LqTKsspfsL4ywt5s1E4K2MkGuT6hg/DtO4TSIGRWy85P6hfc13+J9
Vxf7oGw0NrQAzx/fX9FvF/TrxSRAOXPME8OdRiQxXujk5FH9grhQBUZotoG3Ul/dVFVxPXpiIP9L
muqOFqEs/hKP/THzfz0mWB1aNmzip7CJwVdRUyBB/tLVNYmrQNcOpzjh/JWs9eub/nMM/3pKY85J
3If7hIhOk0jogoU7gpV5gb/HmhEuxwUaDZWT7ea0lPc1fML7TMXogNmlH7U7Mbaor40ZDg1zqYF9
AdYLPvRBH13UVicfOW8VcdJQ6qeqInhxdV21G1c73p2NwuPPCp3dq5ry7N3oLu6nKCdP3TiNg0FX
UiQfRIXH4caSVUD1pqAX50z49dl9tLzkTaJpJQw9DoC+/WzPWmzhoIi/xEInIDyGxIQBhEGMi+CM
Pg0JHEuq2QuX9cUbzOCnmUjPBEyr47zOz7UTlV8EPq27AeIGLIfeCo5evWAs+f70883h9ObNSAPW
NHgQqBUc4ydJAOokuJJSMH6Bo1QWlNP6YjOHSFDBKS1XvRs9rDHQcJwHhC/aim5Pg7YldavrsQ1G
DWQ4sT6sTuIdxYp1BU4Z0VfU0mt/2xfWdYa67dUilrNaVOKBGmj5ocGCloiVxtiyXfVM2yVvFAz4
NpL3hI0YT6JU8XMJ8uxGyBaXLCrFxyxp2g+Vr0u9a2IDoi7T4dEG/31n1dCx8IV0poNw9TRsRJ8l
D1MZIbmcdjYPAKo72ow6oQUg8y6nEcKZ+NHzrfAqSxfvk0NVO97QdED58P3BNWN3OrZwpEj3A7JZ
RC/5/T+IWQMlYd67jF+6zPNvrE7kT0jtLsuu6Gq07iZjEvL+FZ23wFdmFfrzBnULHgkTUuBqby/p
2G7Z4yia/8hb7PMom6FFHw+LdUmhMj/QiNDs9H7Sv7TCLp+yZNZXWRbZd9YYicP79xL8ObUINdk+
3dDFBMk5BQP2U4VxY1LXP5KZBgN5exN/xXI7HXdI2/mo1rkFFY6qAVmvfWqFOzwc/CNCedmOOkkU
oTdjAQvvm0B+zhDmN6VfSui1pdLrIsjUsRNivgmGNEGGXibeBpUSd9pAysG7KkE+A3sJmNPbsFr9
9sxiWA55oa1rWJUjH0Cc5gqVyQW5jonjLPezFmkeTm9Ew7PiCsVVWuC4HeCNUnZlDaQE/5D9SNPz
yR9JTYlF1EftzoiYVqXoN70ELsNMpF20Daj63YooQ5xNgqjDSGWmr6QROMHsF+zD9YSOP44UWRuA
qw3dxjkHnDKhQxkk7ifdN9nnoZ70Ty9z0a7A3xcs/ftv58/9h5kSAZoDuhbwfk63ZOHSCS3mqfiB
I5CNusQU5d9AeSx0DXllxsP+ZVVDfB7U1rcF3D1uicHY/o099j9N2NBAkDn6oOxTG3g7YUFKqUph
TvojroJl2P16IRCc0hJThkAf7HWMHrq+Hg74qMb7NornL7BVEeZJ1eo8/GVM/ocFi5UztWW2DrCW
p4hd/E6msUHx5Uci7eBjFzjq3sVYcCcp7F5yLg438Dv1RYujynk5C+da15KDTJYaModMQwDJ8GKu
MmsQP0HOd/4mRATo41/u8o+QQcJUFz5LHMw0SeXJkEG3X6qo84YfVL275JHIwsfaxUVpb1D2eOPC
tqCnpNYAd87eb36mK+KCmzV22+lMwAB78qMyubLlVDy6PbqP24FT4ICNXMlwJ7nceh3t3tf59r88
i4el/fF//8/zS5XVOAuSpHzXb6XlqGH/4wX/QbS4zlhOqtFvuBbIdJt/9W9BuuhfhhghSV5hvFNJ
YN7+9vWK5L/Y6BGFCH9pzlHn+I8gXfQv8n+yRaILQ5FHxfvfbAtP/AtcuqnCUfH2KUr/d4J0nC1v
Tjqf0obZ56mpGUq+yaXermKBlV2lvdrGx8aiuDNsHS+wduAd4mOmnRnxeU9o3EoI6/oDFjJkk0Gr
xY95LvFgqFbaG+2wqOsZp9Go2XBSrp8AMnjeE4GQKHYTcp5J6CaP1TzILb4e/qfR8/R1Zyea5mtk
xYesyf0E5TtLXicTv9yOAWgZpJTT4mgcLi5lPq9Hgp27stfimzV58XJpq24ON17g6qsxj7z6URT4
wFyp1YioDiWdPbxNKzG85L9E8lw1o0HW2Jsox2x2URPESrXs6LkKDNjF8IVMbULTaxgr67oQmW84
l5UEgMW7/ZjEZUUr1cWo20D0s0fOPNx406letz02GcG5F/jqRfZNRzY1uOcKL4Azd0YHHf4zMJQs
2yq7y/LNiHzSWe5mD0shitsgRynuyEfE9YLPcrUDO5IdNeAMDiXPF3skPp/nwptJ3HL60rDyIOTh
ZrPviCRwGQ45khGE6fz96lnqHjcD/3qM0P1y9CAdpESjDnUFFLKfViRMP9Lmix+wSsLeoqcnZO2g
qvjlJd1mGHASRWmE0vt0bwlXohmOGVjXt5huDHN9EUQN4uyGFVMPCKAbBmmMBt+yAAIbdIKEatKm
e5kF6z19OS+zz+KEQmHhBAU4Mtr8hHjHJZ/WeodIB8m1F1PVDIG3Hb2mcj+3K05ym1VZ60NUytLb
mI5FdvQsOyTa6UnVHxMaTtLe02BxZws/jZKD+AwNqsVW52ni05is8tLHlCJRa5/w5kpn4/tltK+U
t3W71gMqh7LxbMf1PsDM/ByNoPswjQMaMx6GV0Uz5QilGk3Ypqu2aRDRJR3AtG1KwrFso3x32pdr
PG77OcS8CrHRYvZ3le+eJ0N/7dPq2KwTndqsufG6tduCrTvz5iq+kEV9qGEAP1LLuuP0waqKyxzA
/uhNNS5fHBBHB6Sa4kM8Lh9RLVLnXZ9ChQEwfcWWbp+3vlccdNy5F5EFFKlQjtoDmMg3lTdnFx6S
HYcpbLJLq1zWc7tjabpB6T5Gi/u11qG3xfCGIy7V1tbTOQi2Wmp9QR6dn8N+/QZ6rrxA+za57AIJ
92at7H3fLmfIlG2V1w4HD7+SAiG3HWrG9TbprMjatA4ReZKmP/y1+yxnMr0IladN0KEDH3l9EW5t
L5x26C8nV7U/10gvL+1Zl68fdWYpUjog38g5xVuvz51b7j6/zP3F6hF40+05QprDj7bE2jxMBYPD
Yjt27bjDthtkZ7LqY9N15/Xkf+xEeV+E2dXqxPB/B3ubu+tDhoRxY6voQhozkSg7hxDu7kIb47ic
0U8CQM+j96i67ixc5uvctZDR9gfMZujm7sd4VZsk9p4CDL03ExZkO6cqf5Se3dNvnoIdshrDx8yq
r7HhcbaRDtSmQ74P9eTw2muxic+rGVwXTbINMSKZ7ZAiIgYQBhE6JI0RngBUw/sIzuCXqi0N/+EY
9uX3VaK/3Ll2dBGwXV4M9Fk2M1jSG/A5+RFfz3THqnDukrS7A6S5t0IeirDvZg69/Lk0u1kxxJLC
TK6sy7Z1vfvM7YKLptUp5KEc6ujcRl9kl362LQVt1J1/prpyjolUUMHpSYCAD4EsIRB3gdOq2Cu2
9TstpnaTrEF0XuQST6v+bhq1Tdomw8smtya5BXClP7GvDDuqBYDBWqHzm9xFP7/ThT6zeVEHu+kG
lMP89F7MZKH9bKMiaYGUyasvKnHdLdJnGJVXh7rr8GDMW7lZa3Wv8HhihKglDjZ9EFEIbq/xnlMv
uylEyunQxXTanegsy/UD5or4v8Aa/Eh14Lq1uh5CnM4fkQ999HGdAMMwPuMZ8Jlw/dwdqGW2zoBv
RImOeupOBzX15yh0n0Vuju1R3nk3rpN0Z1PYf6/9xd/7YPGOtnYf2lgi5z8WKEZVaTle+t1k36SO
uKe2fVWq9CmgcbNxy3VvNwR47LT7wIq+ehFADMoK28Lspa0V3oZKnKksn+9nXh2mcGOCXHOwhl8L
PHs+l3h9gECXRmzeQxlAjpQKxz1l4wtUCPTBHzv3sg9yBJcpvCBPGDXptljK8Azz9PU8bfRRtzhM
ZXFxpksbMHxEqSYbLQrqBS2wOJKbcPJwf2y8wfuO1L1mw8b6+Aa5a+8urTwLxYG+uy6HDM8xoux9
m/vpt3YOcC5zh6s56zgTpvLR8TBgi5vraFw5WPMo2ru9/jiiN4NFcPV9nOtjFC6fc1mUeypKWwQa
m2KL5Wh2SR//3KGmdPDSOHTBYvrrzex75Yhbe9fuBtjul37mQ9awxAJyIRFf4mZo74GlgfKxEMFr
9+D2MIioRH1LDR8b8aZPcVfkXGuzqT4ujZ/vHMdpD/XQDlduUseoabqQxAfkpmOBbYk1meMZ87wm
iDZW6N9MtnSfEMUEzZK0QC69pfQw+14odd7XuRWeR6pYL+ZRPHqz3X7D5M5KjnGFBuXBl5NQlOXo
Cm48r1nGI+esux919L2yxlsnlRi7e5O+V359O1Ewhahv3VVLOnyAevhJ9QLb0zloLro1+BQq9Lzn
rLhwLURGDZti59Zl95Xt1TtOeDM+56vT79Gb7c/FbLn7vBnTs6AMMlDNCKlXeCVsMzXSSUtAU9mh
dZ2gCvvURjgaRvQcfgZg1Xf0I1xktUX53IRy+SgnC8HOIfwiCkDAVVjJJynXbGfFgb11ZZo/1Elt
b+bJiIHLstqQ0gNF8swi4oXlGwrpxQEaDBtyxO0lMMX3Vf7S9sW3xbYoGUX1+EmocQ8zDil7u/B3
y8iRLfPWwfww65FiX9ve27R2X17CXGiO+TB4xAh1cu245VEXOKBYvkQtHfPY+7ByOxy8wnS4o2AT
HlcZdJ8ARh0bvcwP/5+989iNJNnS9KtczN4LrgXQ0wv30EEZFEnmxsFULsyVmWt7+vkiq+pW1R20
uED3YhqzKSCRxUgy6GF2zi+nPqM2KioiTBWIQm+aYfhG0v9XTudqJ7HTbfDKjy8FZW5+40T7LlLr
xiNMd5t22ERK2McNNaFTkuM0aajlK20SLR1ST21P3pRWjzpq6Neb2p2jA02yy4Y6zK9VVpPCvlSF
9dB1k/XEAdkTzDs6dJT4w5xfy7wy8itrV3B59UbzLoGaz5m/Ep/PLPhqzojp0elWIeGR7uo81blj
fSG4wv/iFk0eSz1kUZzmMjaIJ9rqkffcviKkmiQzBuDpFIzaoEvAxLVl36csKvj66HQZ01NOJGLN
5AHPUUxZntBySf7LWY1zsBOAJ08UvpAZcsugldTN9KoiffTt+RtxYf6+t+QXwirwVpFNth3T7BoE
2tqxXrwo5qLc85s7eaU7xBGpAZuqbct4ccfP0+AOia27MW66FLV21aZI0SR3oGgPOTanmOa6ISZT
uDo4hDrGuSqnU2PO21Q5d2VeOkSy+mpfdX54LvKayGakHIkIIiJ9812F++Ci8sndm9aXkVa63UD2
5Las0xcSPmrwIHuTGq6z8fOu2/SeikMgGoLy1mZL9dtBIxFNarX0MUw4AmmD2hwY+g1ZrpIjpaB7
OPQpgJPUnWuRf56j4cZnyN+ZaMfiOupe6HxvtzizSGEt6vPsF6BjVkhg8cJ4SI4wUvAs6LgXq5aG
D/dC25u79zNssM34QoKpd2/4+nGgW5CR2Vt3C5nTierw07grmoPOU7eGWqYdAjP7lYAzWjiqun5Z
qI5JyI3hulsN90rQGbHTksOZE15Hn2FLikmtX4DSSJ8lEzcp2rT4JpS1sZDdPWqCsrdLhcnCdGug
sDB9CazqRuaje6fcaEhoOPzBANzj4u63VqlbqsmoNVnciVjpPt/paqxfsMbR+YxDZCfdJtq6LgOP
fW3BWY2yuhUZB8w6C+pgTE/e+WH6xcQ4vonE4u+hRJdHuRI7TVMyOv0qYPKxuuge+9dds6zjnW22
9LzJOdE9SHfumuudTW+bgdspQXrlJME0EXYYBfMN+Oq3lp2jsox3O9QfWefvA6sfb1h1V94MQYqp
PqahmLYkAO+r/IcRSgyGWCNvrL7sDlKoB1k452ahKSDKZZgg/jV3XceKS3CxQ7PgtLepiiQZpDyH
aJSYFWiOE+GLF+QOddb6YwnGr+mYfWlbwfPTOo/jcBu06Us7UfjLSpV9Ngx7Ska3Og6FpsfACW50
FL6F9ByoCImp4IKM7Szs7tLUpkS1Ma0b1+0ey5kJDZrRTIZRw6WIMDPvRNrOjGjGw+hLygtEvWiu
hZJqSJvbQOKK6fLdGob9UfEEf15V/t0RM89IOtPz4Ni9ime3Gihn8er3qi1r3BOFVd9xbbmkE7dO
xZDXqgBLpWoe58EeDpOxyMQsfbEvCyNTSWcrM09aMZA6TmES5OHkseh08mXGjUeoTD4dmazFMQry
Zu9GjbvrVk1vsjn6O4DC51Vp0uvb6D4Kx/IB0731wyv68azzwj91TqgOdrWK09im686bXfUMr9KC
lNkf7PHlraB1KEkz817rbEqmvs0QI2N/GWkLuEXc4W6lXhaomgXqfGJjmgLX2A0kSG1gHhgCGvJ1
G8e9CqlZrCTZaMBGGfaA1SBKzLzP3BELWFc6Wzuv0nvfGnzK9tYvYU3kUW0HBKRXvGMMtrfNWDUH
Va5HT01ERM/THVHHjBZ9Tui3iD6jRSg2MqRVsYQ1jo3OaxiFlKbYiJenryjBeZdkRAPwuNbzzoXJ
BR3ACUqW9S5HW39kdjwGqI2SqqqnHceVt+VEpwqUruhtJYp9mXf3LFThZSwNd886DOriLCVa9yhi
msZgeMt1zU00szFQuxid8UYg7RClu8Gp4MWjqBODeKG4tWx5DihwwThTFYce5W6iVEekw9Cb50GA
rPat80Nq+lqJvI2v+4WtizuL03276Kx+KBW/xlagHIiEvaWJdUbKYFBD3hYDpEponGe3fChsgqRx
1txmfvBKV2i/Z8aW1Jvw+PfLAjVtUvYG5lENHvuMl6+7EeEs6WsjAeXF8F23HanNw+1KfAFl8Clp
QtgdU8muZTv00Bl1E+Na5cergGycPiHHnVPZM9ND3lZk74vOY3BZTzOf1GRMiTXCQMAZ6VlqwxD4
ZQrKLwXNnKErHxZS7rEVrvQ1SnnmiH7t8JLSx7NsWbd4kklUSoapB9K1CvNOW6ON42cGStFcvO7g
kJBvXdbSOGKE2erJFwiRrSZi2dHNJzynQCfzPIc7mzwfzs6LvWbo2pDLb4V/Jc3COckUK+FAK4/W
FCCBCmwsDAenHNFs7LnNl2ZocfNnBr/I0NvLWeYbf3H0C8TyQ6CjYbN0lk0FvLkbei+IXaXoz2JY
NjZ+Faw0VAflM5Vl30MLN6G2zyL0PxwabbrqY7Dq/TiEP9S0wv2GBWJ4S+MyrqONLJvEgsfaaDn9
6AYFO2mIz9jS8q28xiz11Bdjj8AHdXWgBrRFZxuIbCSEFp0rnFqfy7Z8UDkHNOpthRChQ3N5X4+T
faKqB+HBklV0K0ws5pNc6SsducmxwNVxZOLEanBaUzM7BPEs/XNXW2dl0otVLuRkLaIadyA5pJ1W
oxcLbQWSG3qV4w3pfWrv9jbqaKRT6lhUkrApTjUY795SXs14LHPy05nKh2fD9et+V4cka++UIWaV
OMSZtWefPWHl+LDHYodx15I2vvlp9WioUtmI+Y+K6ND90osFa/1NauH6pE79JxD9X43Z77+3dx/1
9/5fri/8leGCcy4f/vWvf+x//XP2vb0i4H/5w7YZCnpuxu9qvXzvYX//9V94od/+z//sX/7t+89X
+Q/ReO8/QuN7EolU8VcI/+cX/QHGoxRC6mX/Vpr5OxLv/UKGzVWXBZr+e+KRa9KkiZz9io2jnuaZ
/jsG7/h0b2KVhcyBwoEf/qcSj7x/UIYBwaOTh8XzmMgJU/H+kRVSlo9oQWY0UHgmUyZM45Wedyk3
4APou9O7mdUBhRFeeym6tbm7ouaxDCleSJpoLLdWUJhP5UBN01bZi7jPw6EUmA5IxI8CtV+iwjkN
ZCcANdJStqHXLsT5kEZIWFPBrL/mXn6ekPPdmBl0QdyS+UEKhnhAkhbuazPK92mQBnuX0q+BUnEj
3Vy7MX+qbo/QA/7t2F+PWt3nRoLoG/C6nkP7jNvT/0STWzsmQW2XyUJHAeaXcdqXxnV8aNr00krX
RWVL8dhxNL8IodsP8AGqBIWTXq0v4cAUSYzfDCewE7TW38+40AgA9KPKxIvZmkcWYPcglG18nVsl
f6A8iO6xeoXHNq0VDLadyiSvO+sBaeW4HxxHXdzenU+lCEyUaaJc68Qp7e+l2bKqepRGADs6LFQ4
l+8yXFLnvtPG18bPrkKUriWzTsvmuBbybYoWeSnnaz8FWrEXsi+GpygaFvYMQ6sv1+KPN44GEQEF
M3j6flaOYFoRmbNhQyow2Y6xbRbqmHuRCBjfce9JSO0xsd35E+klXC1jU32pMJkdIk3qleUWxVdt
jpCsqNhpbfZOQg3dCTePPndpNSWNF1xLwzDQbBTLB97xdbQVv9RMvLH+gqzxLo28Wm30O7t3qvNq
BWmiCFvhB10iblorHW+swjMOJe2n+0Wm1TOR3vknMRQ0HM+opJnjl7ZFVe2VFoiAZyKDsR1B0wMP
INi1O96ObqR7XGimQyW2RSVPrq8p5MjH+2TuGxrftGMRLRct848CpJD5cbmm3jZYxfddmTcPBQUm
sctOcJOpVm8waY2xrcL6thuM8saGi6JqGi+7AXS1cll5bZe9poG2KdIcM/cL9W0UK3KjM/xXrEMt
woKD7jQhg0x+DGNhgwGp9qLHLF3zZA6NbZfXbPjrtPGVd1dU0fS1CRxxNBU40lyC3m+mflxZ2vPl
rDWwL+F8Q/MStWX6ZtR+ZpyA6GW5jaiG/gYg2I9xbs7jZcKvnG6nVVjvQ1SlTHZY8h+tsZGfFXmU
SdTN1ocA9WFuXYf10lMHER5cJvQ+VmHU0oKy0oteO4sbpwPGgnhMLefVwZB2lpQCfWHqN3FZkt2X
JdiFq0OXNeHnEn3ALeqY1TxiV4ueNXAlIB6sE+QYoGW1wZDY7sK8qT+QEkUvcABfDHPuNn6nnFtr
9NfvXqfgujBTtg1W77R5KzPmjKRSJdcr4Jh6HwL2vBgCqzuGaTtsQLgg3wbPi25ye2FxHdSj1aMh
iGXB55mrWCZrqNxtSDQo9Hfgx3oae7Cjrti4QOFbPQ/yJForOHlmT/GOk4NvKiDufUs7KpMdsRiJ
EXXmngCK4mJPhrdvC1NQlBcNqbt1A2W+2yKPoMU4USfbpEYd51pR7gPMEsdsdeQdqBjm1qh1hosK
C5c3NqjLT6Io5croBuTNiZaOxzRbwJ9DY+4+T9i8FZRUiIDFpBuBzJW1v3fJvvjaegGof2+V08Mq
Vx6DLAKXKbE0KMgQd9oZYS4/+/M6f5eYgN6pkbduHerta0SVfbjGjod9PolSR97na5SKTWh39cYC
pD+NwRARSWR2T5nou00oohnEl3Lwms6Pjd8EJ7dbkUs1TfUYIRylyrdIj6Xg2GwtV+4Xs37OGm/c
92om4xWRJgCGotYD1fVK//Ew+VtpLvobqSdLvZ0sX25aZ6wBrvOJ0iYzLEldsKppPLuV9Bv03Gru
ik/ayFhy1sBthPkWrgLAG7TGsYbhbYQSLu/JkzJiUgp8Glep1SFnQF38ujIvvhVkDxyLyz4IhT5O
2fzKsNpcJBHPl9HqU/pSiSt4nSkweKNkkdi4JmgYa4l9fQ3JWeKQmvlYhUXXPJjjUj9EgSl3fVaT
dFUIl0RdWBUWbbBQiDaOba68ZKnX4m60oxFUMpAlU29d35WRybfrC2OHxYtNrEcSy0c9AnmyVO/f
0Nrk38PT2bee16SscnpIn1wi0o6UyM7PDHQhwaoTI7KjDQpnjWys94MhW/Jw1/QuarvuCeopOGb8
4F9B6DXWb+Xtl0GOuyWV+rNwy6VN8DvrQ4apmplxBVeBwN3iDBwpxvE4j8bC0md7oM43p644qefy
QVYjTTvSdu5T7Jguh6xIL7NOr/SFDbvSZm3SaDfgsza2DxllSvvr+/mM4d66iUqtDhwXATZKZdwL
MU1stfYMxx7p/Fs60DlVLKxosZIL/XOeOaynFXrq0RZq3kdrFB0na+xfVdrWD5NF1hGfJ3+FHSaJ
w+kCCIV+zujd0QRQbWDxkTyPTiQfZ8es4VJLJ0qoebK2hMKYh1JW7j3rZnqrg2g59lyMRdzZ810T
hV/Ntoi+Wr1jt7HXe5JsnCr/bM6pOPat0SFQzI0QRoOjhscv55J2K8dLHNMMdsVUigcokflzFwTz
RgyW/471Ory314ZPHjJD9kFiJ3DKkm+hMXnbdvvUrNEbNjbqjqY8zLuz7MlPwS8dksVAb0/0Xhip
eCI6sJcPPpaj/oCxQ8KT4Gn1MBdZ0ryxfUAdUGSrMSV9aHnRXYl73vnW1uuTktlmwdq47pzcD3Zd
5AcJRlM/TcpsftSU0pZnTK6UkY/XXnKvc7ziA3kQdeU4TE1vq2YobvB5/7qL3FpUN08QnnhfzfHE
I2sr6KGpoXvuQ6b6ndl3+QR/23wtp8V+jRAHPFsy6070lj3LJkAS58j6GMi+o3d7Ip+4XS5+pd85
AFGy5R/l4L8H4zx+od+GCcJVCDZ6b3wPIqM8+EFYPUir2s5ubdzwyyH/V3Xi2JDC/MPR3nSNEJKC
ZRZYnjqisagOxF4Nj8SMYIgC0wef6hTsxDPOELWtta0fc828AxE1k+fx37McUTdJjE/7Y/jrOvRz
xfljV/p/aoXCvvXvCpraZvho/kHO9PNrfs+ONd1fUD77gEnXuh5i4/8uZ2JV+sV0ga3wx6IdRRv9
xyoVsS+Z/BVpe/ALPxNnWdWG/H//L9f9Bb03XZ2sWBg46TT6Z8Jj3X9Ij/VMzzd9AgAQB3hklsF/
/VXN1AExkdm15vcBUC1DikHgK2k69rU63BfrIaANsAEzIvuHB9HpbjNUgknFVvytTyHS4yCr7S6h
3k8ux1xL4KK2D8hvUjYykqYIXTiVbr3B6KuqT4V25U3ba/Nb6WRLhB1SILY2CT1Yr0PQ5OwLw29f
kFoESIJkNE0nOB0136rOb7Y5od6MTUCayGiwtl3DvxMLY3kMaHdjjmtXxCQVZSApjbY3wByfJyZ5
Tukc8GpazJVJLrS+07wAjrFSRLiLwjS3t4QYgY65fl7cVsTCH8dqDA6GGtURew8d6KpolsdJGrhD
RnvT2tGnuVkcwlqrAe4ja6/fFSTnp8XjOICrgoClWy+PLAIdrkyjZYFSWinhZ21VwpRQbuBxxeLD
B2smEDrRHI8aaJxwv4LYv5HVyy68E/3C/QNJLqV/JgnA+8o7sp4FSSapetZ+p4+DcnvDPQeK3KBt
qSxSpmZ/6faKUMZqS07kfNuWblW41RV2ZTlvdvDkNelDs5vng3MoiyVv5YIaoZvG4KxB2SGtEovp
1V62cy7Gkis+ytRiT0eLrKxoOqNXLlGLcOOi+/yZ/R4E3aazPfd9IpP1QsLw8gDDYyzfmOoxtUeQ
fT/WlFAJ5w43hFdbTwHU2Y4D/xrSTzx88NbNFKZhCIqmmxl9OvlMI6n7gRJpDrUxlscC+NvZknD3
yGCttia+Qlg8Md/3K6y3WRQ0h1fg/5u1ExmVm5Z1CkvRbgmY0DtdFGJPati9VXTLZfBHt4DUquxN
Eam8SRC6ZqcwZCxPXId3m3iYMKU0zQQ4rJzVO9YLGUqcr/1Ha3fVV3uQlrOLRO8D10sAuCFMCVjJ
BlylFG5H1ql3YIpdJ6tOJTO0hZ9h/JyX7jQkBBV5DwbvoMcS1mWfM+WaVNG79Q69nrGfHPTZAf/c
beU73d7S1vLYtIN1pXuYKl1C/UDKQsT/wjbF+Sq1uIaq9BAmwm+O02yyhg1pyUA0VO4N8SX6xBQG
3FmaiPFHbiblICMz0Q6MVXbn5yATm9H1EckGFIEuIv3MTBDtKPuc2CoddyukaE7krXUv9CPcefju
H69P9n1q9eYGRABtmLRudclCyaU9JCGU245Bkx3adTrzR2ut5n3riewt6wqa5aRLGeEkqkNfgUuu
hZ/ty3K6Bjn1aYx6of9mz3Q/IBePnjLX8GK8n/ZNKIJXbZv3jVOivINTvxF68m6YD9m6y37+5Ml2
xvuFzhuFhWO/196KooiM6jaL58p0Lr7tjluLSsIfRhDCgA68Gzuhy+E4DtVX2l8ipInX+EJjXGUU
i8l3nzqHInrI+6n9ioEle4afzcy4Fcr7AuFY7BsUdbwGiSGUV9KdSHZILEkyOM4mWgTMmPDyZVkS
RUNGldNk4WHx/DQmLAzKaURAvxu8zOJBH4fibEX5+DyAIyUV789zv8hHHmt4enu9IeGLAmGRRgcj
IBU6Dh0ZnEJlUEQYuVX4bfGb/CGqwuIwpW3zDYAr2lQmo0/ckSzvbwlfNKEqLRIey8tQq/CIQJVQ
LJ7uJ8toEbtb82oj7nDSZB6Au01wihW7TBAHgSzuSpqB4nY0nc9tlc1xnY9oXmfLLTcLLuh3L5wj
mhY6fWlBzxLWyfkTvCcmGadsb23cVrQWBctXAkCQ4hAa9iODS0uEJ/W2rfJ+v9DL9majOcNgAxw1
EZz0sDZeu7MqZK823Mk1Rcp8CsgJEQkpYkLuyNfKtn0rzQ/iNdXGXcb2UrpGO6C6yVGp4u6MXWvI
fkComIdmaoJ3fDPa2Ggera3myEnyYZ2w2Wb5vGlaTv5wBvYIwsm/taXOMPAazs7NLPslk1F3Dmcv
P7WR6hje4FQGabIIrlG+fi9WlDtYJWSZSDvNNz0pYGw5FhRzutDmalmTfdSKXLXEteX3ukYoZi1t
xBZrt7cot8oEI6+6oZ52fqwCYzsSJ3UrUfsVMQq3PD06viFuc9OSG6il8nPVT/Zz2VfdbdCFKCBn
q0fv4OfRxY0WoMJwWI7tkhY4RVJ3JsmkMO+xEohPddTKT1nYqAcYt/S1E2lxHhfaMnOSJl4s5a7b
3GzLPe7KdZviKI9Nv6Fp1OWnbRPWOnM4NpWekLcF4wuGK3ONC7fHI0nGduJ7bstqnJsPsidbbhuA
b5ya2QAGxV1L2C/YoSB4x7KJIHQd3sdhfnMXqDOilf09WjaErsjT9Il8W/+rzesb5Hk1xUM2sA/5
pRl9WrWHoMzVXPRhA7AX91lf7PxC+DdB0XXPaTChSDU8BRuUpQAVm3BebkbZql3f4UD71Vn4X80c
/M8bjh3TAf3/t9vn775PH9/+Ohv/+iW/z8YWs7Hj4pEkgRuv5J+k/tbVIti06ufEazMMBw4mQtsl
JIRayD94BY+/IsXENEPG59Aj1uN3PuXhV3MaVMyv/Mpvf/5zhv3/Le0HRbn+Mwj7Kf0iAejqmfmT
iS0f3GVqVIe3mHzOV3KxPE5Jy2CZ15W5WXPCxaD/2pNvRdKC45VIsYhw3c5+WO1Hu5c3XmqO9hsd
4eKuBUIFa0Tthpa6k+ieRz5cIJDu9DaIWm2GbCV2uVvtJYmmEOtVN5TQi37eTPtxXq3L6PTtezOl
072mpWcBUmuu975WAVp7rNK7AhXUIVAlJJ0S00jg3DrsfQp/iITMiUxNsozmFNzLzvLgrmvg7/KF
mDGy9yxC/DD/mF8Ifu1XktyF+CYDQ94XmTfVkKj1cp+mnK8xHcb87HVXr+La3y2CY7sql5HKGhk0
4XL5W6dHCXeiD3F9kLkn1yPN2KgH63pdjFPIN0hjVaqx56ESr51HG8HGY0Qo9EWXYrqX1UzvC2T7
hu4vPtRp30J4zCo41FHVyKR0W52BrWA8AtcSnDSuQvB86wj7hUy+IdDdZk7NdpCH1CKTfF+nNtKQ
feg1ItsFivJEc0OftWrMRDThgtdS142VcPQbR7e32pFLMpOIH0vfDRsc0EVI+Nryqe8qt3cuk6C3
SbFDIRL2inRa7oSc3Ihq56pQUdy1yKR2XcjiQSoB5E6G2jYvU+aj1dhxG1v9nHj94DDtMxoEw01v
GhN5vdL0g/Zg9rOVnm2FPmIj3X66PjiBPuiFBqSdsVxDS0Ttz9V0IuJ17PBSkgE7ONgd+n6adU1F
uI1l5C1jkbH1+1IQ+Ku+DbMkGC72KOyu0sf/Fqr0f9yBh3/Zwlf0bx94T9cV/W+bD/EPDqffvvC3
Yy/y6YwJqSMJcSX9ttz/xqtaV7SAZww182+k6x+noPcLpaM2pYxX+vTqYvq7wcnGMeWRyYzxFvaV
oMV/5hC0nb9aWSFXeQkbrAIbawTGYF1jUP50CEZm3wxpSiCuC+z9SPsqOV3AV8e6Ij4o6KAdMCra
F6fypz13uN5a0xodr+XrmwxDCD4d8gqc3q4TSw7hAYANUVNKuVLStFaZBAyqQLTZJeucgyvQT6Wu
qhLXbV7nUTzMNgJIgHgE7AJrK0wvCiWyB6FyGm56V5h8itzKfhoaYDX0+leyI6vv3Hnqn5Gh5jFO
Inezjqr6ZhojEcjOC9KIH07HJEOB1OMarcOlbP2rtgMIHTnaWF+KUo9I/kN5XoMcKpm5nexXrAz4
FprlZp394FhnQP1lqYeTi/Eb9cdIQb1otU/wumneKZ9mPhRh8LpUljNPB4vErb2SfnnQpjK3Jmka
KHCkd2Oq8EBSxaUz4Y4dYmVvWazPTbrUm3KJxjgLB3tLJBGsCqH2u8Hs6oQHpt1Cv9GKyOQcFzMp
2sJBx9EM9VkPeF0CzwhONT0UCebjmggKvFiLDRdzWKgfAM8h6Z6Wdv0kvUZu5jV/jXAPv+Bc9o+Y
lqf3xmqhI8AYNiYpcekdNJZtbqs255RLUKJY5nlqUkc/NcoRYtwWxD4ZXwVBVtxHLdmkejfSsadi
MrZ6nZhe66LTYm4kCJi574LHOIRniEysSCG6KuRGk5z3tU2NKZcx1EbdYD0uLIQrS90MFyMYEJKs
Bc5osm1070x4nArvJhAUTpTEUoqtITRizWGKKOUqR1fcGVgwOmNj4CbJqNzrlFYKDKSivK1CKBWi
aIh5oT6Ikg6BvW5OQdoMvnonut67KJYCTMgRwXIGigBKvFQ5P6Zc1/tGIvLO7rk7kLzvKM0zqZp0
daeGS8QtuPovqPJ688mYVh+6nQ2/qqPEzuqRRne6j0JOZtDnFsXC7UyTZCd3lA002Acr0/rUht3y
OANNkxVJ+Pg1lcUq20QY2bIpLC9KE2Pse1IVubNec+EVYmProF5jAl6XW+p9zDBuIvmNwrlrbSA7
yIVaWogZThLZsRV3+WvKfVjf0eeETBdIDtXfNPvTrjKCGeWWzFvo0KFpTmtp5QcquI1toQMng+Yd
wd/TPMhimCVgcWheAY/iO0SLufYGyXZ2L/H33fvQldth6rrEz61mBiDrzFtt9t625rbbLuwNB2IS
uge/V80rUgDAv0BayCVJee+rGAewOlJ+kR5pukuPYRcY1DT0A5bebGCAspDzE1duNQG/co12iTDn
YY2xuNssLf1w4XptHmTYZftAIoS2Ju8+Kqfsmf6C5YxIwcaKb2T6/f9fiP8phZHDOP7vXYh33+e/
nb6r/vv6F43Rr1/223UYOL9E4NwBnC4Y9E9/7u+G38D7BcqbMACUQyZ6oj9pjahQuw7rITF7xNaw
RPz9OnTCXyJejr2A28u1cPz/M9chzmOuuz+CLXAhE5MUEBsDkUq4BdLov16HNoZ8TLGeOkSTUTgJ
Z9+wpeZAiXOeTt4ZpE5OT5nXp6fWLPLxOBXN8Jh3BPHuBSI5gexzwuuBa7hIuH+ICBtVGdvdkjGd
p27xiJ/ERLXZOHEWAR9oOMS7TFi5s0Gnkz4vduO90crxUSHeyHip50mm3tPAzfNIU9IzEg4ErZSd
sOn7FV0O3OhIIHAV344sMNdQ+hBMFrk3nNJgvkUCfjamtNK+NM0sTr0C5GzrsECnyxdy0xlbLEbL
Xb20aCMNy7qk2jawhBrRDzJmUdkTqLvQg1Nrdcwm5urYXUT34Ux4bfTcR4l2+xIFH2/Uz8ZwFeRf
+P0TxWX0fPVsTeroCaXDPZrLqE3KejxqJLQJrmK+sPdI6MOvcxWk+nVUR5+mkiDzpKlC8410Fn3r
d1OUeHaExRkS/oAcAKDeGPnXrXCm5aVEX9gXQ5TMBax8nA+RwoVQFIBhc+9oVMbheK0lzYz3cXS8
J9RfzMr+6Fg3Kuwjcz97VvW6igqd85SN1puqQ5Q4YjF5tarOl/uwq4wfOp+jZHFkeqIqL/9mVP1y
13HQ739+f/31u+LJVjjZ+O/RRoHbxA2oKiMQ1PzOVIRpQftPmFU6jaebNxldw0B68zRe6ywK+yYL
UZTk8ThQI3NDL2dOT0ZlCX3wcec7u9wLUC072kEYWrJg4bBtr1Vy7XFShPfHGFfH3VBk9luHK9jf
Wd0a4jMRroYlrXkWMDudSi6WDf86Np++90iZCvBvg/5Wr8pwqqecMeBNdnl/QwR+9FzqKdyhflc+
ySaSNHRvzM6pROtUrvhMq4gsPKPjl03JC+JluHhidLFzJSXZkVtP232zZwZ1Y6A/IHIcw/7VuAhx
2szrPnT7aM9o5PyYfRyU5GTWhPpbjl4YLm30AzSBmEN+J6qW14ooLaHCAYeNDW4/8RuOJ9UG5XZA
9nGhlWu9JXJcJE4rio0ezPS29usCE3g2h3tSIa2dqnLnlaBmsa9DGlW5n68Wn2Uo6nDPpUrmSeu+
EcWDD8IzP7E7rmVyHVrAmTEJ6S0o9m2dpZp0Ssv3dwVVTGCf8GGjCWYO+OSish5DhcC+ah/ohKsf
e8Pxd/O61g9e4VqnMWugwWyZbWsUtFcL1rC1I1efclcKBgY4k2SuPOcFtsWM6crC1kRcGR9URG+x
28N1NDa9LQmXuNg1w7RsqdTBMmOmJW3Ac2/sZef0tygJ0KTQnnNujNl7AHXGXMeoe2167U1mTsr6
yjg0Ivemot913MyLGbxNKNBuU8vKvq6qLJGltkdKK/yN7iKxaejsmfHNtFjX1pKy3sTkaz60jCQY
eqmYPEnzkk8ywpGCHtHKt2M+YQs3RKNfFm81t7qU+d1EHNtJm137avjeurdlYNpbZwXHRf7bMS02
q2b3plELlX3eEPw+NvhIZg4KKx6r2dxMvr+e5xRUIV90/yni53eogmWHPnZ1G/QbX2fqNKbYr2kn
vJbIzqHASH5tto1NSR8EkQAtzctNpxJV2fmzH0AbkYcHFm+rujxPCETXZFIF6kDi/wqouq5PVDQt
+9zMmmRe6w+6jeWWDkkbHaUM7tp1NJ6FwGsQj3ZOh838f9g7k+a4jWxt/5Ub3x4OJBLj4m5qriJZ
HFSkRG0QlGljHhPzr79PluxoSfa1bse37UV322qKqAISmee85x2mFMlNmXcQG/ylBcxgzuUxCNhU
I5s5ZAV2JeX24et1Z8HmMPw9mIrslFe8oRajIKpe/RbVLpvWBDnoBd8hf+Ma8DChbKFaASvmhGkr
t9xT/rbHukSMwuswWk8QTrgQ04VpU1qQSdaEASzkgIwgufFoBOWZY3s+oxTCILGqlm4LkXK5a0mj
++o59x/A9GeEbElL/bNy6ZXK4YdiSf+lP4sl8QsoJz7huIV7f9Cv/8AOvOAXD+41/h24rWlcAZj0
TwQVmBTnO+weXU+QrqVNxv+kE5j/P+4oFGTf1Uo60JTjgTqO6gs7wx9qJTG4DXb9EccPAcoJYFvk
3EuYb2eyaH7mMP69fxGG6VwLNwCTewFcKXQo77cwBUUTpGJflEdPjpBSh1mcUza5l5k7cNs0y89y
KfXv+7YO5Hq2CcoMAdQGIP6xDuQstJi0mFwP63kmijTlIYDoIs7dZMsjmAnJ4nLyxQUFo/UTt6Yf
i1AuThXqYl3H00Np8sOXbQxTUY21JSMkVLgFtr0uUr3Bv53Fggw+XIKX0DJ/9pX/5hY73C3tO6rX
2o/e9J1inj36XnFsCzE9ZJiDvg9QQjGr0BHkkTn/2xd0BYuUy7F6GS78iL+npoFwiaL2EBsYheII
6gO6d/BIfGl8JnbO/dq4/e+I/1/uq+dAv9FdRMDNhf/y/SKalQC/D6fh0FdTkzGQDckyXhbmelri
XxbrGRrh2c9L++hBRX5qCIx4KevaGzE7yZaSGZjynrCHsfBfG5weGwddKYkpmD7h7fCTVeB4f/N5
IV7w7iOmoGvSbc+3i74sApyri64/ODTm9sUocAO5UVEOlTOqOHWR4InxxIlMRtZK4TR34R2cnwwk
ZgcMZ133lChfHou5dt4iqVp3Fbs5awn+KNbEiy/OEwrh+DTgrVdsEeGIc4F4u0Bs7ywCg0aFxM9o
E5REs7X4u9qZxNloPYIRe88kB8uYpyfRudNDmAR43S3tUDlffE74GYL4Mg2YDjRWetNKZ3pw2SXc
TeKjrjuk5mB8xCMkCJ+alhMXtx0C9sqVp2YjQtOJn4H4jVU6ITsUDMWnu84OBvtxKufxlkCznPbF
SWlKaDMtijM2gpZJY7SaBjU9GCOzgyBrWp/MwKZ+7VOrfl1aUx51WjtyuWGoX/1CDg8mkpmCpDed
gjSZabBFFuy8+a05PeH4gkSsGML6Vcbd9GQ0hrg4Xe9vkiVx3pzAscojRMjpFT0dki2oW5BbVOhM
T72NpyXxfgg3ilxxwaBMwhdUtVm76Rkqv+U999FfBu5ba4tLH/DQFr8JXsZmcd5cw52ekgj4p5Gj
I3czEkB/HUxGXK/UEE5PX9dqnEYSu1iZjP1dkk141aYVbYvt8GWteajVXo0EHK2Nds7iU+CFSXHM
GqMpsKgEeO63nW3FH2Mc+V/8mv10A0HCm7bEs7JOoEbab5Xy61diJHj5YercBnMbvNR5keL/Uyas
DNpA7HIIWLlpofLmsFqr6YEWpx4p0SxuKW93/YoesyjWUUVzuBsYXEXohYU89jDMapgR+rtir5Ez
la+gT+n7b08d9NTet7dx5nmbwDdislnKwDxffwa4GqXibKbsG0t8MPiuj7HXDZuRSNZd3ygWMCwn
KqWONM6DUmkY3gg1YJA6qLFHTTn5AdYYcAtokknO6FGIQ4A4d42rkDf6OLpOH2CgmcyVQ6bqgGaw
abQJhub74FVgHkdBnuVEGW2U8UkpDHv2s9mn46aJSOZ6quvSyVdx5TjYIMWkUd5aSzC/ugHuAMNs
NAMMarUkD+NsWCODp2GO96pkEKioeMfVYiJsNnzC1ytCLpltDw73WV1qGcbbSWtWwjKYd4Ek8jKG
iDfKBqmwn8qz4yMmArE8hMT03HRw1S5u0aNFr8OEx27MZ9vJsNr3YvFJmVazqePZXXXzJFDVx93T
GDcMATugjs+AzPDtYqloSfCFmW4GzxgOtl9FVLgmRLaVWS1nv+2jd6LMxZleyzvh++meiYAKQryX
7fkWWLDggU9AAVCSIhg09dK9B0ncjBtl9PhhsriDkx12U7kJ7EHRHXle+CJx0S2BI+xnhKIGDIIG
41gPxxwy1O1DA0d64Acli6418fRHpYS9WCz4lxX78vTEMcdaxt84Tg6uEXJKLy0JtaqrXx1awRft
JJJCZvQLTUUYpidazvAFMbs417aoX2fUhznmNeMbITHRS+q4bJiVlV1Sw0w/pghISESeHXkMTRIV
Ek9K4MvAjFdBEJYbjtHq4jpMUhJUyYqvEe2ELHzn5BDPF3xcVC0+F61hLMcltnv/KAsSVce1qBW0
oVZATnYtKb8gZXXcbVvSEwR1eDsadfTQqjQ+Rn5wwXO4ecm79m0uJr37J+IFaWlP6iL3CZkS+7xT
i+QEw9763BthP64RVph3pAd6H2CiZh65uuPRIVZp2MixwaaJVEUmt1Xr7wK6zPupt6Z+t9jWSxH7
9YY8FqDboYA8AwO/QR2R286wKmRYnktyiL7kQvLzNSdW++zEuEt/CfwxYYTR1GG1W7DfIqouynp7
nanMuGWe2nPrCnSfCw3qp9nz0fEQBXyPQ4CJ9VqXYEqAHQqU7lC9VpNPLVLj9X0rR6x2MjHwWJsg
aLcJ9H42CzuP2jOQzswYP/XPxjRzLBCkVmyM3FXv2IYFTOwhitD4k7bJeJaVQmoVmUeToZcS3TnA
Ax7hZ0Zz7KWNa7Gnp5D5XwZiwvcElwa3auTRoCkP2AeLnpQzCERYKSQ1E25wP1iEq0lGAa4XdVIA
Y2Ts9+3QHvBiZx8cHG07HsByuA1Aldapr01iUw4TRHaeT+Kz5PKuMzb53ps5x2FNgPlgpv220HX3
ZFmwTXrkK7VbMjH10sf6Nn7oxtIviYMb7dux70EYc2cZmGgY6r2UGSeHkC0rwloa543Z+/SgEod9
uqAlbjc6rwq9WYc9/ymBAuHuv34sUTptvm/ilEoiNAyOLw/ZxE2Tt+2BqI/poRuofQvIYFux5OV8
ApqBPQQLD9e1O4GDlFybhIG9jrjLxfeWM/Cpk6Lmu46DDrEt6Z+9J7upc8Vp4XY43a3yONJQyOib
g+eRkGm7pz5TsACJaZ8/hEblvDJuYGOdW1RuY91OYHVQRnGN6kV0Gb2lwhDGzN1be5G+Yl/0xIe8
MsxT3cfG713bBPu4H4OJ4LqcKicxvODFmpB+rPy85SRvgk5cJLGhcJ5ANbJd65EEzidJ9B1tKp54
7sCUWve1j5Ng0bJVfQj1EyXHm8dEVkKxyRWP0RANXUNn6YHgBrIwFiK5D2dER5zajs19orT84Epc
VT8MBHa7eKmMcRT7T3nmBy5HVR0sEh5C1MzJjsQ3IxLPqU+1HO2nsXNWnqDcyM3K2SamjdkPNowJ
dvOo8kd3tvYF+A4hBFZsnjBDj8+y6IY1o7F5y3/gtjCXPuXpUt/x+JunymdnyYbY+DQZQXIyOgRc
RG5z9Mx+cYgsVyBqxH+EODuH79G4m9IMAUi84Mae8blu4HpEPlu6RMa9I6pDbNpFFIhUCamosKlm
qpOLJ3LXyTClDMEEDoRlJTIqEuZa2e9GYsMkHaoQ8WWFBqZryJLhDRxxmCl/L9Gu4t53H0z2eGRd
Uxj0jXkfdLV5D1A2bAazWLtqLg5T7zRbauPww+T26IU4RDcgTzgb2va9bXb23WT15SNPm3O5nPIT
J1+xt4sMLiCOPrgqu9soyO/6zMajilt1b8519Fwbbv/aVpY8V0PBtE5GJgXk1OxzeCsbd3iQhXii
8iu3FtTF3yF+Oif5FacsEHmhpCk9rDn9g5EuvzFP44HYPa/wjvCGMd4UvZlXFNrGUK8NTmC1mvFU
YQeJTXYIzit2ww5qTd9YxtElVqS+U1nOIi1idpvEbVmRy6AdGUKCHdTDnI0pYCxl9+YblOJviFO6
6/iuNdZTU3TYAAuAkLgJf9+VwAZIA068Gsuua9EP097CooiV+M/X+Uv34/s+wTVgGbT9No3b99dh
5tr1adXVhxydDoJOzxOXBi0hQbmT0DYCunW5bof/fN2/tP5cVw+UXJfO1KZT/P66tOQ5LNapPkxp
7r51Bi6dhZryaTd6MftXVZTzk+vG7MUQNqly//nq4DY/3l3UI3TFvOB8COZZ3/V8yAJBT4RbHbAr
owFZ/Na6+HrXTT3QXybi8N1XZt3SlujK27IRYP1H//N/slCQ0rT+keJ4+U0bGqvffvsWsvvjb/0B
2fniF1KgPDCbr6ydPy0UzF8gXUjYhj5lKdIbQL4/4DrcElxfYHNMk68HmBoG+QOuk/YvMIDcgPgM
3/m3jRSI7PlxbVkAH6hkTCRAZgC69P3aIkKF3Wx0yiMhPkrUe5woo3TYwrQemR4Vpi9g4HjWeNtZ
87wuVEOcqUL54kWhd2gKGyNAJ8SlDkdmcVaN7V6mzMy2WMKXmyhylbPGjY3hvzt9gpABe3ImiuQt
iLCStWozX/eBM9KxRPYWDch7X9bdcZAq2jtJGW2oSJu1CDNM7Zau389Ai5hVSZvGgRDIHc4iBYNP
n9IgnatPdt34b2WrimMP9L0zE3fXK5pFsxvM9ZAm0b1o2WrLOckvVizRWQ7K5giSllt9ikXf7BFF
Lyc1EKdAkea6X0Lfq3HVLGqY3EUbRXdVO3fPWdr5t1O6mE/92FqbMvceh14Ed2Yqm41fRNFn9lrK
fpkNTHN6/FeThh04Ndt9C9XkMCZUu8ixHysSqI8tZfUOZve8WvpB3JOPcorKbOPgzP5g+IiBvZCp
pZhHf5sjPMdgqHE+AFyU27GxzbW52DbK1Ekde7UYh9BYxMnOYuOUKwweMzjsmI6lywbrq+qucYmY
2uIcpBVeY39BC2NvLeHgFhAWzt7GRHBnNQhBzUUtj/VgqTsP3SaWhtbFnYqJfNPe1ZlFdJteph6X
jInROLv5zgU+2xj1ND/ZSep96eGq1uX8Gdmq2ota4sM6RNaeEjp8Gfyk2sHwcN/9BH3ZXT9b6V3k
FNkqhwJDAMzUFVu/yIdNEvv+Qbltu6PqTjZoF+CMO46l6VGU5mAPX/y2HH+PxjnYLWY5+esGL8kt
7439aM+jym/ntCZDR6TP/lTNb4ZLEs6qxDPkjjHpcOMbHFNVYfKQkyCut3WkI42s0N9A3/VPIbz3
eymG6o7t9zmejLpbGdJuDoiDs8epaqC2lnK4t4qWeqdJ3AkbDBs7uUQYhXfojT7B5gbDS/RTMJOy
NeIqrIySZZeW1hDg+6cnuHbtry2UpRgTVlZxIHc9RYMcoBZFrYJtYm4xFJIjZywVCz4MSlAHTdZS
PBiGcwgcUMsYU4S71rXeqrzxwlvcfaf4phb5RxfFOiEmzj40fGHgW9zbobXPO4mRB0jZWAa/0pI3
yRY3hwU20KQeVG/5xa8orcLlFs0SiU9d/+zgM6Gpt3HbY5PlXexQYdjQ9mKLnD04jZVnYSMUqnwG
PXDrp3oyCNsjwWKIDrUNW+vZykcbrwGHqSheUiW8V5AB5fjKoOFgPA6tyuW+FwODcAQqpcupGoUm
g7Bm7NZmTcg6rhaF9xEiFYyMrXJm8VjClQvfU22F6CRLsGKHg/JjG/bW7Cu8hkMnw5OQnINVAKiW
gfLp4sjsCH9APzQTJFwOZnV0qhzRduX36KC+wlEhabX2HbG1GhYAKc0gpbNSzFlERxF39HNlM04P
JXqx9xmz92xvgSHXB29uvHIDTQR6VCfCkFxjJ+OSC22ou0JDRhcRUcjS7eagZSaWAHv2Pn2IZyEl
nRUoMkCKKEnlakiCsrqnkbQq7KVgZ8nuJstHx2Q2NxjgzpMXbc24dO8nGoWdoy1fTDMfsHpwuMdr
V4TzhamLdQMxUbVQ39oG178iGPeEXrp3ZWA3xywJeO8nJ9w4V6caq4c23RMpsi+9wd9X2tKmxNtm
ubrctMKpbidtfROCgO+qUUc65jaWbKvy6pPTa8ucLnUtzfneO9pOh3cVHp2I3GTbRpU0dqa23vFy
BsKuRarFGkDTWOG8U55pYZE6DZ577hgjvTpXNx/c/m9msBtsKDFezCY72ndttyjcu/rcXBGnMf/a
zM0Xzqj2rOcK1GQh8BDeg/7KMhvzQ4TL9Q4oF59BELNH28Y/30zK/JiD3d9XnU//gsXUaaB3+XWx
XOdhDsVGeW50ZOsMD1gAmZ8yj/QmwBT/dRDNVIGHYYSbOs104y3ecgfE6q+iZso29Tinn2OikE7I
0YYzWOiuM0obMZ6J01cnYwbZ6YCoLp1D0rQDpGEwg/YKAs8zEfbdcWYKvBdtuezh4TtkcItR+zca
AIQwMe89O4BY304WVp6SLT6wpLPBeQRRPtf/MAW2s7IEU2pi1OOHeo6Q/ixxtiVEPtrDpgGyV9kA
0w79J1vjYn+SyI44CwmiehuwR76DzCl+G3qr2pEDShCeCAVsk0Z+RLpVQ03Ak68WKtoB1tYgUV1+
zsyxeel5D+8InmofSHwNbmmxS4bqZXoLNybZw4QdzlnlLNB2cveAfOhz49vJ7YwK9SPGxCaGjSLg
lyiXSgDuyar38RaqCmme1RQXnU6t9x+Id5zwmXbbN98r141ys42clu6xVQ4OQnbhu8cCc7BHaBzL
jYCc+2VUEUr5CXf2bMb5iFn9x7At3bUoC5PiAcN+A3XEFmoQEY2moNMtQxPda9XcTSCqN9IgGkqf
/jTHBrpeW8Q2OLfong0LK7dNj/ZIrWygxYAMRND4yYUryyxvjTElzuRlZHX0wVDL3JWZuSLShAOE
VtLnpYZ5RcQTswNr8qkp7BgnJc9MNfDUEjLBW+XOsfdBwleiUQZbRnV9US4y5/8w+v9P9b0lMST7
phvTdm1/mKtpl7f//n9nLUH6r/VbW+XJDzL/r3/1z7m88wvvuOthBOp4FpsEJfsfhb6PYJ+2GB0c
OSC6CaDG/lehDx2MCatD6rjFX/um0Je/8KOCxk8GpN9o34AflEz/pGzyzB8n88irACEDJE10Gqa8
NgLfkPo9rUTFHSM9TJ1uD0lMjL3NwssxYj/fBpNm7ZoVoRlejC0xton2kco0wLxzgQaytkZ4+Dto
WEW2rZwqag5GXgmsumsGwubKZCjwXiQAsXMY28cavfK5cnL72NmcJij20+YV+2EJOVKwuscUeQ0Q
HSTCgtfkNsCV7LXUs6XaXGio8enn1BxL4d+K2LKp6vUcMmC0sq7KyHVXfYWEaG/lXkwpkBn6r8gQ
LDVLk/nBaoDz4fJx4RH2EKiR8qenCJfllyIR01ObWqD0WQEQJ+vJa+8jq8yqU+W0lX9yA0+9K5+T
Oi/1+FDEpcFmgYfnuraRtc94TPckBmicow70YMyyovZAfyUuNHNAqdY0PVQEvx3kEMvnZQTBLSUI
rZIm0LFbKHGOLCKVkb1H4UtKTFaCiWVSowEGokf2jMr8PW0T7kBpV9YlQeP5KkM9kp5ky49dsQ6q
OudtjjQk2Ud8AEeMfNoR0+sHU0YoQ8OYOqOXbIRw7Ca+tZ1xTT+T9SuzK757cMWD+9GUZ9fGd7mk
OTjLDATVH0KxascED+8wGY6yCnAm0bA8YJi+n1isaqR7Kphpsq75k68PNDcjAGGclEBPe/2Er4gw
j1SpT+5c4Ygw1iFjxSnDoHVjKhxXH5lg8xUqLD1xrwFpxIBd5YxSnLznvmAgRvVM6a3xyxkpOMJv
j5kR2ibsc+qsiM2PcOFsucuLBfoeeqjfYwI2wUOGEipIPj5RKzi7uYzx3ieGhlQXuE+P3mDDQMSg
2ljT9FiXEgDy9TrrqZyChU6d0Yc7ID5+E1lS/DdAD58t1ouoM1HTxS5G53A0B1aD1SqebCA7T26v
IyDIO9SPuecBwGEXxuIzLLDtcLB49byx7t45xnW91tXiHI8NLyEePjxgFCi0JH4QAcxnKS3UqcT9
FSJNAItsyyid9SZ4LW8r/G/sAwE48mikyKkRPEs+d7L0YNEFrn9MMzHsJ2WgYMWEolfvEyhpBLfU
4NkNep0wqWYSrkF7X3ZwApyeGbhQ/LKuMRMmEhh44FTFkGwYgu11CIaBbfhyXcJXjHzOVHVT6Zdd
C5FfQ5ex2Sh7bslIkuPDFPEqYE2D+C9OQc3J5Qxevs5RuqpmZFLnvh6Aa+LAV0Tv+kpA6mSwkmg8
/YpxNiYbRyKS5nXxGDM0Tk2R7PauuNhYxL0YKdSBVc0QDA5sEwEJ0GYTylHBTlksP8Gr2hmH1ZgU
fB0zsfGfnXigzXVAjbKUBWZIXnLKIu7Pdfx+He3MJqZCKyAaefTiKrgl4Ti4Xeih61WXzPyGinQQ
gH/Dh1XQeyqWD2kz0KEZLf4XcO4WdDR57R1cpzV3X0dNzWTQy8UISiciziERTm007hY19zGVHJbr
uPVBEF5RHkxPhYWfwdOsJjxXUhLVEzq1vcTT4CkL2J79MjNgxoic32O7hX3EkQqX5o4twzSZb3ZO
3XMHmbvQjzX8kBVnzWtmhs0hoH7bY4pnXa7cKZe+IsTSjiHmBxUEjFOZ88mjXPjCU5axooyA+miT
k6ZwCU18c09RhV5nK8sij09FmOKcbC7JvrctxiLDyFPKyUx+U4nF1kwjwpqCCssCn92Fx9qq3Hkz
cZGCY1EKMNx+FpfUmUcMKlryKFaFWbFehIL6U5Ws0hGOPA0UNhPnpArEpYCC1eIDXWvDqUBjwViv
VzN+KRrztqJQvSNFYwwbO6xucsovOKsw+ksckd7YeAUceqHtz65r3kZxhit3x3fGel2v/95zxblP
huCFWpbSDmMsLjGM6NlwgXEIjiXCmP2NOY+/gUGs12MwK38NBBW8GHLhQX7d0lIlAOyZ6bCUnJDR
+DH1Fb5X6EfHdlvDrn+wXd6uPM+CFLYut5fufXd944rBt1/GspvEemqcNt5dd9aqipnGjbHfvAg6
AERzUTRnH51Rsk/ktt6lxDAmezvunLcAq5Zt2jfFo4h7nXpPzm88Bce2rvVh0ACpEB4QsQMHDL7O
4+KwkeXUD0wVIaWL1RTHpWBON8fzge1HFuNGRNS99BeY9gtSK5fgpmA0H5OzEjJ1xtsryB+XNMcc
NIE/v8a/P3rhKG0PZcdQ5mSXJm9NpvkuFe8knsNsMXAbRstJ17Qi7ntVFi9VJNoTkufeHFHwjUA7
rmwvQNvHKtAHEQk3+SWZo5oglN5/QBBkhry7g9y1DQTjRojuDPOrusGCNyL0K4qfE6+BgTGX4ecG
dZ1hVQ063IDo1s5bm17KO7DqC1EY46Hr5qOK+5qcnKAtwgfcIqs1JqUfSwzo6lo1OwM5w0ONui0t
CPexbMf8CAwGSrHyMAUNjzjUFOyqePnQkcKWhlFibWoYgxvLtRYijaBmRSu3sdM17qjFQVwBoERj
QYadyV12BYg8oCJTY0YOuW7kdnjjPBCmBEGDgEjs/g8o6ZJ2Hake10/yRYKbTtrLvT913kmlAcdc
MjXakw7gqgDCsjWWZWhUK9H4lqeRrlww0XJjH58cPwUIM+sJ+lTm9TckJph3sMyAzJThTG+5XaXP
YDDPdkrsw23eKPuxyQhpMjo1+msbiTqjOjn8rjQyF2uMTo0B8wqN2zVk1mx8MDvyaNLgYA7NsJk1
0ldcQT/bBiTopUrv/DZO5zvul/sOzlruln4MOccTcxsl43Ogs+iyBHDBC8fPMJ8AfsAb6Xznp9iZ
4YeQVrGTmYfApnPaR2WCqxFc5m7pD6dfU4BMAytPul+l7vwkXh6LZXbWldcXu4oQiH0YDN4t6gV7
GzXq0gTEua/IBgc2VUVT3XVLyBZFKsTaGQEMI+qGU1+04gRp0Tg4QaWOGVjfbSWJ1OOmlQgEwGuJ
pamQlDY+qsAFFT07FmFeRfZg46noUXUaSybuOQQwA7TxQ4/gxR1zjREDmaxlKcuDBYaz9/UJIWcy
vaaI+CsHUZ+OCDNeFR4jm7RuA1x4nMc+IbgLIZ/5lNE53lZz3j1bk2Xczlco27jC2iO165fuCnaH
6MZP0G0aUgm66lNK+a6JDAAfrG8YLpbGzb1RGmfTBUPi5PU2mW/veo+wjbTKCsxuPO/NyArmxHpS
Lwi3gSvfqp1BLh1RiN6I94zG8E2N5jsa12fzjzaLk3MQYbB9HErnvdZzAKsTmvbCbIDdShxn3Ire
wtbEhRk3gukTFfGW6rqlEtQzhllPGzo9dwgbdhR2/rbYJmTartA3eWjrmVWQNTVvlJ5fOCPxQrdx
b3gYZck+RWqrXEZpzaZzzCcCfnIQTSdvMY71GsQDT0koUCiKtND+WYsaonc2/2gXp/CkIEvWeEgN
xJ1EcbjgFxzJcN+5scHG1Cbuwc/68cXIFNDQ7IaWixBEkPBbd3QgcbP13La6SxTvRYJX1AvhLPlx
od8HrJyzHROPBbWEyb+mHuYmuCw8j9Hks8RlUdnGKXF04cdGWmD1SP5ldAsl74ygQ33U2Wg3OPzc
uVkJB4Jq4EPRW6h9RtD0Fck/YXfKGggEH5Vb9+axyFDhnIxGLBaZajINdjKQfTPCfTSonIgCkZgZ
dAGS43qoaEOcpPJfwyZnU0fXPdYz2/dswvByMOdhOJSm1eKsrZwowlWkcMdF6oblmnzFdYlTVwcQ
usQV+RJ3hjF0ipvGbPnzrKLk2phOAblxaC1oPE5PDYobFdVWOSoKEXewOZsS6CHzydTU59kaxQW+
Rr4uNCQbB5oT+U3H/zfT7R+nv7TODo29RQNtMcazfpiR9XEIbNwl6SGsAqgxhILL6eNiL736ZM9w
hckiCqhGKgh+CJ7GjMP3nz+ANk7/bgLMJ/DxEOB/tLO6tH6YP4+xK6rF6qKDM8H/heqnY6P7QITW
GbvbOKLYDOt9IpM4InAyXEoUIio8R2UnLr7Zi7MN13L4929LAPDqMO8H1/gLObyUfYjwx44OpUHp
10yc/jARyT+kIgvzNeo1Kp++WCiOjCGqf8bc1lPvbzkH3AwuT5Sy71KCYx7z/eSynL2sLwd8QZw5
pxXCQXSuOXEav0h5IPEMqgyBzpeXDDz4KDTTq7QZz9wMkIuse9udkb8AyXVRfCAvvT3UTVSmv1/p
uiMJ7uFPbtffPEQ9BYYmwSwfJumPZPohiBJDGn5O4tuAZBI2Zq80ibymaII73KzLmuGVO6nmDVeX
+anpwCoYjYIAVFP7VGCE8pNl9ePwF7cIaiBbAot7kjmzXnbfYEKGg4FuT92AHhI5KCA8zNsOSOpF
AfEQ53Qlk42Wpd5tRtjHeqC/KEdo0ODTHMlrpWrdg3Fn//mDyb/7YC5UI5cxuPtXxoMHMbct2iY+
1G5EhRohj8p7UruxhJnICpWq/IC9oW8f50rztSYsVrPTYFsDROshUJgLQ2HGl4pu2b7Wxcjak72R
0ERFNkHgu0RzqfOw0jW8xnpgEvNmG8R2UJrCaCOUBWDw/WtTmhQjDO5FowCo9qenONRUZzSp04Ou
496SMmNtLQo114poNTqgf74d1o+0F56Th/TYFeAGtkuK+ffPKRZGwyjNM/YyZs6FY+QCxdgHa2fN
6JnSlYuN2mAwPpSW5qFORczHmpN+YSDgcrciiZv42lkM0q2wtGF7tS3+e/LyOSLYlZZSWppFMpK/
g1PWCA33UDHbK9aJR7riNhqa9rDMWvrhWBngDZNb6Eg+DcH79cv+Rxv2E20YtAdNK/rfvWVekjZK
yuTtO6LJ17/0Lwwa9Rd/hNEmWnW00//CoOUvrufZoEpod30tqf8XBk3eNmoxDCLgU7mWMKEf/Uk2
cX/ht6F0Qo/sf4Wn/x0MWvz4WmOg6EnE+i6eE4627Pp+HWOqV1XVHImD788l7dZQ+etWt2BLOTe3
ySgxiAg/z6VPn4aXVPxs9nW0tnUbx8nWn2WF7jLQTZ7jhSLctsj2HzA4rxlx0g5WJc3diqP02ITd
JaQ70DOW5s2UddYmG+zbo2fK9PLF0vqUuhhBiQbLaN8dYvhuKs2ZA+F13rCf1u+QpZw3Wbv80BW3
6tzK+I0Amuk5k1Ux/QZDJ/BS5DT2eI4rb9tin+5HU3pj4rWBBHwIy8sobSxBV5FBJFzfWbjAWnFl
XAzboSNjODZsoejTM2JmuFJF0tgbz5LTWbRTvhmb3vji4i873Khu8LktlWUdxDRGt2kt+nWfufjf
mJasyBgYyYoVjYkhv8q+2MVS3kQjTb3jL/bGAfn91KYKYoQI7Y3huQ5IqBxfLAtPFnBkhtq2gkuI
B2SN8/dievtJo/jmNBivncopNUiSesZfI4bLwv6xapah8V5qlWBn6rlwQ7dLu1B3TWlIGRcGGi33
FgTo9yTCUSAZDmBdy8Dvra9tDUjnY/1qR7Z/iy2cuEyjpu1b+BJAl9bwTpBRdTA1oLSL6EiAJAiu
AnaTORBSq/FGJSW8XK9ToJsSkSuUEWfgqPBjMgsQuDTARyPG6jcCNS8Cav2PuUh5rmHtciw0fcnP
YeimcRk5ZzR9GmfCUoApgtMVAPO2D6Di9JB4u8HmeISFzFlzHSP4eCL3axR/wYvoYcVyiOi6WLMM
LvBpNDgOUXNPIhYWMVMXgKVpNKaeaJr3duczb20ntdwEJQY8q7mAu2hFqPpxOluucwBuCiwHihUi
akDYDH/mAwA/UWJ5EV4266sKKR/1DCMKCXHaODC50o3Pjo7boYck/hySTxPuVBea0bGrB7buqEq7
d2pzxuPZwr/b5B6CaVcNJ3qephwnhDcOZBwjKOb/wAqNX09oLf/sLx2oDWcgd7AdJ/5kaSgJrrjj
NMU8lkUrKVzM/de2AUaCy4VlPpCS6cKB5oqu13PuDgZQLk0Ya/MrUzIdmYGMbUbFjycW4Kk9WsOy
b1thv5mzhtSuaiLXhN3YoIAmWt2Z2gMMCcd+vKKimcS45kjt26ptiIWDXDeWnp1EMudrzQWDVQp4
9yMh3rPxcv2Ufr700SGfiQMlgMrhwzq1yyozGNufg5Y85FWeKWBI5YJmrwn2bJYP3Uj27q7K9SOl
wNP3RMeon7s5qG44ZKubGWsMdQ5mXR18hfBJx0pwHdaIe1AA3npjzg5F+jKRGIUp5p1uZH5fFg3r
p66h1xQprdUqcgy/ILhjGBFBimJC1FVnE8d11o2bLrCW/2HvvJYkR64k+kUYg0bgNYFEitJavMBa
QqsI6K/fg+qetZ6e3SH5Tr7QyOmeyspEAjf8uh8/qtWd7tkjz7cj2IU3iysNY30zGDSvU01iwISl
U7kXQ9C0Dl0ZjknEaKdMxp6hqhP2BVJ5167uxRcfYQY+TDcNgaMY93m6wNgBSt2+sb1TceTlhJ9G
rmKYfKKKVkAtgT4mm87Qqy85pTK4M3joPON6nh+EqwHDNwF8omVPkl+GN+DS1W2N364qoJCsjcOx
tJ9kSZmpX9MTw1s2rsfZd7zjZPjelw4aIHjUuhEWVXQTU5pJgd4pgZJ8ovCG93fZwjkSPsylC9cT
+IFZTTeT4VBkgtMM+lJvTTuzw1PA7t5uKfnNrENTijQNJE+Mu9po63tQ325NpIeY3M4rUpNSmtWL
tEku32yvss4xQYtjPgrja+l467NIhtmLiF9RME9P0DeLtpzHwXEWGANUIyx5GQdgo56YpuUza0sV
1kT4aWzzWUIsBkqSySKLbCh5rtKf60gXFQ1wcAa+oWRS/m5NpboQzoR6NQJTtlmOxtYbdUvqop9i
D82E8+lpWGVxVTmmQ9futOXR5t50gyxevUsn6cCQyeobVJ3U3uMUxukx065yRkUW19ic7hE44Xoz
c4MOK8SojMuSo2F3t9pWehp1/9BvbqIVHS9UXdFeTbC8doU2xLf1CD61X2iwybR2uDdqekaSyUiC
3ldrchiHzLpsCbuYT3FrNc809coHXF+3KX3bHNO36TJRsGRACj3UHoIxmcde3HS20I8ZhqA9Wp3+
mpjTTOJIPK5YMF9oyTIPzew0uImmuvH5fgBxOo5y9veFNR3n1mfJ2Zq3ShESdas2JYcAfJZlzVoG
S9z1+p1KqV2aTQ+S2QZIh3wgYd2OPfod6IhaD9M4nd5jPCJlYNiDk0d6NQw48bqyHALNsOnetrom
ELPeP7IpFm+Z6euKRyH9lkNuD2wrtPY0uiTUArZw74Qo2gto5sN1b+rvkxTdVavWBd77NLcuAIgY
AqS75iFLSPNh8eG3L3Nu3BWG238f7Vm+Lz5h3k9YhsrxDht/zKke6PEpKYuaFYN8NZc1vktTIw5p
kGFnJIz5cuwNMkgwtDBQyfOgLO1Gyh67pmklCwpc9a3soeB2BND2sbOYd2h94xsezDhMqtS99Vvf
Id81wXsuakCnO52zzDU+ueKKlZFZh+mga3c2Hp7QsweSE1WJh9B253Orqvo9G3o7oE7qKQZReS50
+dzzSNyjlDmb+fTNMJNTTsTxUlsc+3WaEgtAXkEPoRErA79xml6oxE5uLOKKV4MnMVlOcAA9k4YS
HcQ/wno7k2RKe5vfUBiBmdpWScEkLhwefho7bC4VAEyXFVE7Wk+Nlzi3vV1SuuRNzMYO6qkvQiI1
ZWi0I9eBifk1xa3Dk8KP1zCxoTTjO7SNyLctHUHdbK07kdguCyTYzo2kpHcnawIorBr7oFhn1M1+
xBRcOLt2SJ5cvTMuaojcSHQzomBNI7UPhPMBhDfs7JzxIzJrfGSzWeZq3+qzBtjHxeO1qDS9rTY7
aGHpy6MOMepiwS/wQkE6Nyg3wYLqeCNSPs0pYV/5d1avA2evh5T/adrthVWtHQo4ttlgqdW0Hxpy
l2A9GgAzdj6AEXf1UMbuCTseinCRLE/s32MCgdXwnA7pax5XccC2SzBQzGPyNLYUVXtqBs/YKevs
ttV8nPWEhaifiojtK59DDxuPrRx1d2sgvMFF3C9Sh29C1RdBOzsoYxy5GbxSn32rV5UHwmjiuSX8
uRvbWT7EeeNFira0fM/jcDoKfB9ht8Hl6N8MZmK7HLa3+BiCqR2uS6Iu6C2zLfwmy3AxS7uJkCdm
K+LvzFdeNaci8LjffM27wf0uCDfugUI76zH1AbzTZ8PqU8JtLbfRqq2U3JUjTV2rTdNsQIzZ3Wda
1+5z3IyBGMRwNbVUfcbo5xv0Byc3KtgFx9/xmtN+az3xfCuu+rrE3BZUkFpu8x5CmCqoHRyIYLr3
JX3g7Ao0Kq0AyDAW1JP9uQB+nES+W0OxG3VmQWxhBSaU+QG613xZF0rtl4GqpyBXIr5TjAFXANRb
7ryLlUDAogaQlVLOjGX7b8lgNPdrPNFSUSVp1BXDcknnj3Pd1WmHzNR1Gq0TznCm2rq/mJHJDqLO
5lvD6dVjOlVnGk4vWrHOYeeb3U2FleELiBF6wvpOngHoxQeZiGcGtSnylKQHTtp3+biUJTHZoigi
KkJpOVDpOhlR5q/rsmO1AM68KWsKzCvTXe8HS28/z0UFk4BbHm0N5P0Ih2MvxkCN0bgYpFZ9WTb/
sebjRKbNVWJKbjNn+Cz69rEdlhrHsvzhX640bm4nig3JIVrefYPRuf2wPNcf9mer1j/1k99ezeAO
d5ngWjihycZ8zvlSwB/IU++esip2dhnbO19OO1nU8W2zLfY2HhB5ooAk5AtB3AaslBSJd5sAcL7l
6Xfqf6wIfznJ/x8K89+0TN3awhx4hGAC2AR9/nowTvwJF3zCXOtJaZ+mLSvqZGzn1wUzki+NfyUo
O39zg+mbt8wxSaTo+Nac35Q/WrsWpEHVHGu865d9yuhOJytGZ61HrqV+8kta6rZ9nYxisE5SsgBY
AlLLaXVF3SML6g8tze1qW95UcjNnaS6uAGni4RxTtva05jEA2msdM7ZVW9SWPaLPgd7u1weT/LXc
45aVx2zAdNK3ufOpccapf1A44VS09gYbuqDe4ljvK+cJcoxi5sCWxASsMyvZNsjcMR4rQmdvU7mo
r1sB8HcACvWD5SdM9P1H6B/puH3TsUDMkNRIKm73Tp3ljqHFd6umBgVOjIPD4SMztvAH5Y2NrcM9
SJbs814ZAlvQdhb+sB7884e+qR1/EbChCro2Sg0EXdZjv6t69Mibsav0BgF7Oy+zyORsMAADTU7/
/IO2q+dvPwg7EGMAawTz96tLSE5wHZHQY5liu0CcqOjxqjs+n48Qsco2QyBcAA4hOJD/lVD/95+O
t1GQMsLf4eNl3K79X0RmgCA4Lai+RGRuzUd3ggOUIWcyP25R5lnjp7q9xyFAmyqObf/8qxuYOX/7
3YWORQcbpbEJ77//7lPuEI2NZXNURsu/HYcPxiwPBMljnSuOzbax+XlGe2lAI3zk6GhV5+BXJ155
THDaPX68oP/Km/9C3sRou22t/n9584fR9u/o7J9/8afECTobENLHSsBiJ8ft5H8lzg90NrdOqDiO
AAm1lQn8tNnaH21aEIVswqk63muu0T/xV84fPqsPyuZ0k+8Gi6T/xGZre/z8X643m/o9bqkue0Jk
HtR667cbK/ymVrmzZ16uUCngD2cqWfo4bEyiCou60oDW7NvKK/vdKJy82+EBXt8wB7oMtJlxVGOr
XYK/H/ZLp1VRQgyfYrlVXTVJfUylNZxFNyGSlL570Qy19tDVFE7hidUu+oysXmtX7sOIpYJMOC2r
+GRzjQBW1xCUIC/vKlD//PsMYl5dVu/8MeZQ3wEX5nVzKHISaN3plQt84gyDEC5cF99Na3czqybc
Vkg7qryMY6cAPQrSeYFXumfDjkMsl36YJt3XAR9qOOStQqGSeUAuYbmKic7tpx4E/6h/STU03K5U
2p7NsRFhsiPo0HSsVgiIURpQv/jLmO9VuxEbS3tfzvJGFou9ZxnVf5Jmj9XTq3BaOfSKWhUYAqOi
Pod3ysbyIPzjgpR574FsCCvDWPGImmBAm2Wr3GnHI3LsjVzoBu3IZZEIp0CdFTNrIr21IAg7FvZV
CoemapiRp0t1xmxylRqstlm73/t6Ne17ep0JFRFsgswflybVX34jGRQSPTRjnTVTbgROujw7/Qgx
kBKmPe03fdjTrBOWy5AE0tFc4vLD50rRmTPP1bnlWHDRgj4ILE7nHypEBtrSoTU5ROjVdhm7RaQv
9+jH/rknyRCIwmx32Rprz4uFfwrHjEMVTit21jDPkWnTpQqCdjmZLGkfPQCbJ55mY+h5E62fs+FQ
ZKxhi5h1O6y5a6MVQxAYXMRdFhV738jf27m1LzqNoqA6rgLTId44KKYlC89Gag0esyWujBJMdJF3
j41yn8W8XubmxKmL6qRIq3HtwNdKD15bfVqd/D3vevuQcz/G2DvVe93PtXNn+t9sTKlhP/pOyDXx
CEZ1505cEkImd/QEN9GQwF7E21EGRdLj5jLWwFakf4zeOUGTMt4XmyRRIdXFrBWf18We9xwFGOSz
fDk6NZ7Qda0FdBKuhazOu9BLWvuYrtRB2ekyB5gzu7Aw5Kum+oopf47piFVjoJqlOxiCT7CxfDty
Qd1GsZU/SdNNroBOVZElPie+0s9zgjyDiqg9lhwmKHF2ObB4ZZbdVyPKTq1gd+ZFuhyo2paPW1Yx
hO9X3K+A/kKl1itwrmVEX9kEoiZ1oxVfR+iYurevZyqfe1PTKXeWK3UjRbVnmZcGg1OYYUqWbwfx
1D0ZuHSCLBHjEUP6qXdG8wLnxRBqeI6fBsfiXRSxFZq4twKXiRP16OOQ37DHdXL9iUpwfddrhss3
t1sj5BEv8Ac66VAe6odCs5bbGLPI2cDt5exY3abYs7Ui3butmCCmVm4woJzuLUA5ES91uPQ0kMZY
nS5rMC+HpnCv8bZ9RhGm4KfG7MIOgcIMMWqht/J+thi1wZiUOS2D+nemLkG/VOOc23HFkeb2D7rI
Tqz83bNYKQG3pXPvwgjbY2Bv9iks8d06lW5ow4pC+fO/0Ol1n+HYx/x8Ww51D7czMw7A5L9V9rpE
paSJrPdYO/HnlVcf4GNs9qu6jrxEkwEQjzZcNuhCSnybtVL2qWsovkrE+qAacz56G2WINKQGmGTo
A4gFy94EoxvKuuOSSlx5tZheNFTmJ7/bkB2k+uhCVc5DbKZJUHlIsYu20/mqUX7VfRsVKzFvpQHX
kbl10EsK7CiV44BVmiPpJYbapS9oOvErcQSHc9OU5rvrqss8sfMTAahnMSmP9bjbB+ViubTDZ/Wj
748vJVUxIefHb25KlmyMsz6YEkLQxnDh2b28boV5zhpJW0jTlNjW0UF0eVumcItiiyN13HXfpRx0
yvJsPD7r0Bxse6BAz1nyPflMcrblJMkRSsEyhYayMmeEstJ3f4FKtNjLkbOgcbG6+RCN5tJFvSDe
Owt+Yr2uj3hhs1tFeVNu8BCatXgGz0oVZWEkZSQRWHd65TxsZv/Q7bvsYunUKZFA7cfRIgiJbxfN
m8cLopX7Vhbz6xQPw9FbvK/NYJIeSMo0Gsx+Osz1rEW44vGOVaN/05fjrZ54BG+Z0nnh01ULkD/o
HfC9VXzf5GtDsU8WzV3GrtK1S7Kf2svgt/muo9rQylomaGS+kxhXyb0mk3t43e6R+292TjH4HhKN
uxwl6U4wSFEBkzHpt1wtJ0pw00Wc6WlYtlvjkHj5yzRmzmnVxOPSqwsFqm7Xasl3S2u9c1mX8eak
Y2PTukbkNJ7YGywQzqLdAsysMTjaNnGE9NuEk1hWq/4M3qjun+ysZyPINat1PjUQRBbslgqvTjTT
M0CRytu6tqhsKBF52CaJm9iR/kRGIcXIzZcMUpKjrGNHAfAIHbclHP1kDdhjaNZaWCHQc+Cohrt3
wU7wozmh3loULLtChHxrfvQrSGtUtC3kP7oX6p9VDJB2t2aG/47X/xaIH28aBqj/f7y+SbPmV+eA
+eMv/Imo0P9wsFPpTMce4UyHKfiX9Bp8CgPf0oadwGb1y1ht/IGdwMSCZUCxcLeI2p9jNQx+smY6
hhXOm/x1uBL/gXPA+F2uYJVuwOiEIWHhaiBD99czJBugZExrB2lx1ts4NPO1uE/LNj479MQHNBiC
fLbyNWKCWiNU9vgsgCy/8WCen5xasGt2c/UCNEG9JKBp9r+8k7c/TtK/1ob9fsLl1Zk6vz4vkNOK
+7uNygfvHRuTb5/y0W4+Oak931KAV1/WzrYn7bJyOfitzjTRNjD6//ln4/77y4kDp8dW3IstiFOR
J9yPdOGv52tKnwjWDVl3ipP4tepi0gvTkPlXhQ8FOnRb6A6cj0m8WovrXcy2nz0ZpMve57Vev3qD
QtZs18U6J+Al9oU7lIe+lEOxB2vl3nlMUUswY/Q9xVPVX8JyaCNmZXu3SjR5pD/u0zD6qpvUXKAp
ega3CV3gLWVb7XnhMKxUlAAO0Lqd1QNIGAmHvyVEV3YNKjpLY8GGE4jcngDmcA/bu8aHbddEcnpL
FFECzC0N4P4QDcjsTQ+XGgqe9zjM69YZtHY8gz23ra+lzW5cSze/qmys8bhg5goKbbV2FPYM0DW8
aezYlTN8tGmdBpU5L691vtH+NPpaL50pZ+iD7/EiWLWpXaazHCIQnM7jjg8AN69VLBFLLfcw+6Dy
NducFM2IZne/mcTvgP5lRpjTcvJWNrqLG9TTZSgIW+ynwZJZNIIGpiiRrxK4XowiFJ12LoBUchqP
xtCke2gC03DyhV8mALppv5mzgTHPsCZaUTPX0CNCLzEtL7TRME44LumRPWdM66Kepc5gkmTmtCvw
/u4I8th8rLlmH5kDTW1X2hh/J8d59fJF0B/v1rdFLeeI/KeJI5i6OuYpGud3iT4bkZ7nMpI9lPiF
yM9hNQVAx9Qco0LP2GiMY8g31T+hElf3K2BRmJnNkJ/XXOBAcHrvE+zN9rhW+rr3y7Y/LplsmCgx
sBJvzmnKAZPElBaMnF4PLCQMmj3FfPaFAeYx3zzIU8pDqPSc9Js96eON0Rizs8tqllj45CBhAq2z
OA5lNdgJCnCz3TKujrVzPenmId+9BxCRsC+HIhsc8vYx/WkPhgT9j+/Aq9kXxwQqkyCf49rYibYv
vtY5tj6xrTTY7jfTV8JUbNHHIq2Aqrd1SxZCdb7MPo1ZyQbSr3HQ3Sgl4/M6rNaJetl8fN3otP7l
4pjNpxVs2BDE/jBLvhWd1n+p4yEvQ+n3HXAGagWyfT/IWts3sViuoK3WKKy61xv7AQxN9kAD07Ic
WTvgc9HizYnR1LJKQjnAX30nPihJ0G4HZpykTk0KZCr04wpHhEdBX1/KFANQ2DEbf1INTo3Nscml
PsO7ILVX3NMmvd0MSffQJ5jVN/Rfedfm0HQ+1ck+P01uv9uS0jQi49WYSHCoeHNW2uqlz9zcRo0f
efUcfNZj19DCkTWYerDPwvYbAVnsfGckqJBOfJH3ihgLyy59Hj7rOZPkFaqro1/78eavaM22+UQk
jOMfqSQ4+dutHBWA94nVlblnY8V9FGl6BE5srs8l8n9GNdJkrbQEz7EZl2vIk8BYPjnDQFTgLEA2
8F8F9FdEDHqvmZBpa1yn8bVO5jLD6qE59adh6SsuHbmyVpKre90hEgKNa8ZGiyb6ePOdrcn20Amz
vCFBCt3VbTITpK+Rz5gfElzETcMXK2NMv5FOCY6IdDILUkF+6zQ3Xm+SQ+3T6rICkQwqh1fAtVu1
ZKsBmkOH6OScY1N24iGslfTeSRNM1IVkpP+DMllrI2yEu+g7kiFCosZ401tDWe916i5+FdKw0exi
BNATyyMKwybVfFaQCShncU8jWRlnK7mY7ga3ZFWqFXZMYRvBMXtniKwiStSg/NhwNiJj0OmWtUaW
JOAQ6suUef7RJKTlMgoOzhcH+i+mBMtIo2aiaNxstDUoDWe+tDFPXMTpmF4O3io33Z2T3dyJ1tmL
WRrwE8r+5BMw8ehxiulD4DmDkcjyl9D2O7wuRld5JuxmpehDxuKGt6P36uVQT9bC3W90cxlyH6dT
MXHsaI654avKUi//HRz/vcER690vI8ffAAg38htJvr+Ojh9/5efoSEvgH3iSffzsmDtRPpmOfoIP
mNRQa62PBYfPVfhrIYH7h+miq2GR1D1EV5OJ709FlqmSryU2UaYZTM/4Uf+D0ZFx86/zETLrxiVk
OMMKCWbB/C0nUKhhLabBz27zghuLj+FLRyqQSeHe+HFrQ4pyOzZATanXiDuxz3i84yzmBkU8NtN8
jRwGsoWVARbNPit66z4VZNvnFwflotADl8TqDgpCceT7qk+3fdnpX2FKTTySPVVnWFyNVOg7kz0t
YbSGk5UYD41vU/iSdjmFfbXx3QIz29A614nP2gYQnF2RnL3C7nZNk+BF7b3y3mEwOUAPWkPLL/Ub
crk8xziJDcOOhzj8rLVsqTlaLVt78nTts6BINqxICe2o7cHrlY7ZKVvXnEivnZ08oMjv03Z7ZZxD
AJW1m95LTxRUVzfzcjsOa+yHrTlVcm+1/MZMcWvPnbwr2xCscXrRUTeTjBn+n2RyP2fT2D8ptJ38
2sHmFAJw8G4yqUMbXbIZrah0Cdr1IIqBh/mzjxlNJ0b94Dk9WGc+ieU1Xiig03SfHttljpMHpPbY
36HBgTFdePknvCrpxTrNpMAYtpyDa8/6KQHBtffdQtE+Q1DLiDwiWAyFmdW+LJKnb5J0kGCFN1Zn
TdUwLjSHtnBO+Ku4EcXkDRzibS6JfM24+XhzqtYw53YkQ7f0ljeGx8695Tcx9cBkKJhDv0zp5NMH
i8ca26tKy9PvnkQkTJOsOKrMHiLsLW7obC06THbeXbcynYL9LpLQXPoGPA0C+9IgpuhVZ9xpjj/t
67ECqWt7SEJSOu7XqfVJNvCluWbXsCLFL02VcpRfGJOirtbaS4roiUrq9aB77dmELS/awMdaJ1AH
SKwhYnBoam/tYjNIrnVm2DvdwmlW71JsP4x9lcJQExdozzvmACFowTVsyw4rjv7WHWQbPqvVGL0H
+LwZiAJt9tvnUo5eh1Kktj5knyp7qW+kCWTsrWbHhFF33hRe/9Jtk/Rr1XlLS+bAY31fiqXSLkeH
8MW2zm2ulSayyxFY1YUb19MnExtSuysAsu8XDALLaU4WWLOIbbVEu3X19IjHzmyIvdolnClj6Y1g
WhOtP+qy8qI6ybLbbKYRI0i7kU6iRsYV32wwfhvpY8n6kCJioNdtTJTlcl2zoQtNzbaCJuXTDNux
2k4vtSbXXa7VfnLr1uS8A0kU0rua12q6LpWjHyTpWJYd2Kq44mzATLlHTwUtitm1hoA2UvkblylZ
ON0lLVaK6dXMVHPokSiTs60ryOKYae84NnzRVr/mO6W5DeXOTr44131jKWblDuRRlAxgDee4wdct
CIc+rqswkd7iVtYH/s/NVarVfX/kTrQ82J0/NyfTQSILGFFN94ARzpxOH4wIix7M75SwP334ma3M
UevDWJggy6YiNeh0ipc5FK3G81opGhvj3LyzifrUm8Ukp/U04W7mgKPbFUuXH9bZEuccV3JBs7rG
cn02NqcquRyqJ8FzH4SI1b40khirMZ9VEyUtfjcTk+GdRvHkGFlDWobQr8yLxq39vSVyTORatpEd
7JSta7vaGWyR0uRzLuwk/yw7L/+U6732ZMlyfONkP0oOjbbNd82eR+qmYFVVhqv1J9ZNsD6Id6q9
m6pEXvAHcOkZ2pZ5R88AirVzBbm0s02wmZrahUqbFn1+KTk1sQNJAxO9PuGIJZMNbcbeSOvkZrTv
qynpdzBC2CI3dTsIDCxx+WgsifUMe+SF4Jnb734AJnyskEdXTN6d63A0THqiw72ZdifP52wIiIMU
eqk5cRI0MwGjmpLb67IyhxHHKhUzV3hnmytSoG5+EF1jvXb9/ApQA3BgD0PQCI0sLgnyjHoPXnvM
5+GKjm6KcBZD3QMjhkPY8PxK7owZxjYKul0u63KsLK/3SNpDQUviMxnuSVzjdDei/85T/848RRDR
+Ech7uGjIvr/Akr9/Kt/hnnEH1soxwM5rBtAmxiQfo5VwvqDicbRt9Qeqs/2T/7ESTl/sN5m8Qzp
CbsHkt3/TlWW+YeOkdbxHIY3ZCqKY/6DqYomzb9OVVuOSHd05jPB64DI/NtUNcBLq2WeNcd59Dgc
+ilu3KCuM/+Q1h2dfLVpY/dOcnHnkwDhqEG06Xpy5yYcy1SIkFU2xI84s15clS635BXqh1G58TtV
T2RzSG5CUwRHcQRtx2HU5z26yDS8l/Rkcq+cZh6hYU87OkdSCybsJRNKel0YDWXAdBBY52Htym7f
+RmnDbksE+sEvthzuI55/V1VA2YQz1/sqNCUfZNyoLst0tgOtGYetb3eadaZeyLyAh9BnYealZrY
o2fF0qFZ3CtSQ3Eb9Cb4naGyrPO0CuvkzyTS92Q8RixHvKgQ1Hv/jZ9ioEnZNUpZPNSKzXnb4c30
3HL5QQtChHAxY6MJUDxPN98xw8/i7UEIVN8zPvAjDQWU5dQOeBpjzeKvK57RbldgkXppV7LsQcwr
e7FbTvT1pBf3fqGz9qLI52YaSCG1iGw3vZLjcjGTIHFCm2gGU1jqgTstq9KIeY51NMgR4RF3c8Hr
6tyWNzIHYVltMwMbGTufvTtCI+27kQhxG5dkMneIcLoRxpgiGOHKqYk8URGmWL3TTJbopjA6/9ZR
KabcHGzhUfH+RSMSw2XpZt1hTdMtjO+b0fxRhJA5dfMACUPcaSBBrlmXUsSzCOdYGWxwq1gCn0FB
PQE8sM5aCckHYbK5KWRH8HG18dK7Xg7+VrHkIps+2GHGsUAdV63q+Z0NKyI70H2e1qp7kxw1X1od
L2ngr+zVt9Ol+gq3VewldjjA/0Bl72ZGGPYctv9gyiy5m+GfJXt/lhrto6P1DvQT9h9XngNuAenx
kwCrAdsT/GHbWl4SDYvOE3/O6+yIfb9fT1ThmMshiwft0gQdMAUTGhp4GXL9kBxoaOxPqVM4iHlT
O9wjsjnFZWrNsEaERsrCkK77VBuLfZX+SNUzuRKxFyRsyNu7H+H7ZP5I4ms/c/kfIf3lI7APO3/T
VbcYf9pukf7iI95PzHrL+uOpEVEiPxgAFH5o/bn/gAOUiLnZi9kqEAEO/5G7msvnFU609rBMUjEU
x1hviamRBlMvKRCC2IdGUH6ACfBfbZQC8wezIKl0+KjexjJwLLTEbAV3oG+kg3hjHugb/aC39PLU
rcn0nPVQfzU/ba6QijssIf19vhEUcEaY6BK5Sdil4Bp6dt04Ye22kReItsSHRrJaQtW0qhYxGkpD
tvEa3I3coPU0WH11al7DcdEz4A7jYA7h0s/zhUbjzwkUpRMufn3frAS/chWj6hsKf0wzn6csH/Ye
Nd57u2c0RvU6MFNpdG5zp2HJCn6YuJdgn7tkDC5L23vXoKAeQJAlWA6mTet0ng25NcIOHNvWZWhu
aLW4N0iz7Ua5xpsWDXzaxvwwlrSgCALQEXH/QOVOfaHXrfqWL961vprxG6FBAhC0gjzU7ihu8rFR
wUKz684u1XiLZR5b9BZwnjJsB7a7XmedWA6lrfdBmqoyWowCvo/G3zIKWoozKZsWrMf61sSeE4CX
uVlbeUXsidJ6E4MzsUd56GJOybmr6VdSxtONq0rBuNN8RsrpDhwxxD6LlzgiPA3FOHZUgA20O64N
LoNyHLVzDoHvYinh2Axe8r6paWFicDosPOAtpj+QlqFy/WXKu+moV0n/lA+y58KYtEMi5++DdMl0
QYjZ95JwIIm/+N0qHK3afbg0kSUr6smEqZ8GF6EKg5DtXNRA8iJKYRAR2wQoVEuLwxm0dhnMmubd
DW3qs5Xl0ZRXNPf0jl1xVbird72ojjp6MAFEJkSX9fS8d/Gz31HjYzlVjN1mSK/hF3af64ZwGEDn
rHhtYZ+gp41yF2emiCrV+4dmHUEbTrH+4stEA7UIUbGZ6vW6ZqBnnz3RJ0AZ0J3FP7jCP6bdsFl9
9sh164HhAx1KFPKkNKGR7AjNFMBl5zy59ItKEF+oYQeUfTZ4QWFazdZRk63k6Fi8ONSnBKNpWNdW
TC8HI+/MSYrD3MHjVIQtxyvOmkxQpdsEFUEbtOe+1dULV1zdhdkwtRe6JTebRXMHZlW/Bhxdh6K3
T+yJuAxsSozJyQYzUFRsJ3JrB7E1ThNe/s1SdvVtqCRZcQBZUMH6GN+IhLtwhrrqW0G+dE64jcZP
TTqM96lfiK+zGJI9yQMKHGPzXfOH7xkg+Fe2j/MOXVIPlO081bajQeJRNLPCWN+NBvyRdenip0Ta
h5kADjHAL8LsnMPa2ORsYxqXOfe+LuPih32JQ8Pz5KeuKgsUTf0En5Ztl2G232Daj2D3NCpGoKAc
RypBmsDETrRf3di4LaGn7DmeFqTH3Os6QWWnAXvYV71JF5iJFoKvIpVTi2+4Wq834x9eP/V1yNPH
pQkZpZgvWP/TXGuN8GSgx4VUv5gdwg8318LptmGmE0FvI6SSzcSRVsfZJ7MoHjUg9SGVTDpsYY9s
fia8b9KQ98NofI/x8RApJR6meW819K6wc2gIAsTvnX0ow5cttuudZ3VvaElttPrDeaqJDdEB1O5H
MmqhSEbrmM9LdbLG9kQv72a4MZ6yaSkuS655Il/4Dgyp/IOZw5Zu9fxAtKw9N/38YK+pigzSzIQp
MDrAsP0KhsoOegsIN+d8+mXUynsdV9aC/43QM9VZPSAuVUXzQL2P1MSXODFfYWDFb3rnWDfoVfBc
hHPXGT3XlfOlMisD8WogNZNm7UVLCmdrPfnmVRMV0cZXBVEoDQdeEqxORZCkhUyvbBI+GV1FeC3d
9MDE4t1Ts5OEqNuEvJgeb8zai29l3JwlH3pTSoBx+nW6KKJMHuaM3BAJKseMp8fIjev/Ye/MduRW
siz7L/3OhNE4N9Av7vQx5kERCr0QIYWCM2mcjfz6XnTdBG6qslVV/VxIQKmUUuHudNLs2Dl7r22p
7AsJd+7jygfHy4I9YePJCrMH5GrMGsD6R0hT2HXQE2r/2gBQTJ7v8tJn4BQpNhuzumMqgKd9Cq6Y
enzSC0FcgRciMcRdNHV3S7EajXuaDkh5MlV+a4sAdUenn6duuFdmfwdN+oZqDdWWu8w89zCwZtwi
1IAoC2ewnyj50PeHDqd83Lue7Vwz5sQnWTYVuJF2I2dGP0Qwl8u9bKv8f7J9/0skYYvjGyex/7cC
4/mnfu/+3kf/61/8U9ls/cMRAbBfM4DU4K0HtH8e+OgT/YPGOp4bxA9EdKwt9n+e+Gi+By5/BYLA
RugegA5h1+mT//O/pPMP4DzoAwAP/6WH/m+c+Ojz/XbkM2nSYyEIPMmxlLOnXKXPfxPy87wYY1PX
JB3Sbn4dDcx1AP9/+FoWtwuIkl1iIMTVZZ0/epN/AxyGgeiYNU+qRqcs2u480MXdNP7KS68H4zRH
lhsdxjpL7gkwMN4Hz6MH7taiOdp+hC4LvUXc3VdQxqwH205zQgYM1jfvtJitL28JSRf1lw7iG8F9
Rr7U1gGdrVI3vmoB+m0FHRmNliwY+xIyQpRnNlitWLDIq6ltmy+FD5IQoAxmJPOMgtCVdNKjoN95
ibC7fVLYUp17G2Q36yHGT+JHtJzBiqZlRs6GV8/yxcaUxmhgqc2a9rYNc+LgS292TkNaO4JFdk69
7JmwAYPGjunlYxMSAlm/Y/bwP2I3w/IOkRboz65NajGCxYIIJgj3xi7BoQJYyyHXtbzCZLGsstIA
+H6GD3470cbp9iOz+nG31Iz1Q7/OjmWMgUNXaU9qWmX1x8zQPgpJ33mbR+LFIG4lx7RLn2KG2HxZ
Q3aDtbM+ZnJ6yWos0lk/ZRuzDBCCTzGqgAZP2WuqU46eM/MDz9c3td1eJdMwvHZxWaH57O4tjHe0
t8eA03Hs/uh1hKVqmN5g0XE8YKKca+sU6/xFj2jSZwSPZ9+3v8doDndWlA9Piz90SAGN8sD5CH4m
lmPW3+lAKKW392V1IMXmcVzSF7eQn5C6+6ulq0l1yOPbhaHothz6t7rszuVYV8e8Z/BNAzukYys3
3azcK6WECRhyuU/iEjezzF8UBv4Q11m9w93/000r96Z0l+h+CmrCcFdnZjAgcOmQbOesrgd7tCmW
F8I+Mjr74zjqbQzJmoWcyWc0FO2N309y5zm2OHl1mu4rvTgbsrzIrlmnOilKxENJ7/u7nzT6rGlJ
7FTjGI+xwuddZfFPFAn1nWP0T+zd+on2d3EQivF0lar0WOUr9DoV7gZVAGSryhn2Pb6iE+tCsm9h
pe3j0mHXSozgMLrTz9qBysdBtg4j1o5NHg+wDmgJfK+Jz9kSYlzuYF7RQBZlR6AEZlzkggDyFgMl
uBiLHVwxCAdSP5tOJTZtkb/AYD4howbZ3SkGAL3x6syR2Fi5zs5J46AbUHb6aQ1O+21YPPbOHsUz
qR8w8Rtk5ZyF82vE0MOV6/Y88Sgim9BC+f1Z9y5C4RFQuoOU2RdoHLKRvY0US+MoczE80kGZvKfC
ztU9Do+y2jRRm66yVXdPwevvIsKDOMYQ+Qcdn6yAHjRcfMB2K8/VELd0eK2eV+PGAvkVTf2PoWjA
JUTjeJ9NuUkTldsiDkamCr7W80ejWFR3sWfPZ2QA1RHx6DxhjefW0ltjdoXeNrzbVcQ09Z8m/OaU
E3tE30sPQ/I5Zx10aTIQGw5jolHTrfSd7q0jo4OzcAIBZW+OpbhKqqA8TCljm6QxMC9L+u1NTst+
ztwDzGFWCT3JbS04MzicDRhiLGvSV2PtwLQQwxgT4Sr95atG3PfipUrfFpnxziP1KpdUEEyb13gc
OMkbjX2bCZmH0FCyq8pIP6LOb8NUqvSlbDPG8AjF0hvZzjijSwQt4YKt4p4G1pemYGBJiKlFU8Mu
6rMZ9Hvw8uM1hn/1aFuB8ZTbncf0xknDOA+InCuDNoNKnvAYT1rKXQTDd8+hT9y4zPgwUPSc+vq+
Z5yS1Dt+DqIvQ8yHdn1qUSm4UDmB/ESgPnY41/APoNQtEhQz6dxBiGCusYn6Zd1LFtiKkVs9IBZ4
g/HiHO2xDH60snvwiFOYNl2OFszy+6/unJWIuoSxk9Z4YibhhzktIaRLpuo/IwYJu8zojasZMdTe
J9CJKEMi5FVNluQc+5zCbZP1wJ9v08nP7xZDjDdzGjBcnQdiUyuoqbojAnD05LDrbYlFIrD1RkyS
oOYsGzbKbA9EWbeswf1NMLBqLRaC84Co+a0AvnlizuHge2CEG5vT4+Cjes8BzexqYgjpudTBsdH6
YMwN+F4xgpowtaCLGGCcVTjtBYKj7WAaRkjABzDQsoaZHviyew7SDJuJn89hg3EoJH76FBg4sltD
ferG+0JKb71bgmnYi04h6p+xcxu2jai+0iincTKfjbz54Bx8Q7k5XJl46NHar6dO6VV3ksrkGjVd
vavEnO2ntBenhTb00XC8YNMotH4jneGtH0MGZWY0k2GF4FjCArlzGvfbsnB6qnzPJAil/ybrPL9y
VIThBkYUCcvoYdScmdfcA+RXp3aynfL8E0lLsNdq+YZpDx3Uwrma+Y0T3UQ1VERkhiz9ULK/Y1ea
sHf07X2Uy2ib0Mu5xYM+srljn2HIg57G+eTE+dPu02JfOBQMo7ZfS2RW2zLvmpfC50ctrY0em6P3
ZzvYklI/y0ObRZQJ/5Tck3SQPQSyVifhy+WaRHEug5d/G8pIhCymuHPQT7/60Oq2dm89YcavtmNM
8ynTPuu6mxbfEfxJRIlzfRrwcO2z0Zu3FeO9Pel/5bU0JcajebG3ozV/75Jo3oykUWwmaEebCTgw
XprGf+mEXO5zi5E5u+lq6km8QVdcMMXbH/s8e+Oxz3uaOpX/3HgO/xbewBNSzpNLGMPWKIKYuW8x
3Tt9lL1hK3lyXHfCyh3f2rLujhZYLjTrSabQfUdcaHq79he6lNNWMy1DuuPv7CVyJf4qD+wE1vU5
XBpaEak70gCPa0nzTVe02PieN1KZ9d1oLgxwF+0dPe3436a8E28oxX5kKurvFmEZ2W4ck/GYqd66
c0p3pAme6YqVVQEnwGgFFmUM6Gc7DneEKB8bP3Ae4ZF2YsuqaVBiSCW3Do6hz661fLJ4ugyQweIJ
xAAzksGDUqbDI1PRgj9yyF2ga6H0DZnqPal0XjlT4tqnO/i1w2T4vYqbczGBfA0zoGHbJrY+UNs7
tOFS+cOMM/g3C2KYfINJWp8UwMRmk+ZJNoTamfUPUfhFqOqhe1qmFtkui+fNmBjFAUzx/eJWVxFH
RI/sUlnro2ksGbezO3ofUeyRYi47j4BTJ33F/2bfmEPqhG05FTsHvQMsabXQzAG1sKt7q35sLbtN
OR6CJdK59Om1RjURsT20inBpfbxODA7mu8rHnwNwO9tH3tTv0XPLneJ9HfrWNQ4YvqPy0GBmemU1
y1/Z4oavxaTFE0l40VFkXnoSzkTFGzXuualGFCep0UU4BNypeIklJqyr0ZiRai5Jew5wO9YwPZCR
qbQIznCuxm1SajPfaLtSpKbGYreIrn3omZO/Cn8ZPhw1jUe/q4OrGkzVnR0n7ZfacqCmeR1Mq9Ai
eTYvV0QY1dXyAq6DjGeOD930HJussIAt7CEIl0BZWP0KNY+7NON5uAp8GzO0Dx/qyxT5i/s1hsq/
hKOv2Vn9wQ54EFv8QZAk6fzbue2SMZUnb6M3YcoDG/1UwK4jLYqUkJui0ukbQXrVHl5yucoodEHH
H8IMwtjY39gkcPiI16byVUQ6eiDeCU9GyfLalsET8urVd9wM36sSvoOReNne7Zf4qq0oSYtqbMjE
Lcfy2UymBLufJw/QmPLrrAZbMJekqpHKUmyVsRSMYFrl7Cei1h8YhrVt6CwMcrIxzYlWMYfrslqG
jS2z6jh4Or4HdBLNj76XtfWdjsm4CANk8o2bo5ohIT79gKsTwOICHQwUpfug3Exp1EFnaSb7CVg0
6huWsbn2vbY7ZkFSBiSCIMm9KrQN+qvLzF2xqKoNrS5hHdV+oSmdXOvYJ67zSkZDOYTLFJOV0OY8
i98xk0ehIHwrvk7HMQWQMos226FDnpCYDMTh5sDQWX36tgZ8Y6jjgIb7UTeg3EvEtofFQfs09jP2
wqlVp5Z7Mhx6K72GNJBuIzl4nyXigR+iWhvmkAF7PFileu7yIErfTDBA2xKJLV1GAFF+B6ErdNHV
/ISJHx/dAVUV3sPE2DYE7L0s2SR2qcvqvAvINNl35Jq9Cwrrq4nwuE3B+bj2lDjU/NjzIpv+QeFF
/5pou3ycYFadF5VOW4liJ3QSE2m3mZTWLs47lAYCPb9oVplrjjalRb9ya9sNgYC8xy8dVeSOyUUA
QNHM4GWYa3HezNCO2n43FN6JXu8Y1hzcH/s4DfZtLuS7gxriCI9fbSJGZ5ti9Yx6aZ0c0hjoU1sT
4mOlpcvX2yXTdwgm46GQ9p2lk+ADjdzdyDvZtL2QjAXkfGzMAu/kMMTXQDR8IrQDex0muc0ezouz
axhJbCAEr27NLE12U1QSdVGwjUd4Nb911PSbFel/NFLciQb0ZEA9LmZNHBzdFg7djAjYsvZ1ZOMW
CzzjrreW+VFNCT6rvLjRUIAZ3lVWSwVuFLtiTpKfSrn2TRSlKQttE8NtRiifdyz8A1ySGQzCFvdA
uQM7N7LpTPMD9rHgdtQx0lZancfcTZ0dUyoWzK6uz6kw730fwWzXdbqGNxW/YxjMwqrGkEdh1/i3
OQIRsKvAyM0isjdZEVhvl8w81PtwK8o0Kd8M1b01lkdeI9F6tqNNsanV+CE0G6ufiuU0k9DE9RuG
NY6tHzaa2CFGOsyGMi/Gy7EU76A9k93It7WRlf5KWsxVEvvhvDQI2IuvXTau99sg6t3Qk2m00Za1
cxFFboo0iM5ZCtIy73QEKUa4sKpmE0p9RajxrkVlPqCTaa5r0he5WzrvYIrc28qWlLYijvN7+g9C
hIOtB3834me57Xrq7UwQTNms7R/td+oEbqbYobNejsz+xc+p4oiW9dl4LO1+CCejgTvVYwbLVfuj
T3R/9kpk1gJLx5m+Vpgkszox9CJJXRr5meHoSMpoEhN90XznvEYpNlcp0uElK0/VoMZ8G4/d/Mpw
ATMGnBwLtcALpdQzIJ9m62HwvEpcpAmNXigc6wQby7K22QejDatx+BaYzc1kztYGUNVLZbDkYeKx
98ol02VyLP8VMVK5IZaCAbfwx60cIud5qSE+OUsur6o5uU6NCoKJ1+E8T55aFzEnK+l+mqmOqlhh
RajlG7F/Bb31yv7owMuHIm6Rmxnli8Z19alUaSz4En2kQ3Q9KL41ufSbxS0f/blHh1THmRn2yo++
jWJg4qHHsaVBMU+P5FwsjMz8iGkODYhp73T2nFL80y63C+0c8sEKHisWrH6jLIckyWyMUDySstAb
PAnlzhU5Xn9IRNOSYkqZ4yjkq1LeTZ456g7XI4W1mROtJJccszzpFQWhBn5hdrtBJOpWmq5/4jf8
VV75nzKWj3ZWs3iQrnDG9pSfZ4fNFRfLjyhXhOzmRg4n3F0nEh4gYafQ5yX1SLcQ5kvLloSsvCfT
Sq69QFXR0g5wmnumy6DHARoXrcJP6VAJx51kSXB1O05HZH1Hb2y+Yc49o50l2S9VTHZi4yYKmL0u
BfHvWeOdlTn2e4jQ3s7L3eKsHNp/DUSYLdAl/Nuc4raR3Vy38fhAFteHKFPu+Gh2GPpXD42tqpDG
jHeq7FyShdUnB84uNBCX0ribpP2KxBJUX2Rg0gUQuI0LqzokQsUkEpQm4eEczlpn6E5VHws6F7AB
RU7swRQFD4MBoCWLpnSb1PO3PGbmLPvZ2hOeSgpDb32PnNF8mnxnZZgxd99mQz39dDpvfGLtkxvX
dTCaiGY4tw3NKKSwkNUMQqha36DPkqZy14o8P4KdurH7AgXmYtlDKNMpYKYdmyXjBpHkZ0w1jByX
mpSNWb13Zl2/AbqwcMUby/IjlwnzBnPOjfcaDeudJwrjmLHhtRvAv5rIg6y9Rrcst+RXZ0mIH4bR
ClJnq5zn79RZPFoxMAAQCf5dPVkRArdk+GGk7ifSg5kYmsToQAL4wcOibYBkqTeBvEvF9MXXznAv
ob4tt632a+LhvLI+0AUtiUjoSWZclsDdmzUOK0b9qUa7nGKLQWKg9jh1E84LkXFr4jsZtw6bwTGN
xuc5dr5QIThPTRQjUmzm/shzgJCk7ZjSBf7L5ON0xTAmn2KynLZdYt35Zhe9l5rEKNI4/C3CeGQK
BYd042pCN2hdE+XZbZp+TK6oIXq9xwlebxFLuQPhN6w/8G6Eyg5xNOm1SYRUdGUEUtOUrrmpONxQ
3k1gO7eeW7cvrbKbq6bxfZzMNRiTDRi+4DATxLWdWRfekI4G1i2zKPGMgth0Q78ZltchJ36Fxzii
aUSDmrieCvyINShs+dw9xB2pqT9MTZVeL0opsp1o8OB+GmIqpnmCVSj7smebXyshVpk3MiK8b3ab
ED+QD1l/VD6CdWzQDUWrDykWyDHsOdyK+skZVE/zSTApI7RN+HwTBnDQi/AiiTPcbXEU65Ce2vw4
56POiago091CiAs5Th0Hby3ZoilBSxWOlvqcKK93jAgeZoOyfkGbeVbIpUJHDXisIXs96HiUr1lG
BY4RiAV7aR3zvmtqlM3IsfzHzmnZT1nL6vtiMcZXw04BoiG/B97IAP+mnY3+NVeGuIXwMR+k8gGH
DmNnPXTAZh4D0oKZU5pRcGUYifwO/D4/950/Pklp0QzVcuAprSuW1U3p+BUcYoh+yI86VJjeZLNj
DeTCgipugzi7pcO/at6D1iquMlOCCezdyeGbLkEz9m2ckZDX3S9xh2uJsE+JAL/Wz2Lx4jNIw3xb
Fcn8WSD2fIvMjkJtcYmhotPR3iYBgrdNnKXN6+A60PEMdt24ttnMuKVCDjspmM0uOygD3cmG1uhV
G2nvNE6i30Guya8VXM+Oyt4U1/VST18wBfb4njRZDiic7K3bgnux0t54UHmjbsns8o9lYsa7blzU
YeqYcVsq5y4x2qm/8YvS+kr3lmAk3GHPgvruuq2baQ/30DrSzvTo0hiEnCXZuIWZi/yWWcY2Vl15
M/TBD2M0SWQxy+joJk4fGvNi3gQjjwY2wYTZrnUiDcu/r7SrT9PsjGfX8JZpA7Q7hPeLlY6KcUu/
uYVPFww3uLDyazIlvle+NndjNIt95s/v8Vwi+bXxXUR+RlvRjEp6Ze38YqQW+Fv8GzslkRcb3OiH
ZARuM7azPBF+R8+mzqtZ0mhbQoRaZohP09v0Tk0tK5b2LS3sectRYTniRXCxP5qMceEz0wc2yfQL
K0eOxaN2EvLNEzabzFmFJBBZ82vDa8LJYXxDjxWu5FwnexN5zgZI7a2TL/y5AA5o6fluIt1gI8f8
JegkTFYWa6KXdylooZBOyXtQte4miBl4TFMSh51RiLDyjHovzdw+TnZ5QGD9uPh432pQ8VA/BKzo
eLmzkhSyb9a8QsbL7mE7ky8vkUI3/WHEYPrN0IxBpGV8tQTuVLFQIa9BcweF522DlOO9DLLmYRqa
B9R2xbwRNTC/jbkeBJPCuIOIN2/RPySnBqn0tT0aH7bhDTcXvX/L+r9JGYPR6Ansr5hRB/JvwZwq
pU9t0fyP/+u/NrZeKVV/Glu/vqPPRMvyrx4wnFTrP/ubBwx4Ia1Axw/WmTNT6L95wH7Zwi4er78D
uegLB4J/ZCPH5Wf9Nba2HXTP0IeBCmDlhYb43wJyMYH/FxwXESKs1Cu1gJm1BH/3rzNrzFLNAOaP
gcJIQOgW7uXwQAou+k6Ec923v12Y/5QDYEO4Xn1wONpEYEMB+B2qGDvaJpC2tx8SAyT3Jbt1Bmr0
kqf00aichXpj+Gy/B2PWHv8/XhoVtvB9F/yYs5rg/jabT43c1D39hYclgGJfoXUDwThPRBd6g0v4
Icsdo1DRSuik0YIQ7s8v/68eu/WTowqQEG5wp/PF/f7y0krjKsgK66EoDVZR3xgxoRCoCBIyhQ6S
ogpAgfLn15TcI799t7wot4pNP9KF7rfqFf72mSuFoTpWgXxwZAXOj6iik2SG2+xxKgYvqqePYac4
hWEqDhj8kn7oP1wyCw6F4XIdGry8BwVNXx87NHDRblkW+91lYNJsqbWFeTVewmrTZRVRknSDNUUz
U7e2f/4cPBv/4WO41qrLlziCrN9zjHwiisCKJ/LBHKiS8oHQZF2srHy/wwdTpJAJdY42+c+v+jun
bv3GQFagNUHAL/nvf714CDi9TDut+ZBBbHj+leDkVcmnyDRllkmwlmOTTcsEBxHAnJAO8efX/48P
pmeZPidh/J3cN78/K2MQVDgqtfngrqFD6frAcNDT9/FIxOefX+o3BuTl7rTMgCfLB0RJJMhvi0A0
e30lxGA+2GmgHw2q+Xz/K4c6soitxg5pv4/CXZ9OUZZb5U08LMQEaiyj9Pj+/G7+3Qe3BGRAx/Qc
5qS/3bXSNuqgEZF4GPqGh8Qmqra+ptYWI3wDcoT+/Gr/7iEhsmx9LvkPLtjfyCmmIoXTsEb50HbU
iLQryG+4JCoMa+guo1+btgTZBeAAucsvIaCgkfSqJEMcTstuqa8Ml1jfmGFsvKN/iCo6J7DU7MlQ
SZKR6OJqznjKKHtJqgxw0hW/vEQ/9P+Of9b/Zl01/83y4kGmsXHTOUj//N/MJlkRR4OPbOQhijLy
RS4pwJf7Rvelemvb0tjismPdm7mAJUcqsiIR0m27OWiOal5jvFO8tMVhmRa6L2Ykug+/Ffrxzxf7
371NdFsIruC5gg/+7W0anAJGlzHxAwYILsjlMpuqVW/mGsfbFO1/dmfL328mVwDB9Nlzsb8gDvv9
Fcs+lpnI5+5hgrh/5fSl8463dv3Fwhw4CEvft5ZLb57ga4i7YsxQaU4MeJ9S0BgKAvPcf1hgmu4v
8b3C4CFILZuFc70nLpcIOyCbl5kmwXU3eoiVQfRckxaG9ITCGLcZwSp/vox8gt+WRDZrYMAeYRO2
xOP0O+5n8fPAAxEbP+CmZLqn5oWsX8/I7hqr4IReMQ2cMF2OTH6kgzF0m44kd+0D/LfZpuBni+2s
VbCVGeA0Ufbenpw4XKKJ2w0mEQIx/T4jchjgIapiEC6SyfhCOy7uQ+HVNaSUi/EUExR4dXy/PBnZ
6kplC1gNqqtcwvZV9TCs1lW/K7NrWfr17Zhh8kCF1Qqm/bIwvppk1MEumYsfIu/MEN0S50PY/Yvi
/Y3Jx+zgJYLmmFRh2rN/n8lCKuGaWJm6hyCEq5aeOw5bezXbOh7khs3oeYZ6Gaoim0Ir8rynIGgS
sWky/OybVgIp5wAaY2ClVgGu7/bS/07WPN3MCiV6flyQcaNyGwa7PUmMHXC0gQtdy3hgeKbG6Azo
KMDXMZIw5BGl0T4YE8rHTeb0lcNQVxLfWSaxUvdeXBa0vAM7iUI/I28txsrzonLuEQ/FFBbLNYC7
KROkY5QGZG+bPUawS2498hjKhMoncpgScI1hUuwCJJnyz2avW6PS10Ruv6NhtNFw871rOsT5wM5s
ct5TzDsGgekZ5CYOaNciyhdvMr7oeL6YpFWq/RO6veR2zIP+B7ghF32PTAQBAeAkAquMUdPbQG4C
ju0NkrmJHPCvYBXTs2T4B1nD55Tf1zUdKCJ7vEBGe06A9bcy6JyvtQUiFItU8sGNon/GQ5StcU5x
FYqBr2ebRH0FNF05IEi9ccuNVQprjW3UGrkKgI2NX/cfdkMPXqMAVs+G46f51Vj5pJycq6oIymdv
xPcbcAMUc+2FJchTDFk9TtW1IWU7AXmiOU2aSTo0juzUMJMNvqgZVxxmzkB9NRICKXi7ecZpiwSQ
0t8bMIoOxeLoR2bvXOkKP92ViHETstob9nuDVxVPe7HmeZbANr9oo+MbmyPylmjfQWoZvWA1Ha+p
NunMXYmR3GQztauGnwEiAuRW2/HNuubCl4r+ytgK0frhFJCWSzec8QMp6yzZqY3OwCNUaLvMrv0e
kWSyiVNBvdqvyfRZOTnvOlqCl0mSPthBYsdxQBKTYbMOeeRt7so2oY/f8IT627K0+PHYCXhznDjq
K8q66GXAFYN4r6yv8iqXz41Y58NIMOCd9yPrM8sZKpPCDoDqmGbPn8SYQLrNmFL4SJRCZBx5a+aP
73BxWuKt6agVFv8P4ODZLf0olhhEFv4avBpcB16tH/+yXxusqJc1khrOv44cNlEvI/Qnqv3uownW
S3nJiuq6YeXfrO+2ZIKWMWgAHlZHayrU4KTzPcAXfpsTcNneXTK04xjYOiAG8/bCrJ7ltLpgECoB
Tpkfh5TjhlVkEmulZHvutZqIyKV6nCXX3izXvCceSV4pT8buA4mqJu+H39HQoGlJtBSxX/novPtr
cHiwlkeqIM29CeLmLcuxOm512s2Pl0JhyZtqPjM9ct+lpr7PuoKvtuHNaOlnH8RzwERNPYsmTbN2
1piRkxceidsOOWF9zW3Ed0cUBsV73bDxdHV7vMRvikxQhNcYBXeOmas39JXs5nOO63IXwSV+d7s1
YX2sXeQyTdfyztHBUkFheCa+sDFaRm6XAodpCUExC7FXvw4/VqzZwojGLsPCmW3kOCibgD5AULNv
JmcmKwoZJfwqTOYHth3eoJIa2rxvVFOGm8OMvmM05cWryyNkRk5GqpVu1zKInQfCwPTg21P3UQQd
35GKfIo7/meAWrTd4VxhbavXowrmxvRgziaFAWrrk8s3fYs51DvxceorZCvuI8oTxFIGRFR0GkPa
Hon7MW9Rt1KXI4O+FUhN0D7ZAz8ZvZC+t/1sHm7UFBsJPbmIM6DpYk+HHoQ9dQenhTcDnwlID1NX
fjWJ+tRj6j1nuc/Yrm9EerBkwD1yIcUn5cQ1xcnJ578sAnlhEbibQpjYFnkK4WGGxt8EPGHKXV++
nHp/e0n7KlDVvWUMD65IsmmPlPvNETQd3yqOL1gJbORch4kSNKjS6MUAwnuv59h9R5TC8yoKVBky
RYwaxg5PfNt2vJPLnYib0mSwnrIEOCY1+u5XwJsdN0jFA2BQ08mv1y8oa2yWJllHzZGA7gA34aLp
cHMc7bDz9BRF0l9dwHKKy6dZkEBgrfBhaficAehbsTVh5XueLOIgNpZcTbys8wEJ8mmwBp0pqvfG
nPT95ROyE1Ejd+i5wc+1mG/WA+8yGeptIfXheYw5oqYs3WIzcaR9Hhr+kG4+X0u/VmkLbJfiV8V4
2TbnRXBHqcKwTpZ/SVdzFBmj0jdwDsoybIeBk8x61Vo16iDMJhMGVru+ncTlU+RpZL8rFA/Wtlpz
DQkO0o8CzF8Exnux9mi8ME86XcxylOY8XNJeQwCSroWilnDLD9zgEVGnaeRauwniBxA3h3GhEwyF
86jbidEKWSZE1hmtcN7/SpJLCcS7JJKSnGSfcuyH9S4I/KlAme3yr4shkc2TKeRExR7lXOhl3Vyw
Va5rn5bAyuvYZJGnFInXIzmTKmAeJffEsl6AX2vRenAfM8m6sC6sbeyx41zuXaYKbGu6hwyuvXT+
jpk1erjcnzZz2wPm0eGA38nOb7zB5xbxxUAQm5OP5ySeYdf+uiHQ5/ifCrovmS7t2B6NDEBFgZLj
PQb++Hy5K1ydrxEUGPLIHcJOZzaVeZs5a7ch71Y4GeEuZkUf+JIyuOTG1mskTYjWycjdS9cPZFzi
DhhHFdvWnvi7mUKoDVnvzVvT5iNwy5nPToKPMTSLmCfLI+L8UZIQiRpCcdMMWc1qb6XmneNJeCIJ
k5GNMExG+T3+BrQ9PF923hNzgKWTi81kct2++4yrZKGfoRnEBoQiP7ZmqChjz6JQx+0Y7RuDzKNd
NazvNht6HjOrmXld1Or6sZxtjgSKo9pLoGcKP4feMvKfkYnCJO3eCDO71WhEqIWWpxHWmD72w1gl
dyZJUPWJnGPzFgkr78Lx+zWXMGUkEAqTEPXn3hkoQmIjD17EpNJDpdAw7HlUpnubofDT4OvyDtIT
IPnI2OZMaY+A1xDCtqzsUx5nnzH6x41H9tvGQtefb8fa4gHWbI8ZTKI1bI4Re0/LM6BCmd2XPJu5
zqniC60dHCMHY8isvaiAuG3iBqca4LfylCqV3Vh2Z5pbds3yxMleH9cUOTxYSlXoTq36M9AF9YIr
NYshReYK0ZMoIrXuenFu1sX/jKaJRmRAeNctEJGaEwx035NRyzWEGO0wznVwp09xxmQJ8ozi1yYw
uUiWs+h7OoATAmL8ohYpc1B7R2qcci3pmsTXj9DRqfDowW+HBiDL5aCck/xxNVkBj2qQNESMiJa3
R1oczSYkq1NIwB7vVF82kyhh3V5wi+c4CEjxZjqjgl227uHk10UvkR9xB10OhrGIK3UuimzNr+5Z
02pyD6Ir+mnE2JDieZ0GMVk2KjBvL5mZptF3H5gp/RAFHcQ6bidrX7mS/ZPZKHdrGbNaLWgony/5
4Zd1M8hyFkfibC0CESqeiWKtN1UU+Nfk2zOTihTtqwmI8luOgHVT96x7bcMj1BfcPGmEiMSonb27
Om02y4JWbsvZLjlKJi4/7dEVHWLjgSeuN1DJODlsAuNXhdHgMDTYmUtkDfbJ8xbhnTiw6f7Ycb5B
HDi0h7rvhj0uITTefkfAp8gX8xkfAy07J2BVos/DJfFg26BkjiQniUuOjEv6znNCxxppLGhGhRTo
tl1iNqNfJbMD+MEF6YfqvirFPs5LgM/u3Ms9r5w8J+2gv+jEXa4TxB5fEHPmYccTwurMaWfZo/Ff
JRNuiURrtpVx3174QpTTsIas1tJHGTvGj0FZ/5e9M+ttG0m78F8J+p4C9+WiB/i8744dJ+7MjSDb
CkmJi7iJy6//niLptCQv6TSDaWIwxFwM2k6ZVax6q+q855zXeFpg8T6H3rNGVlNlHLdLajRxrlLP
lVUmXyjCuCgQFkZCFJbChRDORkmCh/4h8vfkzNAq/4oa0faBuzD9+3CVu59MzvjVfhEG9cFS+CVh
4VBfOdpq+tmTrOVjnNS0hKoEayW4M9gsNa3lEoVvSjymc5h+e6mzNr+2sML/Kq/8oPIKrs2ioPjb
wsR77sRkeLakid2/eU7vyPqEyhcqWC1JCsozglk+p3cUhR+Jc4oGVRYU+7sykTwOST/1u4mfqDj9
nOKRhcMfGWTZJmVhIWr8GS8agWBuVDeSbdkAF6SwkEI2gKgqMLKNNMC0KBWErkl5VYRPbhaQWXzY
GI1X4MdtgB5cbecP7EDlaaUF4ariD9gLCPXYuBfOzF9f+Q4Hkx+g8i3svdUZXNbIhrGF44fyEkKs
lUwJDCpIUGULucyCkm7UpMUWQwg5lonx72xRufajh3g/B8tYqRk2nDE3GT86A/VK3PAJNMO23Gu3
0D3ZsY6pvSIWYFTMfZv6CeFFkWJ6pZ8DdzenQeYspumdvZDrcxNgenpXJ/nRQvWNs4zs+cdFEi9Q
vyymSZTvk2Qh8mspTDJ1bUqYH5drzYGEEYSJt/xE8Th3DeCEd7MVH/ASsEfgxKro+gr1LKX60uea
vMZ5ME0wKmjWVAw4CvHS1cJzKzcWBwbZ8Stbwfvk3xL+ydi9uiEU7FxN9/Es17VrUsOr5nyRwxD6
VHI516NDbe1OHfAWhA1oDlEJpX7W5Sn+FzV+EDUUDWupjXXywhf0ZFbOfH8zaPT/5DloGPqEwvEy
KQ6DXAfZrT+DhilPKFQvcru2bvArZPb6xLCqTqixTILOAEHXTXhe36OGYk8c8E/IqnDbFX7yc4nh
HYyZiIU8EnRGNcmZAtrvhA1gzgB5qqt+Qqe8Aq9tQkojrSk5nO43AXDOSgf79PwgfcQkQ73zvKV0
qzoJvrQ6ySr4hTZV1LMKerg8DcoDyVSogyshi6nAtyDK0o4pUYmYIjwx3qNptUIPwpkZwkq1PEJE
hMRCWTgXFHbhzuZEJSY1y/o4VmuKwiy05sRxLfA1RSrmCGOxs/H0Ur+WKkydqiigSqGX5eWMUnf1
zNI8OJ+ux7Dte66AttJl2hxZgcz+XEurh0L1FjNcOuuP0hKxAuBM/RXX4xRo3YXiq9VNPl+nrrKn
rsB/XPaAG9czbwQmBjwaZOrnQqua5cHGfHklru4IyimFxeZg2lDWHDLmtmKLBO9G5A4bXV9I08z8
1KSac2qgHIVmU3G1cCgLt+TODZ1/z1dD5yP0efUiKpEi7K1MG6G1v5TX+EfhA2NZRnyKYmeNaaHh
4WCtx0+Kv5Tuo8TIbr1aqpDGLBaXhZEDkdpeHnwJAtiySEhWXIO1+Nq208/gethsrcoLXHrUO9VT
kV86VBE1kx9sJkKQv7Fd0WlyQ2ICIxeSyV7vMhJWIMvuVIYWrMfh9Ksivr4bx8of7G5ghpacnnL7
SE/DRZlTmyiC8BxKnOkyPLEvq6KSH1a4NvmYa5fVtQsP9axECPNpWvP/Ek1V57hKKOeupJbXHpn/
C81Nqo+GPf0Ct1s9dmDEf1lG5RrX2oCqy1EJP1VKpePlWsidcO1BeRMyp7VcXp/LjfYUmcVFSVlH
LnBT4wQTakQJOkR9bDaXh5WB5FleOd6R4X8NVs7iDNVg+eh7FPkOchi/qxSDNKum0F+ag59MyRdy
zUS6TNGdWxbl8spaE78DMOOTpSbotosU8lZqUl150Rjnto7xF+7aVXHg+1mC4GbhHEOrUimWVtgH
VgSqUUV8pT0YUIvL0NOSi5oqK/d1Hq3mNobcuFVxt0bTbIBAVY2lHEVelp3AkvDPgzyXL6cCRLEj
ZX3J4Z/OqVoBUJF4zQLGlodfcKO76q1EfuY6yxUGVPVdfKvs5qQ0xNrEdwBySZnd616WPDju0r3Q
9dSh/k9V/SCRbWzHLBKKtuqYcAQw3HP4lo4oBbGxYNhgp1N3bUm3Xi43N7lTRMdYLgRf6oqiiqlV
OPucj5g7uO0/ojtt9rM8o3yDXtbe0wIK4dWK+i1n1MRO7i3IzAegfDLu5qs/yOIsD5LCDD+HCa0s
16ASyIVgLwd8+4tYmAfJuPcfZoZbHQKpq7eVnCLssGq6WhdSfUkaCOoy9ipHa91QRUCNl2epscLP
Hqm4eohfbkKbMMau0mXc3LTTdrXAHAA1ZH2ZJoZCdYl4yj3Elv+wpTC7d0D67qEmJFc4FnApQIUE
B0PDxO0BculxgkkZMG/lwJXXisI81usGYvcSh/NrW07i+vD9eKWK/O3m4YzjKvsOLhwmjAlon2Jp
bwx/mSiZ5Dbp9FZNVyalROGlIAxLpE+LxqEHygKHYDPJpLtF7VM0wCAFubqs0sirjm0uO/Wexhos
9tQgmZ7ZpEFmy7WJFZiTlCt3H/bm9Guqc7/bk7nlnuIdLB39fAco+yLoMir7sirqtWx2IMIuHy6j
a90GZpMfAqTibr1y3aMEvmQqDAAaNNdAiIZqEmIiz5AQj0SrGddY41wpzek31p4mwNB4plWWcmGW
1fLMU1cFiBEihDsAf6AED9mKvff+u7f78c7g4zZJIRpVJdsGD2D73csQkVajl8ZtXBjUPCizbPqN
2Ty1EWymwRd8EZvLRZVV14G1jo5z0mVQIqOIgtcrf30WhzbCZkdNTwOjTE9jK5HucjN0jp0S3e9+
mhTRdWNn/oWl0v8ydHD8yLMy+7Zmm+AT+fpDNqU6B9UKEYEsE6CYgvJ/0bG1ttL91cJo4AAjpsox
jbhXSQ+dSLZkn2V+gvodEswRNQvcoxXG0V9TM2qO03I9xcfQSw+byIpwfFLVaq64GfEKHRiWwtlK
VQ4bbeUgE1g+KCGZEU+LEtwWVqtTbGqnXyOLpc6ZAKhJLD0Owu5TSh319aG55D8W4LdnTZWqtxCv
6+IgXGhrhLKJ9yRTjP4Irv/0KzNvPddxgCSCiKFZWNMzxPjYs8iCtKWHRL6Vn8p7NWLtO64bDfWb
cRejBPXiUYtDki+oBSmujAVYSvIZ1XigXnhVmZGtDqorfErYS96fCBwSd5ehw+VIpiAQMVscB3eO
DcTqsABhoNw5ShFrv5ZZYHttbEaUmhzXU+pGWGQ/MLUmJ3vEUWw1M9W8uWnQyiwP3TA79aTE4qK4
CM6ozpPhUB7KPkChtPBDiK/RUY7ijuWqWPJDXcrBZ8J//qCW+npe+JYuHTimEVqIPm2QaNTMwSUm
1sZhaMk180CPwBspuDBFTq6QxEX2GlLSxJUqdForrDH18DOF7RSNt8zqgHIbmEMlpnSDCWBdHmSF
XDwlEHxvmF8eerwkPqmUJjvWWbUnqHDFkVN8V/yn8vusWp4Y0nJdH1TkS8jY1fcKcOSBFtvaHu/j
YeyxYEGAxTFZFyrOVqZtW48aSdSDdL1ensXKgrohToDvuKk1uHImKo6LajXVnX2c8rwv7AP+l0xa
CNH/qqQUXoz9zT2kf6eh/F1iuifAOnK1H2pEg73MIy0ucfu/xd5SHHDAZc9kijcfS1loHqQwmwGf
vSI/zCsvlOnukpAXxBkDlZWo7nF2wDUOzpnaTPdtM9P1g6BRojvXzbPTqYwGF0/yhfbgaVPKZbqK
uVqeS3kujj9OfQMAitivcRP5IUTZiDl9EqKPI7ILpVujXLhGiSSJiWCjFyQ/Jem1R5Zf0bQ/FPLa
NvOpaG6A/FFOKHDkblPOlieYbsEToU5j8428u32KF75ENgNRBHVQpxRolNOmPNTXawcg0PQp8IIH
HrIOksB7EAg0lHhuepAjlJf2MDegkp7WBN+oxXmbx4ko/syxlQqlSwv5U7kMryxULR/V0MK7QA3Q
fGRURb9pF9J/zc2274i4eB62zss3xTytb+dZgfDz2clK/PRj7Ef5He4SuZ/XP/tL7zf0Yd42+oO7
sgX+tRHEvr9T+y7vNRHMeOXiaf77b7oywZpZMajlBYTPQ1ALKNvb/1iy1An1MCjgrXJPBcrbGJy3
uv9+z7pxfP93tl79MS6iXIw/yZidciAgclvoYvtGLzu/08KfndccrM80gACBOGz22qFuMyRRwDDs
dsTTIRL/+c7PnkBID/wsT/3HfAvzkGUOIn+l9ztNbPSeT2vi1g0RtuskDW4Ogm1OuDMS+2Voy+3z
D82AnR50S+P06fffUHR3s7JjdP6d+a/pE64z5EkwKmofztabg6CAMzNI8JQNsx0l1sc/sgzeGQSj
e6dBgwB9HpKyYnSDQFTZHARHnYBzK3gsgx2I55+KBW8Ogs0+OnQ5iFrtnIhJ4XaDAAK4OQiWQbkh
UecQckr7jG4QNHDLXej0jZC4M5AbQcGZaCqKWS6a3acGPd0chXY9WLaqquboYiLHcr7ZsJhoTVRD
N6k32sfEne1QUZwJkg8VgrDSzYKxhQNEOIPnAIC3wyUHW89uDuwOgiykUqIsa7cFjWhbRAwGeDJs
Cgi4n94pGseLzalvWRwKRO0wrQ8A3fFjRL1HCiWguWHd59vanHuo8/Hqx3cszkxt+pTqs+0zthWg
AFQStQaNgkoRFMcgs6vt7AI2W6GNSa4qhkA8o1sCkOJfFIL56V1AYw1oDso6cuV9LzeXgi1PbEdH
+EE8bJ/R7QUKoesvXg/e3gvVialz99ERirXPThy0tQmJfwALMvXtM765QJpr6CjoOh7QjmNo3BO6
Zzss2g43RPKmBmKgcY6CAno7NCwyCoR9vM2e9/2dIzKuVxOTIbDYNMcWEFU0WkMDosZlUeV4jOL2
rVnADUml9/2ZYXwRARXmYLREnpAORQyIY3r77MwC1gKaR2TQ34dpdHNBg3wzcHPUtYlpG6YC5en7
it/cHSyBKXGDaPPr4jdGtyL4SPbgFeFMuCU4gkXw+oqg0izcAvgc/SiN77iomUKWO+igpFvsgabG
UYA9on22dwd2TlGlF4SlPyl0N7QRHZoBfuzBK4Iid1QMRhPb44VsN5srwhE1FkARFQS67TO66MhU
GBwdNZvzEsX/gEi6Xu6el2TuztCyHPiZ7TO685KCewYvPWhFMAoosWGSWfhxiGdnFBybkwToMsBz
t2C6yTemFcGpd/AtmmuiyrkQyGx7KdgGYZGhIWp03R9fWJS54Q2fBI7ov7FzfbTMiSVTS4W7Vdf7
8S0Bh6vt0N7DsxamAKiSul7ujIKjcH1UABHtfu8c3xxQLMEAHRQI2BrJnhj48ry+KSgyWCKaO5Wa
Nu2fGlMIEHTBof03JiDS9HAj0G1uiqYzwaNTEZYVY40EQClDj4m6yShgBIVM4fXtQJ8oEFKBrEZ3
SqbCqz40FOjqBLgcjATuafvs7IbcFfASYZ30IXdEa+A1/crPAml0n7lNWuaNzJois0/iJCUUF90i
GFskAAIUHk3DIiGMfGYABjr9fvDyTMD04ColLlTiGd/xGFR1cKpZ4SZElQdQ01eXAqQDGAfi3Njn
2zu0YkQrAiBpcDzkeKyZeGHJoNTtQ9jb3BVErtkSxn04+o1zLkBkNYdeEkRc0GCTCnZF+xBnN0eB
ZDMXMngpz7SE0a0IDm/m4BMSQBGpVJFufn0uOBOOkWI5jJV3QDEW4fo2KDpqZNyg1WPK1m8BXD62
5gKgIto8yN/9KI1vLnB8GRwdiX6dJWc/Cjt7hKJQi9JgGKgG3k6WbtjHFB0pfTH03qgDMIOPkG15
PTpaZBnA4BFCdcHRGd3Ngeg4OPsKKYvUo3Bh62f8TnRE8T3Bu5GBEtItFt+IZoFIv3Yb99/nY5Fs
0gksSBT7HPtORGBuoFaUuVaY4/v+CD0G3xzBjGGbcW/qIbSd708S3pLJPtijBZXJjPT3uUGzAIEx
br5CcrK1IZCX5kqBw3CPuY+OiYZMZvgRCQ4Cmx7ZtB4o3AGRyPBzdeIw3TP/xhQDNLmnS//9r8+p
wIbOQ4jrzz4752TYuRqlkinr2jPVxgcfkA9m5g46G7Ef2g50vH4MXoDpcLIQ81IbmnjQPuO7MwmO
9dBRACRRkWA+X4kE638rIHCOFrpewVNun27Yx7QioI8MHQUNqAToHK/v1/FUi/QTEwFNfX+nGl1Y
ZMcSorJhK4KEKzHPsNCvt8/u2aANiyKD01+wf+KE9BcmzHcBzD4WBE+t9MWfZ6+JX976hWfpx8uf
97IPwezHUeW7NUv7i0IJ0/3tP5Ux/9pibrWHwI0fPh8KN/9538GXf/rVl3r+jyf+PJ2lj17ddrfu
X/NqFqKf+b9g9jALZy+lGX++ye+/bb3nxvf/QcPZcqddAckPbjfFNz7abriVUQxveDmLsln2/Iqd
QENoE4a2vD8L/G9xGvlbb92xvQe3HQdxOnuKn99SvHVHoR7echTNH3P/sci3Gm81W0MbP5gH2KCk
882WOw3E4JZ7sdGH+NsHHHyK8GF72DuG9dC/csSo+09b37On7Q5t+Xgep+72K/dc0KEtv20887ZW
73uof2+pnz7NvK0J2BMWh77wKea0Uexvr8iOBTe46ejJn+1EkY5TNbjluNyeFh09Z2iz5y9jU8f1
GNwwDRSPy3pzJXItFwSKoU1fxAX+ErvD3OXnh7Z9OfOjrehBEvJXbC+Xs7QOZtHTc+/bzbwjVAx/
5SybPXpFNs/zrTnd5ykHt+8/er4729aYdtmv4U2zF1CUa2tmUxVIZFOGt51lPv+jdO9zY+2gd6Tf
X9F6TA25naZ/yYvHUb4zudWOdjH0pa/mDyl+7tuj3eUrhje9nm3vW8BdAvwe3nD54WQWrjLP397W
aV8wdn9F+2fzNJtvRSrQWoFZ/4rGL+eV/7i1jfVQ8K9o/GucLp9fs53dXQ5ucNMYS3kf9mdpzE65
PV26xM6v+QMHs+Xu2u+ot0Obv/b87RHvwNfBzS4DTiTbt5peWza46XTu7sr4W6xwaMMf55SHrIP1
bOeaQOEDgUINbf7Wi5/mH06zF3tbB+8Mbf5TXLwxEXs516/5Ay8nYp+uGNr8HaM/z7L51pFC62DQ
4W1X27dKbMgEGWNou5/zmffciogpvXx6aLNf5mnIzrbVcpcNGNyyz81mZ3rjcSmAtaFNv19sceD9
5n6e5R++vPbyHel88Mv72WMcZf7WyU3rpG+D237bo/jdUXkNafqep3yJPz27orz2z7bBNfEbj8F8
lv7r/wEAAP//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5ACA04E1-00FD-4648-A877-8CC9C710284F}">
          <cx:tx>
            <cx:txData>
              <cx:f>_xlchart.v1.8</cx:f>
              <cx:v>Profit</cx:v>
            </cx:txData>
          </cx:tx>
          <cx:spPr>
            <a:gradFill>
              <a:gsLst>
                <a:gs pos="0">
                  <a:schemeClr val="accent6">
                    <a:lumMod val="60000"/>
                    <a:lumOff val="40000"/>
                  </a:schemeClr>
                </a:gs>
                <a:gs pos="100000">
                  <a:schemeClr val="bg1">
                    <a:lumMod val="50000"/>
                  </a:schemeClr>
                </a:gs>
              </a:gsLst>
              <a:lin ang="5400000" scaled="1"/>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max="350000"/>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99D861B6-D967-4641-9086-CEAEBB02BB1A}">
          <cx:tx>
            <cx:txData>
              <cx:f>_xlchart.v5.12</cx:f>
              <cx:v>Sales</cx:v>
            </cx:txData>
          </cx:tx>
          <cx:spPr>
            <a:solidFill>
              <a:schemeClr val="accent6">
                <a:lumMod val="60000"/>
                <a:lumOff val="40000"/>
              </a:schemeClr>
            </a:solidFill>
          </cx:spPr>
          <cx:dataId val="0"/>
          <cx:layoutPr>
            <cx:geography cultureLanguage="en-US" cultureRegion="CA" attribution="Powered by Bing">
              <cx:geoCache provider="{E9337A44-BEBE-4D9F-B70C-5C5E7DAFC167}">
                <cx:binary>1H1pc9u4tu1fSeXzo5sgQIA4dfpUNSnJs53YGTr5wpKH5kyQ4MxffxctO7EYJfGp61uvpO6KyqJA
bmBhzxtb/77t/3Wb3q/1mz5L8+pft/2fb8O6Lv71xx/VbXifrauDLLrVqlL/1Ae3KvtD/fNPdHv/
x51ed1Ee/GGZhP1xG651fd+//c+/cbfgXp2p23Udqfx9c6+Hq/uqSevqF9d2XnqzvsuifBFVtY5u
a/LnW2+dRv8onUfrt2/u8zqqhw9Dcf/n263vvX3zx/xuPzz5TQri6uYOY6k4sGzGuSTSfHiRt29S
lQePlw1C5AEnwhKEEfnwenr2xTrD+JfR9EDR+u5O31cVpvXwvj12aw649NfbN7eqyetp9QIs5J9v
P+ZRfX/35rpe1/fV2zdRpbzNFzw1TeTj9cPM/9he///8e/YB1mL2yTOI5gv3u0s/IPRXur5ZZ68J
j3UgOGcWNx/hodvwOPzAYSallmlt0JHb8LyAoN3YfBs4A+avs70EZnGfrru1vn9anVdgHHlgmo7g
FrW/rfxzxhH2AeMOZ5Q4m+v207M3jPMSinZD833kDJvFci+x+UtHo8pfk2nYgSWpZTmEbZZebDMN
IeQATGVLbvMnmbeRpxtoXkDQbmS+DZwB89fXPQUmWefVGsL21bQNOwA3OCYlj0zjbCMjrQNGJbFt
29looxnT/KV/T9HPoHkaOcfmai+x8VSe39/W0W1Tvx48jBzYwiY2pfZOY0BAG1EHfGXNcHkhNbuh
2Ro8Q8f7sJfonEe3YRSs81eEBpwjmJDCeTTDZpzj2IDGlELCkHt48adnb2TaSyjaDc/3kTNszo/3
EhtPpUqv79TT+ryCKeAcQKjZtsmsnWxDTPvAZsKhHNbbc0XzElJ2g/J95AwU73IvQfkcVbcqr6LX
5RhOpbQpbOfNa1vXOBIcY0nblnSD2gycF5G0G51nQ2fwfN5PnrlQug7fLNaJql/RTmPigDFOTYcA
p4fXNkLENGFDT5bco0ybOTcvpWo3SNujZzhdLPaSjQ7vlQ5eNTxgHXAGjc8kwJheZBsihwJCRgUz
Hw22GRO9gKDd6HwbOAPm8K+9BOYpivNG/fMGsrvJbl4VJSggEwqGULYNjxAHJuGW5PTRCcX15wro
vyVrN1a77zIDbuHtJXArGAvR3SsKPcs5sKF0iEUhzZ4HDBz4Po6gzHJ266MXULIbnm8DZ4is9jOU
c6aaqIrWrxowMA+kAwHH+XdF8xwaSeC2EgcRhUdTYsZGLyJpNzjPhs7gOdtPSXd8tw5f0bZm7ACy
yxTWU/h55vcQwg44TDgB43tbtv2WkN2APA6bgXG8n/bAeVRVqtHR08q8iq9DuUB4hj0aBFj1LVaB
FBMCno79qHF+8EN/T9FuYL7PZYbN+X66PKdQxM1tMrwiNuLAtuDTIO68DQqCA5YjwCKwph9eM/n1
ElJ2g/J95AyU0y97qe6P0zTKVVS9HijMPCAQXgzhgc3az7GRB4Q5E798zyM8N9FeQtFubL6PnGFz
vJ+K/1LfB+o1AwT0QFIHORr6yBUzg4xY5gEC0YRQOD3PIfk9IbsBeRo3g+NyPyPQx/ndK1th8mAK
Xgr5FK+Z4YFcJ0LPjsnlY3R6JsVeQNBuXL4NnAFzfLGfMkx1r+ivMOvAFIzbgrFNBAAe/pbCpwcT
HJyYj9dnCv/4N9T8BJKHUXM89tMi/livwycB8goGmDygFhVIPD9ywcwAe0huCvgqFp8h8Ts6diOx
GTVD4uOHveSM09dOZzpw2ZmwJGyrhxcUxRZvOHBeTIispxoBJKKfK5Lf07Mbk6dxM1ROr/cSlfN1
lN8/Lcz/nkGYfUBR0MTsZ4v+HBQuDyzCCYNU22kM/5ac3Zg8DptBcr6fJRnnaz2k6/zu9VChCFFO
zok9U+qCHwiToFxDPqIB9fKcRV5Cyc8AeZrDHJPFnrJJVa1vw6a6r+vX9E+sA5T3IYKP9PEuGSZQ
K2PaKDFzZsLrfP1Cen4Gz9bwOUb7qerPI1RlVK+bJOMQZ5KgLOYxwzLXMeyASISMkSWbcc5LaPkJ
Nt+HznHZT5P4WjXIX3prreDer5/W6X+vayhcSBOiyyKP0bCZceyYCBwjNwajbKNrZibZy+naDdR8
/Ayta28/JR2iltP/RRG9IlSoXbJQsPktzDJTRCgHQDmghTDyYxHHDKop/PgConbjtDV4BtL59X6C
pPL6VZMwqAaAlrGJRDL54TXjJWICIYbEGZ+ynFs2wu9J+QksTwPnkOyne/N5UDgwEDwtzv9evMH3
h9jiFv9JuSYxEXG2CWNwRTfy7enZm6KzFxC0G5hvA2fAfP6yl7zy+b6q33yKUJrxumc3HDCEhcgM
/UlxhomjG1RQaX7XTs/55sVk/QSk7VnNofq0l1Bd3N/odZW8oo0wFdXi+MwUstnItVnARsoD5J4R
RHgy8Ga1tS+haDdA30fOsLnYT6/087oKId/qV00CoAYNEX5bOCidnV7zswIPSQDUQD0lPGF+b/HQ
i2jajc/z+cwQ+vzXnnJPu37NYhmKYKfNoV9Q2vzwmiXPCOGw2mz4ps7GO5qhc3H/O3p2I/M0bobK
xb7KtO7N0TorwD2veQKK0QPu2CiZeTotMDPYEDmwpzg18jnfBN9z1rm4fyFZP8Noa/gcqqO9ZKCN
Q/fqhbYMx2oQ8gQcGzaaCzkU2lrURJiBz0zrl9KzG6Lt0TOErvczDDft2pN7Xd0PT4rgFexs1AjA
SkOt+u6iGoEaJziuOGm8gU/OUHoZTbsxej52htDFyV7y0DSj8/s+un3FMjQKDrJgwxH2aMTNZB0x
+QExHYDo/KCCXkLNz7F5mskcm/O9xeaL0skr8g58VCotNp2B3hU2wDlcRHVM6KnHBMMsrjPtlt9R
9HN0NiPn2Oynl7o5EPF/ECTF6SeKCs1vRtxM+whUQDmw4Th/5K05Qg+HT15C109wmo2fo+XtJSdd
htEryjdUqTEcu0Wm4TGTPZNvKE4XJgw95ydHcX5HzW5kNqNmeFzup+V2maQofH7V3g/gG4eiZvOx
0GN+9kYi+AaVY5pPVh0i2s/t65dQ9BNcvs1ljs3pXvLKu/s8r4a0Xb9q+A0840h0TnnMy/1wNgqH
bxzqOFNxyDfn9Tk+L6VqN0bbo2c4vdvP8MFViFYub46r1y09QACOWw5Oej5WpMtZEGHyUwniB1NH
iIcXZN9znF5K1W6ctkfPcLo63kt++gB+Qief+1es2qE2GtkgBmo+BnLMWZQUxZ+UUbQq+kkw4UUk
7Ubo2dAZPB/2M9v94b5/1aYdBKdwqcOQxd5Y2PBwnhdUIYBNYX1Dzj32IAJ/Peef35LzM1geZjGH
5O+94JjbX/au2qzOJm6w9c3/tnmXhAWA2DW8mx8gQdkhUHkq2p2Z1LNeWj+nZzc0s+FbU9iPRl2f
7nWG5O/TRn2FEA5DmbRt4b+Z5YyeKRwZVMkRHHh4zdI7L6BkNwjfBs445NOHveCQLarR3O7/ID0K
+xiVheZUgbMzMoD0KYSWw57adsyReUHC9ifQfBu5NUtM8v+TXfbzlnffegMu1vV6+dBU8FnXu19f
fZg8mh3Ohj4K/508tZE0x3d/vkWo2TGfybvpJltq4/vRsh8G3a+r+s+3hkMOcFoEzYikmEp3AF+H
lPR0AXIRoTomralhDhoaQfzlUxQA/Q6n41bWQzcDCr5EUcnbN9VUHYZL/IBJB8EkVDQQbk6jnmb4
TqUDzh59W47Hv9/kTfZORXldYT6IyRabr03Ts9E1YTp6j3IjSiUnqCrC9dv1FRKY07f/H45IhtoZ
/eCkJX4depQS8b4jwbiiXV4fRqWQJ615Extdf1yUjHVurBx51aq2PtIiaw9pScpDs45MEwGMbz0f
d1BmW5jjjDRMDr6jaXEcTTMtKOznpPWVPdiJ5fBj0dqFupQyMS+dkTegwfDtxCWNuo4IM9gy0r5b
B1S6RtFWXtbLxr9z8py8r4jtlHpZDCITn8fCCC6GsOxqj4UV+ZKFYc31Mm2LcTW23HAWqR1b5mVW
2U5lLBivDeeoS/xxwcwkr8MFSTuW9AvFRKI/hkMbHKneyOLOk3ZaXjl+lQ4LJiqauUaSyxNHN2Sp
rCFe9lp+KJ0m1M1Sdg59NxLefJSqSN1Ol1nrytRKA7fp4vImGzLzivlUxW7LdBF7UajMwXUSuyer
1rfC9KSmKk1WUTukqRs3lL3Py2qRdEG3yrX/qfcD4xC97PRJGcTksGlodRuZob6Umd0veFydkkCd
FIpXH0Qe9e+I7IdDUTX1qe+H7UlvtMYiEmOp3VTG/KJkdDjLg3BlRHFSuGFD1JXB5BeTxpVroP2l
WoxJGv5t+X4hXLOxu3MjUMb7sUlk74lwqJZd1PZngRivzSZIL/XQRG4/yly4VcdJsHISg93oKotd
WYSV29s2G72GmhG/Mp2kuGqjnHqZ72Tv7HYUYetRTZJzmqcV/RgHOnR7YkSX41gu2eBbq1Km3YfB
NHs3D2l+3PPCPkzTLF8Vog4Tj2jeeBU1+XLMBTnqqV8sxSgNl45muezNQh2zse48Ugb8PVa9PHV4
olexSM2TAOmRE2SnnJOQmGmw8HMz/buoSfVBCRX/U3ZE2F7SGMV1WUXjBc2t/oy2prgLRMhXzK/L
ZVZi9tpqay8dWr20IlVzF+vOVmPZ9aVbJEW4TrDtXWrp3qux09yxCrorU7TdBQLM7andVc0yZZE8
ZGWYLmtjzF2riygmVNOrsM70qjFHyw10FGJL60z4q65NqsEbS8b/tnETz+hTw/Ud2Sxt2ZG1FcSh
l8XDcG+VgX9eZiFbOH2vj1jB2s6r45h/qaxh1J4vQnJstTzWC9XRIfTGWuTDYassK3aFXVWOa5WZ
sDxblqlyUZU6LNIgDUaXV77xwe4rU7jMSOtj2WtyKgtb2cse63jcilFXbkbS8CxIeH7ahx1WjzX+
6LE2XsZVG67SwbJjN3d8dpt1rONulHb6w9gV+ZlMpcTyjWVybtuxv6JK+p7lRBN3hU7J3CBlfnvY
8pSmC6uW3XuRm5F9KBLFj5Naf5RhN96IduyXflexY8lj5UZ8kNmiIIa6gCTsvrTh4Gi3cPhgulkw
5mSRRDqRXtDl3eCqSouvuS9ks7BL3ceuIsRpL2hWsOOejJ1yM+mI2CVtHWZngxK15cqhbY9VwJW9
qCBEMi/2nfTSVoprt40C67JKWfee65ZU7piHbe8OeZVeMjDGYWc5Yex2qlXGSlekaBeFHvkFhzg4
zUKZRm7jp9knv87Lq6ihtVr2qUXP/bIrz4yyVtVC0NK8jJxYfRDKMtIFaSK2MBWuc+xRudRkCE/a
0dbnnRWG7yKrSz4WGck/OHZNvGBoskVWdMkS4hnC166S5DYOaiN3IxbliWtQzd9V0ZAafxc0GDuv
L0t5ZdHOiZbCzAKAUmiuV8zM5L0eaXkyZKT7Ejhh6rUDaa9I3ZZHvSoWo8EN7QaNCo9MK25Nty5D
dhrKNl6JrtXXNlVj7PqEh++JbVmfVZtFV2LoM3JU6Sp4h+5AReG2Q52kniXC6qsazDxzGckhHfQQ
p0ufN8k6LGVJXJv07XntZK1yA9LZoTtQJ0ndZKjDS6OvjWRhtxUelwZ1+w/ku7ySRtitSsGrr9yQ
eEQgzfGMQTav4oHGxzqx+mXZ2eUSsqE/jkXi/90mLcE/2HSQ82DyhNLEHUyVp24zhoYnzczKvdgu
xRkJbBm4YrDCxDUrUp7Ivov847Yum9Ma+YoH2I4MJzzNTG2EbkMxyZaIZRXy25ia3aJzWOElZU8/
RaQujuNCiHeShgRPzW6tspLYiHZCL3ujOIt9iP7RTs+CwfFv+0odS9FkLreN3gtIZiwcMy+WRcHi
i8FW4pApo8CAsbcuczA6c7vI6S7sxjI9y2qsRRYOltto/BM5pvE17pLyvbZof8rskqVeVYT5F4S8
2tuWptVpAj9yAaeoP5zskpvUSNQtdqlNPTaICKIjFq2zHEI/PKtU24Yu1Kk+pU7ZV65NQ0E9Uo2C
LZvBGNiiy7Skq0EbkVr0Y2N+4nFd58uSl8kNq0WQLAeZ094NWGD5i7gyhtGt0zrrXScUHY7pOel4
WCRRa3hNa+ovURUmn2DCAa5wbbC4vTRMllwNJr9Oet8+jOMsyJaUaTF6eRXS8yrqeO3inJd16Sc5
O4aJpb4Oyq9XdWNkC1WbwMs340GBWeL8K7XLDPeM2juL5MnS5D6blKjOzp2yImcVxBm4qBpGLxhb
q3Vhd1mFmzq1jw0irGSNuuUvlUH4wh7QhsnrYlmcxI5vCBdcZzCXDr0fek3qd/nSUGV21YVmfaHi
eHjPOImu+7Q16YJXhAauTi1j1VTVVSA7KGu0BjgPbRUuegUWO4umetyF7Kuq8joW0dy1MxYsZRq2
Cz8exG0X9+WNI8uidfVoyBPBqm4yMG1LL7NYyeVAxpq5utPjsRNzoVypGn5WZ+bI3CJKG8vtjVGU
rojj9qwko124HeRI7Okc2QgP5on+bMViMN63lGXssIHSfw+uHTvXxB7wl1Kl/KSNNTQBi6K8PEpK
rOei7/zQh2plsL9USp3rvidsoUphVNhfAz91dAJBG0paHDqKp/G5Doek9yDas4s4d/pP2pLlFaGd
+Fr6TnyoeKBrN4kS45YR3zhxlCjzw7LSfeYZQWZSNyQjVEYpwuYwygryzoqCMDtxikheBo0o/pG5
ySIvNQPzuHDi1PRy1RpuRRtuLvqmDGl9yp3BUnxjZD86Uo9W9sYfuFXFoHHbxw7v3/78zweV4f+H
fuPfP5waxH//C801N53lf/ktNEObCqqr+Zcmar7dC8Q8Uje5Ult//ODXPfk1M89t06j+Jxe33Lqt
kM9TFGXyeywGP+ibN/KDUzeLHH337B7GPfp1nMOvoxRnztEyE0efTLhvG88OJ9WefHoKa5U78Fwe
HTtE8SmabMKteuxP++jVERw8RNwYlTMEVbgSnez/G6+OIprzzHWanoi2EPDnqCXQmRCd8bZdp5TE
OiddYt878OoaubQKVhipZxZtNH6y7aZI1szQdrXKy6GCoKyt3g57z1C+eRPkmuWGp6w+EScytIdm
kUgD3NPJLK3OUzsrDBg7SW8XN3ZSx71aGBxcQr1ACEbuRa+G5ioNe5GuHccu/Fua0ZJfBDwqCwoL
L6pACitsnV3Cjq67fBGktoZzoTo7y86IGEqQHGQZGU6tjObxP0YFGyf9jYOJfP7WGqGSyWISdZtT
dgzLNXnGzzxfQbKoCXno3PudyuPyqM5Yyo5S1sKMO4LNXUedN0YFfuwgNf3I8lfPdtQj52153kgV
bD8fDYimNjgUITf0JZDT9WfPH2PqVNzk0V1MEppEXq0oNJgrpWWU8Ur3HYTKQod1wELXYMZY5O86
OGOV5RE28o6e1DzMq8RVqoRHdIHEUolrvyYSW/g5jQJHXSjavsipLA9dL8SMxj6MDCvU1LiD+dWa
1iIYRSDKVeqwmppurmvOvya26dfIIH1jtx2LM8Nmei6TOLKO7gEWjg3On1s0sI6VQZ27YMCe425r
Fmn1d8h8Kw/cLo6a6DL38fMYtRuGcD24++vHb0ceGB4vkEdAbEQy1BKAh7ahCew2Msw+pHeGSEVJ
Pbszub0GIxn1sRojkV5EBlHknCbl0FwnlWmOoYu61hSL8mtKEB3aBsC2EIFCf5cpdISo7QyAmkcw
DpLcv/XlmNv6UJVF5g9Lw88qORzCG+mByq8f+ePkUafMoUHRRm46NTiLCIUi9NN4MPUd4x24fDUQ
PpJkZeuuqRBqgfPFv+oGq166FUdl7VfEJ1otl22kzKL7zUYgM0mGpAF6RoJLwKjosIY+BTMo5Bjb
sqiNG1QNi8w46utwYoisVyF+egMhEzYyL8qqAXZQLy0KqmyEO5rrrODx4OUG0fm1zMJM54vSVtq6
yhBQqG5+vWaTPP0eRWMCtfloW2Xi3Bcak4NbZrKk6XxHm+XY3/S61tgEZpOYWCyz76htuL2mrXFd
WEk5MU3dqektKoLmv10sFJqjCQqCF9JhlEG0bS+WU1pVPVRc3eSpbUCGx5BesIbawawH+5T6NuR+
FTRoX5/Fdg6JqotME/vIMWKjTdwyhLSdJP8QYlQejWl7yvqkUNlvxAqZ7zEcNEV/NgvlotaUFpo6
gT2XfT2Ci4XMR3pT+RY3smVcV0XavCvHOipyryuHEsQZiC/imhrKTA0LJxkH47orCv+4kjqNAy8b
R3OAp1vmte/mEsZy7TW2aaRXPJPBmHlobtlDJFpGPJD8xBxlirsmkd+V5W/YlCC5uLUBYOyiykIi
HouTAOicOZMY2Jl52eZt8VUgoBHbXmGiULZ0fb+RUntkFAZEuz9spGfaMFxrHsRJQXwHl/quprxc
NR39PUOzuRTHWUQkGGxJ0M5zEiSzbZH0SZX5oSq+FhpcVC5plTjs3CIhHU5p1QxYDum36fgpC/th
EC4ClV0ZehD4Hb8KytE3jnTG4vGTNpqKXzgRnwyEnrVZKg+Txp7gURWV2EJDK+z2qtBxMn4aU550
cFnTdFJaEVYfAKkcgZYEfghClJ+crO+BHbXjAW/VaAa1syjsilYrLpoJu6QPIhgY5cPjpRMYQ+c6
qocX6SoYD6A8MvLJNqgLO0vWfYXoR7GSrSbtNUNQoD7TOvERy0wzbU3WuJ/1RwGDcv2SO7nPPrVm
S7DJhBPAzmjLXMFE+bVsmItwrL5A8RMSnQwJAEpmW4P6Qx4QWaRfR5JVOnB7yxRFhbhNrNJj2pSI
Ni1//cS5NLKmLkgWgd5GIbD84YmVNquwy2j3hY7NtBm7hk3iz6pEAuXN29LmX/2YjtiEndXUVXAu
IFiwT39NxpTa2GIKih8FssSU88AP/zBYydtcPtK2KQ3Js08Zy7OaurVqbONelWEJaRQmVU6W2hcq
etdWDsJDbgH3MlgGTm0h9IJOgV0KD9cKytPUd/h1T3XqDAgaE95e1Q68ZK+0x16dYhOZoRubzI8K
l/mcTMwemtiHqg1hXRz7cVJPnN/iBM8lWhKJYnBpomnfHv56xnO5hlw2shVoaWQ9tNGHT7A944T7
Yd6VlfjYNrkJI9bW2oIR247TvoWDzdhRSBDnLd0+kRRvCCFNu9fgxbSlaRN3ln/t93z60CqjMdNH
UWHRSUSWY2WSVYl0RRUdjvaQgOv8LptsajI4GbhTkBJs9OspWTPJ5sACcqA2IdWAIGorZqK6pHk2
qji3Pjp1SMFbdRFMBNQGbSbWfeBjVDYPoM0P+4nFISsnkaKLEorGCAnMeNLb00eqTHCoEY67YEdR
l07rUA6d4hd+2eNbUUinKQ5BxqtVYghNV4WjW1p5A/QFpvubqc2sTExNIghiEbCKaaP54WxqdZ8Q
kTZq+EiDdpJUtS6xtcZ0jNRtjdyDlbtDrcrxk7DyST9mhiIApOdZGgzLMeOkDlaSGk33EVaqxnJ0
IqbYfbQdIU3yyJDYYqxLi0m6NRCbR5FVdBBrNSwSPDCqfRN/wcciWAoERLEUdS1Co/bstInBEqG0
Yvy1WZ9JFE5nQn9lac941IG5AOtKWLYDt9P8wdQl3cj4wEvjQ5sJhC1WG/PWCp2+TTx4lmGQ/04s
zNTR9EiGw1iWCbWEcra542XGCiZk0YsPVUOwQ+oBnWSiQ+h+rA+LC4aMgN8ZChE9BOsHLHja+jlM
Fgg9rFKn+7R+h1ir48crv2YOhAEYsr3SqAaCBsgMMH7d51BUj7AFZZdjKfvUycEr4KIJjiDpJyCM
OCJ4k0Ms2ytTZQqU2EkC3ZTwevJTf73aTNJtmYjJT0oAQgItgWEFzT0bmIOVEZj98CEMB54ibdkk
tPD8zvTjC26NTA/LMtS8cFxpWTIOXa3LqDwx04b2tlvA2jFOdZAZ7NzPpnBn2ak+uDWj1Dzq/Ibx
RSJyld6xOB31VaZ4ht8HHJG4vGQtMftx4cS5tAsPaT1WNauus5Gh0GXo98rlmZmRM2pqIhd5riXx
4r5ukFpVvVMi3h3mrUY4MuiTFszQjrobUoTo7JjFK2mRhl3ztB5Y4Jk9abrmsJBdSHzYb35QH9eh
gGXmiTHtxhFuLbZicdwng9+4ZVXEfNVKEdCFnRn9+KHjyoo+NSwN/AVltUW8Af6pGlwe1JVcyCkR
4QV2GhyhZ1C9KJXZjac+gmjmIelIaK0Co3JCc1kkKmMfB7sNEgP5VrPvP/R1T+tzo6pz4woaQzR3
tuZcfxxFG+TKLZQiYfVe9mOaHPoRohurUTEnQ3AyUdQKPaHHqnRuSBY7+V1oFartF9gqQ3kvm7rr
TC9Ju4rER7Wfl7azgB9gp/zQz4yEX0gijCRBDqqwqjS8D52c1ljlnlBHs/ORqhZbeiQaMfH3+L2Q
mpvLPEfiQhw30o/C9Cy3+6QMlnEb1F171tl+EEUrQzGFXKlda62OeczCwFlhr3DkE4p2NKHW08qJ
OukGBuNlvQh9PcbDcRdURhgddlEGbeMlsmMQsG0RNfbfymi4XR1jc3SG73UUZgu5aApYXdKtkQzp
+WVqCYG3evOhESERJ12U5jM8blQVK2/GppRWexJzXQTWEekNQwhviO2kEYd9HpMsdW3WTnrRtI0I
0wmoDaWy7v0BP5WCzEco7eBy6IquEO9i34i7dCUSaljFcdIM0mkveUztSLqllFNMQujaRnReBL5v
jKeMpRVWyhhKiOxzSO0ytE8N6muRnpGojEj6Lo47RMaXCFN3VbBUEZK72oPImkgaWiM1raUZhENU
LswiibWzyBGtt/O/rcDK8bwsRsbxYxM4Zelp+MFYWctpImgQD2mo6SagHyaLi5zXZNOj5ACz94qQ
5JSv4rCbVoymdYI3VYW1cZ1nYhL5rK0DR3iyqxU2wJjD3jispc7wvWIz1bC2RyxfGQu8oEsqH09L
QwInMyfRBA8pWGjZn0naT+ucM4TK64XRGBpQGHnihOy+LOHQlCsdRbC0vM4hgyi9yAntxgCCrCmb
T3WcN1GO9TLCUR2GzchIf+4gfQVSIiBdjNccOwtPoLhU3vhGP20wro0JeXsw8Fkqs2lp2hZp8wgq
1ik70NDiR3Ywx8f5aE1peYOAW4jP7B61CdeJzXyJpE8nEQByC2SdsRaPu8cfK4lbitiYJufXw8Ni
IFQO/B5tXGmP9vQXrWyUCpiRNq4fl9rYfP1pkTffQ6TASs6FVWQggORG2N4kES8ifYjagwGTLq0R
P8vqBhYNIvMaDnigkO/cAKVGZOKCJTzvRgfHOZGDb7skCduBo+aiUVil1spSfMUqEGPTHsIcfivd
xBwmozfIUBkDHhWBWd7IzQqqAhwEubaZU2hF8NG8QuW8I0dD40zeubmBdrM9uJ+kWB/OIoxY2iKd
Jt/zIcQ+DYieHhOykOPDQZWmCD+ORsSa+gQzpdPybjbS2AwNqMQkp7uQSFcYh3wcxe6q6nAifbOg
xtiN+AO5E5TCLA3TzpP4eEQLkL44DExEtEzUfDQKPC3jYIp8VB3wjVphlTeEBzm2D7JJ2TR53cLY
vawQy55uiMICvLE2cPCW5ubEDtloT/TnDQ/C7mMzFRNEqzxwcN+wpCSgRyhtEKQ+pZu9EsWVrMXh
45LLuNUgp49ogptAAyg8PC6iBHq+JeXIzY+w3GIHufPSqPPIM6vAx8PtOMRP3C7qtEBsM0XAACEb
wBQ2x0IFEzs30K/4LBn+h70vW5ITZ7d9Ik4AEtPlATKzMqsqXYPLXeUbhYdugYRACAQST78XLvc+
7f4jus++3xEd7Qg7M5k0fN+asKnIjxLFovMXUkydG25mOoRKgaCiHeQHbOKADaMigqalbOYR4pMS
RWPSXSEGwf+9WgGiJeEaASoageV310XODKDAagSOHjV8WD6lPYPW6MD8to/9tcBSLo6OjDFWmNw0
nc0PncIWqw4u6FkxnSFHM5t7C1MnsN7wbhikvPkJJ4u5a4w42qZDv/vN0wm+xRstGtyOE/kxZ8YB
1CceO9v1T59Ikw/r/DKStVnTm/n90l3BJ9wiot0mcUWSr1NySLcwwio3G7rfvsjpfdQAr9qH+Dt+
mk9yxR2IbLxf79y2Mf4wGOD4/NgCCg2g6tiAKyPPDCqqEpCFT9U90ZHBJ1If7T3sktgJ4+odZNmi
pDPsaPvRsPjM2bjhN7Z36I2hLQdqOCZUAi9lkUTrqxR6p76aOwATya2S6T6fZrq2AOG5zGcslSRl
Hnve5LHSiCM62/3m2ZbsUEFsIb7oH0TXc3wd6Y64yrcV5RmYv5VNxrTXgogdpBwstrt7sP0knR8p
YCzPDo6JwDfHdNVJN9WALqBALDOAQOlnykmElhybIbj5cgvohqtKe7VvGyph+3AzsYkw+N7vpJgH
INGkDVuyXNYtUSx7lJtdg2eDYhqowqbHIv2M9RbjK1j1hjsgaLhfA9N9gMUf7eWOUnVgkXcsoFDD
qj+nBTRy0VfqurS7pumoPTvSeJjm4I+1jYRjB+xopEvKqQP+HVR5F2XmExDJVc4fQz4KziuWeNK4
pzVDbTN+L5Z2GeO3ieWAJk5G2kUVVRBvk/y0URvTobTYHRya/SgaUFNmWVLYyGKUK1HE1YK/DLKl
zFYwU67+eSXvz3LUAgBxBc+g3y/rx3LTdcu+/hWe76sJqv998raT2j/R/0DvmYj3v0uiMMAnPPf7
BxkBOqEO6Nx3bqPtmMZU5qgW2XWbfaQPAhN1n5WF2v/l55BFTYmVqECmAf7pHQ/fl9OAV8Z5Q7Iy
ik2YP9gm4xAArSGo68/Ub6yIz+vY77OcB9sOB07gifAHRVk2n8ctxPimIfiHK3DL/cxlC6bx888D
JabAljZiqATP7x1b34otk6XotaWP8n3Bku9A44hgH4yGoBt3EHKC4obSGkKFcWBlM6Y2eLZtonHN
8woWb7m0Md/LuIY6HCNbuv207I8JFwwS+0jJErtPch3vNGPdr24fkxnbYtmWSTP1Sh0a0WE2Ht9v
CHDgfdGTyLjH79IpCsRtE5Muy/8F+PpbQw8sB+sDRvAPrW30H7Ay5JwoTqWOnxsIqHDWGecOs2Ed
sMyOAd1nULcAeGmgrRr3c/+X7u7X3m4/PBJ9IVnd35yU/kip+CuqbawbgnXKAFW9L40CGDDOAn0A
ZtI/H+pvADpmUwgLLI4FyAr/T/e2/i/k4ZrLMWcoJf8cI6F0w1CNmlH6AWrjfXQXabM/VNsKPOGB
GopH9nNx/Odz+RVCSEKECeC/3RoNOhzjPP71XNhCYsC3gj8jMw/LWJtEez0OKWAGTeKA0vnf7vN/
HhAWHgAHaV5AGowXJP96QNmYMOpUyJ5G12Oj4BI7/jnzEsvcz5n9zxcY7bDd/6N39isEdhtCrA2D
HhLk/w5kuk5Q3s8dmqz3FWNtth209ynxSXJ0dMqXo9BsM492JV7Uyvb7ek4MloZg2ij2o385o19H
Os4IrdT+sieSFQmCh/5Oi/kiDNbMk/Gpe59UK+o6zHFnJcO63uZLi0fQUOsxMwuCzQGlRdDsJyI0
Ge1WLSM6+2OiyJCEpcPS4iss9SM+jvnBomvrSUzGan3ns/T7MvvPF/H3x4gHh5fCh0jABiQb4SXl
f3uMaTPOMfTG12aS+8q0/SiE9JT09tEHuaV4Qcj/P9SVgACBdxIvoPvhstht/L8eL3OoRvDuLHv9
ue053oyiDAesrENpJrwp9392PED+u2ETEwPuZ2j1/0a7kJUBiV5acX3fllAk708jkx3mRT+N+4bx
zwfcf/AvwxQDAvTT/l4j6FEoEM2/4Zmr31xrtkTeZH1gZFJlSmXkc2owYf5tCv7nofDocjB4sEOi
yfz7tSkWK295ym/eS5ElATqCcQTtL/7456v6G7eGX4dCowAZvyc/42XofydQ+nBumHC6+BYKwNQ/
p1Wcyr1UNETt7eSaL72qQkVNnJWZ6cB0lB1K0amaSe+yF7GGWAT/5bzeJSJ/ueHAMHELCgh3fggG
8JKWX0dUGIIvytpmOpktDpvpECduV0lYxLfa4Y8JCvM8rYaJA/MtSsU2dLHlnPA5UreoIiAN4tUg
NRCpu5gCEwkfFEs4H248apZkuDLXysj5isWgwt6mcVRoz4yIaQ8heWe3eK7CIUwnVecmAQR4R1w0
kPSheOcZZYomiXxgvYpGdy95s0CZjOIrbSNgNQISkhs0QFmr6i4QGkPkZ+GUwQKAsSnfyx10Djk2
sfTH8vreAskfd3NtVIwtBS3rXp6sSxyg0B7iHP1LH1vcbpR+qc2uZOr2IjN4r7k0SFs8t1Dn0daW
cppVtJX9ZIq+rVOddcKWf0IxI7bzpvxZYP2o7MD4rbi/25jvxUU2LmQ8o+eRaXzQ+YBDKoluZ7mE
YFFaXnVOIS33BJ6hE90LQTlekGvq54JCA5uGwQ5STIsB/uvf+8Ni9RMZ60ZaBTgYyFAG9qMUzZwP
rArswNdQlSPc9En8UIyFztYDH7HojB8TXyzb8BE8yM60oTaFqeU6zBPIjY+tBgrOa4xzyByOjRmj
SFQqQjH8h0dLPOWXJHVr/DlKnJ/zK1Ur0499UQgZH0Q/BSE6dLzaxM0VvEPg+A/94PFs69XFm/Fl
GAAxWSqUjDC7VB4miPVOFtM8bVBwirVFl1/kBnxt24TTiYbdvH5NQyV9UzOKRqAvVdYr89oDEQps
mb9TgT/XyBE8PU/vcoX9RBz7pktji+r+R/0HQH6vX30/75vh+9DoflSpfdZJtJKmgFIHsmsTpirC
CsuHDKcRS7gbVhksxUdsLkP+rPsi6I6qTXhSNpyvz4lvE1H7dmWnli7kpg3JdlbGLTdAWIanzKRx
5YqkuWbtDK3kSBfzkWFQ31CeDFOJ2dd8FUZ3rzyE8Le3YdjDY2HoEU04oK64T25zHX4eJKZjv+r0
Ll1bXWe0afB0w2B3ezh6EENrP2yim8MDuoX5kPuQQAU+pepbo+1zHFF9a2jAb9UyzYdkAjQOgQy/
WQZb1A18Po+ZbkboDXT7vZ1GVneN5qWnfV8nrBgv+Raro2c92Gmo0Cl+Ovd9RUWfHVf85DlHn/jV
uMGeoMdg30cIy0/SRd1W+kIkx0aEw7Om4AwgRA9HmHHIwF9Wt+VfuqBPADFY9XHN4/YQxnN4gWO9
acshCMgdBXx4NPME87zI2CNAzRY6qpkU3yNQUOizIh09LbFo2qP2fXCIJjU/TQsFEIKloJ68sxcy
GS+h+F1zWEIK1uSv7RIX/gxlhP02xVTA+WT1jParhQC8XEiS/57PSabqgAXmogrIJGoazeLRLUSi
f1PDbTLN0VixvBm+hGLSdw4RzLdTGu0jlCU7t8uX9eJQZt+HmVzOQOWDSytJE0OT3nbfo3WFCnnb
8qhBO6+Dt1WP6+9jAOF63Ebbl2kSA4Tu8Cldim2bMHKbDhJgKLmMrfW2SndJLR95GUa6vfoow0KM
Vq9aVtKRC3yCnb4YN5pjrG18m3SQiQOB/pSs/ltoGbvSCNNngZOqBuQZtiV3askgxB7IgWZzf9UN
NW9eO9SKIWh3PpVWQpshq6zl0DYHltAvYMyHksRdfxoAYJRxqOZHByn449TAvFDJeeYvY+PHV+O0
isvRWVexCD6xUuD8wATnwAIx8VwD24zL14cinuCm6LdFfBFKbyXIJwUJewuvjF6ixwLkxlnHJq+s
CdkFtg36ZcpTdyfAQyygQ6jFQdlcMhuM6JQtv0vzYGjLLpLFFxOg2Kpz1I2iTMQ0PqRrKo9Y6NO0
Ktotu5mjoXmAfgiak7UxL/HQ69NiXXQSekm/GMJeVvTvL9uotvw0aupLMSr+u8cNOTVzZu0B5al/
nk2RsNLQEUyy5HMZNnDNpAU8MPAnJlHJs6l4Kfq5+EqcJh+FYcPXZVu23y0GeL3A3HJPIXg4hdgp
6tGN8zPq3qBM1n65C8wkP28wXpxIFzEoxgBzXxsfUuxlDitSKNocOFUi0xu8upBVeurFSSbWvEBz
RnD+S3yJwh5Wj5RMb8ALx4eib8xN5LviWSmz3fJJwFkGw8venqv22tNwvhhL14d+YuajyXP6jcgF
i0M8+uVKYYI5QNO5fojIbG+dydZzuzoyAE/K+xNLFa3RtkP5CTimOG+BYXew7pnHDX6glxyQztu4
5fNHbPj8BpMtu9+iYIa2Km2PXcGSOzDvEalmVXR1vvmeYLyb/rjxYHiQoAYeOBw3YwXFSng0sCS+
6dlSjqZ/2+5MQe0tBFQSqIUaPnKyFQprtnIHksn8JgIXWcFOST/kCydgDEzwPWAxtHF3Hq6+tqi8
cqjB68wCas/vZEKWbD6EiGLrZvgNNbtbA80fgP5014D6/lM3my/4DgcA3UafJoUKRthMXF0hIAtN
dNRe4KOMP9uA2bXqmjW8hwTJvrTxsoynJu5ggiiaKLulbDD5Ea4aGDNVk+sa/DKF9wY8fJ0Xm8pK
sc3FUirC+usQQIdw64Mxw71Ow3U2d2OxgICKYFpbzz2FS4M4GsBDVrS6Sp1phkNTaPMkeLuoA6ho
DzdOK4e2DkyfQKnJWBScsmWatief98Y2p730COtidEM3SNy1YeXyIoEVmK6KMlQuVaIsW+6B4oip
IjbiH9dsG3w1hF16Bxkhi+o1Qol4OwMgmD8lLbpSg3XE6DlJUTjxHnKnm2VOs0sSu7AXHzcCh+RS
ejeGhb3EWOzCc07BVJzGzvembpYpsc9FwCV8ZTHvClOagPFOVrB8uueWQM1Txg3tHgcfBdtpTdHt
VmE2xuHdWgjXV7EBv3CfdVhOawj3tnoA4nYR8dxWaZTJyxx4N4kPnQ/SYiO4/X3oVA38SMldPabj
RH2YZyryufapSLsYwP80YD7koF0rG/lYHWhkYRKUDVjjUvWAn2FCdGNfEuVBSGVWyJu+pclw4Cvc
qLIFfFsL17obwmmU12keNrCzwMIYnSU3GjSpTTIPDyVY+XSO52uQFC6DH5LRqcyoJIAIgSV+inRg
vi8FShNitI9Pw8AicuBLE1v4HVPXBEMFzQAkcmsJw+eTD+iQoTCzuW+7CivpjA8MYdAiFBKL0Jin
h0Z3ukz4GLniIFUWZc1Bx/DXJPdRsKT2BSSzYjdizOkXviyft63hL7zRnzmMk6JEm6CeV2hODixn
5hRi8wixSKQGtFy23cIt2V0Nae1xaUxR6VFvuswgH9WlUol6Nn2X1sakvrR5S7G+LrP6NnO2HbMB
1uKRO3YP5jMPq8hN61hv2GzoQwFf03MGYZOp2wUYFMYDBkwJnd76PRq0fNQjfFOHKcs4LFr98GzH
aeYH6/jCzkCzeVYGcGif1SDGOu7H7ghXTvLcyzA6FLBH3UqWBPexdPQ21iBTBz6BVC/QFtVxzBCe
ZTN7gtss7kpEXXSqDotlnA46SocrdI3rfNZmZWUxraGrRgm7EE2nRZdFpBi0rRBq2vOU4uIOHuD7
88bwYnUGPn48CfB+tcGkXMvNS3PFLo/Nv01lV7cC9QVOgT1h12mPNivSyva6+SRaHn0GIuiOEBMV
pyEs1DHTmXgIRGiqRaXNK4yGL52AQo2jcTtmMRNvwxrPA/xqw/BGQmYuNibMlQye0byC8YlemIZ9
TvIQyHvrlgpNOPkg0JZcljVqv8mGZJ8l49GrhAnpbgGjXCd6HM4EUPYnkAKx3Nc0p0siwvE+ZYyg
bsXiuA9C+o3KvUn3vdp3bRdPX4clD9pDl7YgaAFywxDbJ307VJNp3QwObBsAYmariCrSYR0pU3jB
k/tOT/HXBh56WcYdzqEUXdbklcTvVoDlMCYar5OzSm2c1Wjhl86g1pL8ovQw/6bRtTWV1ISEn7Hx
rqYsgnxdboJZpvWsRXDTjkn8susZjtG2SFu2PtAfksSJr3bJNbYHdJ7HwTKotAaWkDtQiuZWe4hd
SsNR0ty5yeqvMp5dW02AP5eyXTr3bZ495gomJfo0q4Gufl/ApsElLJbl0IuFXACec0i5WrehmIec
9Xe89WhhR5U18y316N/KAOXIXHdsDJJDMCpokcNtST7NU9e9ZXpxlZzIVHdhMIZXu2bRM1i/vIBa
CTVcmc5r051WFFUXrH79enBjAx/v6AqUnlCXwGxMmjWC5ZDtCkHkAST6YPQC5wOUMhhESC9QjaBy
OfIlBcWjZCUkijRz2NvYpWJ+bGPU1KRn22s/2V5+iIdonWp0FUxiSSvSYdOViWDH96cAhtqefkgt
YXkpo7ElXzrIWYO+WoLcwUkNIk+68F42QzoUFbptR/XuUVWThTVxDRNfN+DVchhXoTKnvu4Xz5S8
hX0UkE41WVdE+qFbgFqR0kF+XtijsXpsXzmXdOD1iqkCegcuIdLD9ezGIZ2PHLVaf7aNDdQf0zi5
JTk00GWp/pCM4ACfWRiDEzppCLjmvjaeBqF4EFZLPAcaQMZlBRTW4CYWyO9x+b+roMhC3MdJ9L5G
0oBLXhOTxM3zO4gc6J0Imbtih2zjiDl9i5ycXVIAHcPOz2AebnDyUxa69AS994b5NkZT0b5ZvTaw
cfY5ALgAnS0Ta4otAsvx/Mk2ABTyuxkFpbuGogg9rSyf7ChPG1g3PC1seWIQX0lu+0XVSTdb398S
i8vbynaA+mOqIMYhij2TOdFtekghoG3JJbR2hJO0Ju2MGge9Ax+PGuZBrMfBPNQS6qh7mLY9Sndd
YMX0RYsiKqends6U9xro8AKEt60g9bIItjjw3tG2O+gVSqAC2EE/5HcbSr/8wIIuZWDnFlZoW0Z0
LOgh8xuhJ/CR6pPObfcSQPUzl/GAoJuSWsydA1Qw6nvYS1RZUOU3Rh6GdCqaejHQz7hyi0eQoltq
/Q/1/6Vo+fIAEHe5AT7d3g0hI5WMU3svIu/VQRMFEdlSgKDWQfcs4IHOziNKODhbe+1p6fpV9icz
h1BXulyvPUxDi/yut5BJLK1UsTLFPmrrmWz+aWqRaIICIegOqEDRITKhE1jBUzqrmqncfQ025rwu
I76O0VMOc2dSr3gh2TcTglgvJ7GgNei3YEE3YkTUHFBOmOnGNolcvvPA7YgLKmp4uDfZ8CP8YwsL
jspGOURD8Vj0FQvpMCCzIpxuomnI3rqlowAsMxbzoQKg2O7O88xPV5Wnoa3jMLHzKyQZkHOURkP9
V0FrMi4okKIYeieAW1eOzhuu9hF1+L0DEejKlcjskMm0uwR8GiCxtwlMH9D8aQVJSeztVOc9shrK
LJibE/wUeDCZ44jDgObvZtTdKCoLwOzrBiEFxgYrHm0QDrjOTR/TSLsHxHm4mhYIkzgIaD5+DyCq
AngoNL8LsAxPn9Fcrs1jJpTZqy4StzeoYNKLoVnSfsUSSfyJLFQ8IU+C3UO+yb9z5A7oMl83Bxkd
s0BGtq118ASH60vuEvuwGriMrxr2OrDWmRqwmmYKJgqZFE8R4MOsLsSwniOAFm29QrPz20oo/I2J
nOhNT4WAbNIkzyPjw3GO+/A1RX5CWWTQRzam2+AcmDZfwpflr/B6xm0d22mB2azrIdwv2qVYzjw1
UM1N/QaZKmcrHOMrrM+QbKAbrnQPt/4RzBX435DA8FjzhSCCA5UPAwoz6wyyR8KnEUVB76d7YrW9
43G05HWYcJ0dIdDQH1eXzVBDzz2uEiqF7DM1Tc5LhQL8wxjsFe+EOLy+RE3t2zKVrIBMRo5tU2ND
F1CEAS552BQQgHJLtU4PcoHwryahag/b6PAdnkDmBzmL0vVC9B/r1PSHmE2uWufEv2VYLZZbN/dG
19245E9TYmaLwyXJiIagBQqk4uGedCy+RWSDzCBfYl6VJmLFbRA08VfftRKJMnp6gIZQVNCmxV/g
1rE9+I+s8FWbTMJUGezjvrarR6JMZ+BlP9imzTusv4Z0tyKKfXKc0zX5FLBGuyuQK0kABgzKlx3S
KN7aAkqMErZqcx2gfAkP2ZrAIb8VMdwWIwsTdVCRaD4iQsesFfZNVHWoz+uGmDHf71v6YSUrYGgS
D+yad4q8jlB/8HKx3RuZ1PBq5mEo8dIXYI9QekLAxRcM+c688WANOWorF1TIDojujYXtaALu8rnn
NjgbgUldm1ZmH2Y7D5cZ9v4KHbm8Ay6Q3QQszD8BMUauAe95+lXHGzk4Gk5PC/ISzhKvcIwrseTr
Xq2FCpKeHhBPNk35zUSaPq2RW4PCSbWFO/VJvHRPcPG2tQG4VRsMdVqNJLEHlC/Rbe+HBprFNXpt
mHevBZujUk82hKUzkQeVd+wPyJ3DmiZ0fslR7p8iyqKvA5TxryG+kpSBw42DFeEVXqD83kF8cNJI
Mildbr9AOD0/aBt6VubzEEaYB9tDwQOJiiai6oT9wPRoMyZS5xlEM/j23TrG5jcBsANRM2hURiRY
baVrouFTkHf0WTQw9VcUqP5Z6z4CRQcFKFIyvnkL9N8cpAYeZL5ig5JqqcHNw131io52UPrJ0Gmg
yYdZIOzJHSak30IzZUb4siFecF6oEVwDiNDhA/WQ+HhEqcBDEtdkCN3cnEPbKIFQAsQYzC+sdWvy
LenpIG+QfaVmWjFqwhlBGEtCV4PFS0JlA64Nug1RRC0s+xAERhvKxjz0bWVkakJ3tkgjgTAwjV1y
pLRf889p389YVEYtO4ckqCxpwqRGnQf9RB34lHMIbSi0X5BJo4yH2svDo41JA3k9TSBRbfTwezgG
PptqEK0QEB4mvXrZgEltuYSKSXO2i9sxBpFHdOKCb+H4uJB8RgvTEpca82nIV7aIGgRxjr4PVqbW
iasQw2SHGvFMeRodQk3sNH61clsiX+JXdOurdaAoycpNN1gZbhjsm6KogFjvV0JTHhbdqeFuycbf
bMC3OClblkv8GzT6Wepug3lCw3wr/MS6tHIhcnGW4z/Tc7+yy2ANM/D08M7idRUg6cDJ/MrNtYmH
NYm32Xc56N3bpN6FH0oiKQhV7wBa6l+Iyl85+f2IsHGDrNy9w6B894iBv2oyAM7lcwi/xO/q/YjL
u6qGJL0BNT9lDbUQwS2hC2D5aAVIwfdL/t80h38J6QNmAe3Af0sB/iPOAUrUwXz5/t9B9HsCxPt3
fkY5AF/6P5B1IHk5IXtowv52jJ8hfRHe5wiHKjQ28AcV0LBiHP3MckBiM6RGeFd0Ct4IapTd/wbO
9mdI357kUEASA+lZhh/5n8Q5/LCN/YVn3t8Hmu/vxIFdFukR4MJ/HVmhanQIVXtwi81xFMURMRK5
t69mKWhvLiJUGfB8WeTIg0KUG0zjyR0pOgV2UsHhns1lMniq+WUv0yS57wM0ZoB9UPLxUKDS6kw7
nawUs2MnmbdJ294lfF1QniDGTTB7A00ljvWC6nwdN44gJmVdcxctChstcOg8C8omD9YKoBUQqwvs
9QS8AVm71mMHZkv4FiObDu7PdAZ09gwvGxzVh5zyNXvMG2eb4kPbzocVlSbrSpWDS64S24PO6SzC
Y3yJlBe2Wz6GMdfv0/Z/Z82/zJoIzMg/zZr/C+9VP32Z/pqb8v6dP4Mtf7zpFBEVBdTGMcQnmIQ/
Z02BVwFFsEOnsJYhvCDZXwX0Z7RlijRgCH6xUIYxjGDZX2YNwYSK8Gko4DOMVsSW/Jny8vA+Hf4p
2hJJDZgWf5k2MCviPwiMYM+HLPA/fM/wTcVUx5aeky4HwZVAamT6eTltMCpeOj4mN1swICRgWFf/
HcxxdpdIChAmj6L1aRgsxHOTDr50WQf4A/PyukGw+TEVAP3KVKfILZlodm26ZXryYmk/IjgSFK1d
2rPiafR50AyibJGJSx6nBxjzx6/LJMSNC3LTlq1YHfpIq7dv8JcEVcs4aG3mZPwMLZK8oNbrb1lG
upMlE9qxub9H7lJbFR1DeSBUc4mWCVxEqyA1V0FK6jjg2QWacnCarHMfBp13J93lxZ2f+IJ0vtTF
jy6wBWhzGd5HvgVXAtnsUi4DGY9xFnWnaIj5a1S0xTUK5EPk0H6zOPqIvnCooxRNSz8CditDmE7/
IN6j31E+rfJo6ePKKDNDehLRMhJQOCGfAK2R6Vp7SrpQfwc5Ox6JgStpbE136u0gX0YqUlhhOypO
WjlxA9UCtO10Baib+aiao9j+NuQtQ/XcrI/z0G7fCr/6VyAW5JGDL78B/2CuKRHuETZkqPfRrB0B
J9tboDQI0yTW1QDOsqNeuuWURRKXwZ0rqew7mFBWMKiS2u9BQcrWJL4ihb5FxMiZwspysDDVwaUx
9PWUsHsltToHeXBGoyNr1Jnbb9AdjKdxXJI/OPpNYAJzCy6GridYUdg5RujEA5z/W3wsAiEviMJk
wYFswt6C6BSfuG+Lt2xMYe2F1wSQb7o+a6yvHwtG2/stTMP7dQqBX1lg+L/B6TjdCRt2z3Sg+oQS
PC7KFc63m8R1CBWUHSGPGzLS7jmn29FnGSD8QOfZE5ImIqAE85jX7USWXewQPhQGY2Xgc8oqsdHu
m4U47soQ43MDdp/cprPuTkqnALfyrH0d4Vq69lwnj2gUthvXeIBZwUJu4zXZldAD/wDPw/RRbKSo
ILrpziqwZ92zHYjvk/wajzp+6xGdeT9yKs+wX+kbITqAFQrA9HGlTfKh0+tt3KwUw3E0N0E4ow3k
85fGoooGZSWjQ6xZ9gXE6O/J6NSZeySLIS41OQ+I9Tpmuc5rn/XxJ0LlN78SzauA0/gty/uPw0K2
T9OkPSCOPnwcmjTt0WtAsQ8/JqD5PXjk2ixRElUrhPFfwMuKB+TDjahmCSm+oXptTv2CL/Gt7V7y
NlTVQgJzAMSkbgXHQ1wJac+pBaWSw/bxnJFpBqiHJIJyltFHvC30zOM1vSBc8dRDHVpBeaUQlNgJ
+QjbdfeUsO4m9et8SdnWn9HUoADXVqJpKsjbPBTtOYPC/wiId6yxx4Mu6J140lNIf98AmVZEIsNz
Q1AZFJ6JfIUsyr1kvQ4edayGCg80g32gkeC/Ads8BMYd1y4db0cDrKAqimMyC3ViYE3u0S51IAQf
F2zcrwHSkWBwJNGjCOG16WGlnqpuDZdrHy7mG5mBGDEa1mBbshNQZndYusgGB3hT89cZUU4a4qUN
WZSQqw6Q33v+YZsGeUKQIvRf3idZZRaX7s0D9PEc2Ta23yYgFoO1eV0UywvfPEXYoiz+i70zaY7b
WLPoL4IjMQPLLtTMYnGmSG0QJCViSMxIjL++Dyi7HyW/tsN7bxzR/UQWqwpIfMO95zKFaCJ2Rlqb
0Eh0+XxRMgW5nIoQt5KuPaWGbLxVFNFEJ5nvrjgBROA3hRNkWvKF1ZA4ZILxQCnSemWksnzNsH5c
hGXs39gM2Q5ta4/5ikW4ukkWzKPrFoHNyOfFQRC0S4XtXQvkPyqoWKCce68UgRfmc7bCs+NskBT4
jyDsxHlGSfSl8azklM/9Vx9j854n4hww4OjPbWQlXEpDempTBxfKpPmnvLOaawV58TIVQ82cI8nY
ZeXVptTbiGqPIflsxNXGbmvzixxyY+8o3mUTeuU2HlPjO1im7nIAlPNimfXycEHE8BTnWfKAebbP
Vk4i/a2Z+tGOwT2D2CmiVtPD+FrXk8XRQD/ZR/UIoZePvojteT1Nqtq0o+FdeEtztx6zMr4y3XTg
QtMhHmuWjYREdPNuisxuB0lYHaQ/Vw9Zh2pLr9IN3t75Wvamtal6+E1Y6cXMMFErLDae49apy/6s
95EBUTeSX5kGyPWA3nTV6zxuE27xC+Aw1R6VLd5kWTf+s3ScZJ0Xg3jKwibcczLFEBWN9WQ49vXc
pdpbhfr3WAGH2LJnbK/0pMgOtqVho8FXcZNNg/cQDV641UUt7uI+YVjdu6wFJ/bRW/CRzbmZ6teC
6d+bmDuO/65RM1Op0Yp2QGv09YzYd2W02oVdCIPZb8GKDHfEQi7TVjpSs4QTLRE39IeQpdM0je47
m0IEUDMr9qAwfXVTR3W2L2Nu6dVYuVKu5rZhXO2GXv2OqVIe+iw2VjBKNCCL+Qa5QH7d94XcK7t7
ZmcRrThrqc09TNavUjnPbP5fRNi9u9n8DBzlttCZQmHSq3i9Oj80TCM3uMjvgftWxyp23fu+ksaj
TIfiDTbZ+KUJ+cG+cDQu9WRSjTxWEe+iO1Z1W/dqlzkj8pFLSi3GVEzuMTVvEqNUFsuIJD6NtE3M
78bOu65VPTlPrRO+dyjIPaz7A18cSjaj2mpIcoKwFDt8htW8o6kpL5Oq1srnigOU2svvcYyFcltL
EBBHT5MNM4jUQB5gSqjVU3HsmsR9BgtefxVuGKXX4RhnF25s6809E+k43GXAqOcCRObAPgK6hp1+
o79otQe7Dkd7o8egBFDBocw41G5irgtNTMilymLbO+2XFpPOqhmjbA3PgjltZH2hWR/2TlLhXc5V
d+Zfjlsf5woMzfiYNNap8w2GskIr7ZVED/PIVkrbU4s8FDN05hhUyJEnCGZFLYmQtGVwcwt9Ovdx
VJ8bvs3jrHCfxcnwsljUjo3vAH60tG6nF+PEcH8pt0C1dNiJIZ0myUGGW5wOeLXBiO69ReCCFyTZ
tWyhgym0bvI5btdprUWH2cJ4jzItPDa5kRyVQLylZ2AAUfid4tBBY4FT42tnOlnAXH0C994nzJ5b
f4NMLNw0SVZuhtCqRmA7MGpVWCFK4Wved6IyIKUa+Q74m3iH0kwZDbsaacOKUZz+jTbQ8b60oivc
9q2z3FraD2HNtk8FSZ0lmE4/WpN/m7i/aeIIVWMY8FejDzKQ3lTy1qnPfdyPH/u9j4NJ6S7WAYcx
GfsXT6eP+r2Pc83fXG5egb7ds3QWw/iQ/ph+MDKxqTJBxf3RrP0x/SByjBYOgBz0y8Uz4+v/pI+D
xfxzH2dhFCI7U4AQAq8mAIf8PP6wjYlWs0z6fQlJaW3A2dvEc+EHtlJPkyNfPUF7UwF72hQsmwOZ
OmDkx0kePV1WgVDevdd78gh1XF6OXXbqvUXYozmUpY25Yk3P4Zv2iNOWjRl72HlrmblYc1pCbvVq
f1v5Go2X0/mB6xs3FfOMNTNxFA9wuDd6zTYz0nlNbpo+SGFKBzgDxDqV7VOf+TwAkpIpb2mwyE1f
Ha0S6wzCDct2zsOyd5tD1TdPuhdXwWz3JkI0W9tg5nxkuXALT+a1B2DMz1ZPWZm8cwuxRsd2EBBq
faPHXrsyCt4PRBWUdE395OgpmIbGLVaDxtsj6AG1NEqDda+5h6bxDliZ1CZs+Wh6P9xEKgeKksp3
Q2rjynH4KEuvadei5pcCGzJplqIH3gIfg/AOedK267DhXwG2T5CtWdR66GeAhhnlPiWyYFvi0V47
tcP/Kq2bwevUZvnJ1EJgkPjs5WdjKaQnPoIqQ1gNS3y+icrsxiccb5O1vCTAePvCtmr+/ME0Nl3N
H2RWjlyLOXrA7kXN6S7lYVm8T0Vd7muzQYIVTpQQcjIiAhWitzDTdD4H/94X9BLkBVRBK1j9LbP9
raU8Dzt4T9ua+u09+imJxI9uiOXyvGVpPO8Hj0/PbHnRwXYPnq7df1wkST3RZ1hELlQu14E+mTCH
Pcb8wkdurfeBIfkPoo2bPuGPilJpHegUGNqlLFtLtJJH11fGpq+Wq0jxb1kon5NWl3BMWmPj9nEa
OKGzbMi5sLosr4Lcts9cz++jz+bLwGKxyobkFSsQ3/3M/5WG9kjdpBXrQXmskPuSn8n5lFqdpgjS
ynyJQtwPmrZ5+vi+84i9YU9ZHOD5nLdRzCXDkJyvvqaw6BwvOwo9eucm56rmLIeHzdXpuVwq5XIv
RLWaHjJwgSvHQ7ug84dw51FMAcs+o6Y7uJZ7P81880PNfQLKKzwOOP4vY1qSwHfbJxf9XuBgVOSG
42LyuBs/Poyi4qYYNP5pJfNXDMnGJkRgeMwM3OVWyEWbyTY8TjSTt+wUqwCgEmLFZiIXQlUVlmbD
2DSyFOu8sfhIRc/fEMXtBZEe444Ri34y6xB0mJqNjUQZDFvKRBKbFjxrQeIjmkmCcSjkpWdwo7Is
ReDc8ySnJsk2gvtEZH1y08f2+eP2MtN53gvc7CzuMngvpcfDsmMaIHK+biv25TGKRbEbqWE2qKS4
DaVXBh/frZbz9rWwODlQEDhCuAQK9DwBWmlw7ctVjqV33pZV4+9oG6CVA9zbYorJ1ggXquDjAliu
cG7xm8SakTBPHGM+q+qNNfvz/uNrVngSuQ+4jJgtqU2f6uFLldja3o55q7PGayEh0PbwNji92MlT
uPEV6PKd/tekNebuERp3cw6tJjAKPTyKpitOboKkxR7tnTekr1rEpFfDoX0KpSE3FEhJ0M1C20c2
92k52/ppcmN/6zpcZAWYyZOGdCaYC44vpAEMIjkcdJIsktHa+XGGi0Mb+WX60AdWazqBq+CSNyCL
V7XRNofBaVERFyzMxyQXe1HaJgbniEMx0jncBr46zZX+LuyMm9j0vd2sE1NRKQ4TIi36wK5521A4
EuB4RCtwi5R7xs78x2XF+nE2Gf5obD5uWjSAPbME7Z7fHV/bDZdEY1s3JLtMOyfUvJVNf85jZ+Bi
qscK1zOiYFmyTY1rUZxGxxrPnSvfabP4aCbugI/P2oG5v5Y5vxK5s7+1CkdurFG1a82zOQKXBsuF
mXhtUM6vUf1kOy+s3+uFiJ53JGKA81xhrxiP5GkkW71p3gDs2xuQp9jKavcxBwy0kVp8rQ3d2S1V
ujDgo+OUjFG60rI209eob3C3yKEESDpqTrcGfgbQd8FWOFQEzsb39BaYwtykr0ZajmsaO98OUC7d
2xG6yNYbqvRyQtB0TEBYeSvkjGjnkCZa3WZZWq7iMlHXIFsdCPUUn4ziGsRcaTBJfDXj5Dfthna5
0nGf1tqxCrsX1Evlt5ZAACsRZbeKzFG+e7WpzQ6nBKvtgBtj2KNKKLdI30a/QqMMo7dKUVPnqUV8
TcSjaG3oXnjpD+WsbTOzGNqzBGrmHgrfavO9mmalPU24XYK4i/rsFMa+qVZNk+lOUE+IKM527xgT
MJQi1G4LkA/H2HXuP5Viv0+sPyOgl7XNp/n0UtdYDg2j47iLl/lX43Tmw0CAk9Ht3WSiC5nj90Ty
cDEL775rSpPLirvOSrjS//p1mcv/+XWROuNB84SLrfLnesqfLEIrVNXt9eHjsOMeNBP5rRg0SUcq
3//61X5exFIiLu+S1Si7AAhz5ND+/GrzAHcqmYtun01cIEsl4EsGoSC6xI/39W8T8DdNAE/8pTD/
/7uA8/fX5gWy4ucW4Pcf+r0H8O3fTOiTqDtwaFHXL7/v/zaghAYuPYBDPb8EpP+nBWBfI7CBs+X8
kWDGhfb7AtQS/6Tkx1b/8yUqPJzabFxNNJmmg8N9aQk+8Q0yE5XZRC7Sycxnv48vZ9nAwYKQadXp
VJx6N7Em5vFJH8JR6zSP9Wcih3vbaxjjzSq8y3IEDauCP/+y0VPnymha5zSCE7HoWzXKBvTQ/cow
G22LQ6F74lTIz42Hy3HdGyhUfeUlZ2P0ECHaDZYjUGo8OmDDBYwfzLMC24TzTdRb0ZNMJaUorsG/
dbd+4ZCElEyRfGymYeBsbrxuNTZO8STqIXzsRKyxdfBKH0S+l982hnp0YBsfWk8f2VC40bUD1vQW
wkFzO0YmSUbEcF3NoRo32mCqo6yYJOINwzLi6OPGipcqMGFSfQ/pYXxx3bzeE8vFcYu4cryua9RX
3J7xlzqX3YRhOK3W8C5ZSsQIk10ehLf26KSbXsBdWmmiGE9NNBgnr24fGCCqaKUTWdCAJTONQJjV
fI+ASwZCH18lEVEcHQjb9mwDklOdFKlczIztV7Q8Q4yZcgofMpnmZ6TdRIipeGYUYekG0nAzWmc9
uK0UHNlSwWrJteG36Z6n+NUgU4J90lGu59hOg5YN5F4M5XAa46I78YBLzrGeMytU+TDdTarutjwI
ZKAcaVzBRG/3k1EXl7jwhpPVFtMeU6v5kgIEPqLQUdgjjGwMcqnJTWFUaLKb2KC1qazuctZrsa11
V1sXYVbcaJQdd2qy1DMdavY+Ga24N/oOr7IciyUpTgPA424jW6gnPqtqCpAT+9fIvfMns0n6re5V
IFKUARKrkDhmMD9vyEUav8H9ZUCpqvIEZXEMKL6WKSEXDt2L5vtvppkiF6kbnYJcm2lfgjFjdGs5
RXxTtL1ASI6qaYPUel7louy3XhvPK1ImX3qj9y4K1pA7y7Srs4WUDbMCGwseN10QtwxfRx006abX
/PRUzUBps6jy9oJwrO9pwVhNVD6VmIzmK2mnBCeldqi9eaXp5TzaW9zj9eBktMoui7YicSj1q5hp
mIRFhVA5XadaZj8lei6+YGkYT3gmxCaGN3mZuBWdCvay/qZBF/RcZ8ifqUWq8aKyk+jet6R9taR1
NV4V7freLa4T0apbA5PNBreYwqvSzzLnmiQ/DjVAN+NcHW0Sa4hKgw1caAM5Q054MNOUFZyvNweb
sTuMrJrUBMRfOCZXThPmjxwj1fVUsM4qsEGB/cmZadKbX8KaK4Zd11dV4AKk2jTYLa/A5URXTWwZ
S2Nrfs1YMMgV9/b4pQ1B+ywiuOnOcaQZIf7MtM2MJHhvO2F+7GYUXaBjaYFQ1Nd2v0WuLK7SkK1P
AE9Q5mdNetGjq0OuZklbhlVg1XXISZJU83rOy2+ZLhhUd04+Xpoz4m2+GjuR6xRK4WOEpQzlrW4T
cpNp0YgeXE/pL9KiNrYjY9t8VXnVeGNkQv/StGHRBYs5oiLEgdAxMV5iGvdGFipmhKbD2Db4EKEz
RcPkeBF5eF0r7kKcjpPzELl5pW6VGXdMYmARJMVxrpiFz4Hy0nys1gjK5XDXpGPkvVmRhIUcxOzO
B/sh79OhdjdeZWtyq3WdSr9NblXpcsfwqGl+gDf+rQP+pg7gMgA3+/+XAf+Tvby+5D9VAT9+5A9B
h/WbB1lIB0QNugTN4H8EHZ73m8UoDykTWgWd//5HBkUmusBpxSBSUOg5VAL/VwWY4jfD4CFOTeEw
fkZn+k+qguWZ/7lc5rcsHB6dSeBC3PhV0ZfqlUEraGl7X9PYCCbpNO87yvn7T5/Jf6nKf61Xl5dx
FwEKryZI//hFbDXrLcOEmSE+4B79HoIskulOeFf5QBrBj7E1gUcEzv6X1/q1Eue1fJROQKipdABF
LLTgT2UO3wW0wt4M95Ne+lfCafpLhGiYzWcxXldOznLur9+cqf/57bnsdHRboGfTIdOjAfr8kqNs
bR5vrM+SqaFICOtSnehBIuzFWHptxM2D/yg8BsVb8jp7nGUZcSA7h0kMmVZ21AV231sD854CAXCa
NHufFFRWuX4jXgsANMzRWn+Htt7fDXOT7HJnMsjOGosjour8JpOEBmRaox505RRHFuRshkJs0eGk
krMVpTZMwaiId1ON5DmJWoDIqs1vDHh43wFKzI+xtJpHt4ouRTclm8HNigDNi9jPhikvLYumJ4hT
s7sx2i5/n825vJrNIX0wRMLoQYTZlpqnQIye90FXFgPDg5CEgbk2dl4vIAGBJGdRhHsuU2Z74eqq
PDeVx5IG+fELuZ/aPnMWO2SjDft6Qne7skY/RAajGeUbD/785Mz5iLV+jjukMvTcPM6srWgNEuSk
5g9yPcaN29LHT6S2ts++bdhTe4qLiqqncPGGDCHXeSCIfq3Y/uTFa9e41XMKbfZL6kvj1kdhGweD
aP1vqQc+eQVmkYFvbkwlsYtpMnKOeyjTAVvFrzLOPHr2wsqumF15jN1QFZ9ctocXEw6pR2+ageOH
SYPBcgEdpHNEEBoWvyuAh7fxmAhkSel0GzMg3bS6aJ5BhffbchRq6/WOZjOOdvJvTZ7Hu7iI36aG
EjMC1XYR+V6HhWa243zT8uHE1FSXdZYjnTEN7cYkYuQkZrCAq3bUJe7QXmhEaqahWGkl/DuEjAfE
BRaAn6LdmFMiTyKNum9R66hXqS+5jXM0O0TZqcQ/8hG00I2dt1plzK+G5lxkAvuXm30T5jig9Lcu
Qg3lhGSg7bfo1+sQmQsiGXSOeFIR7g8FEFIL1UCYOCu3Uhep1liM21UEHkt46QskrpB/7H41w85c
Y4mbcPY79W04ZMbJidtrexwGfeV5rsWlzd0zossnJ8gC5aL338fc1bZ2o6lLaRTzqyIqK+CbtV8r
OBBXGBnAb81K3da20gK4KregFpNNZ89PGiqgszFTBpHD2p41d543g49kqCh8Hum632+n3LophvyL
a4alsU8QPPQ0O/iTp7cCAYCxCvsOWTdBl2OarSavolGZMTKtZZRL0J1GN8lgympnPnlDNo2HzBfk
LwVsKoVYhRoF26Nsh6VNGDHEDBEfRFmvuwlV270FRDVSGdqv0euHe5ewzI2vs1Bd21gmMZCHYLZW
di2cFa1VUeyGHgXM06hZ4Kphtxk4RT30Tusk0yZv26ZtQhkY5Qp2qRzm6LaX9gK2rpI+Ojs1BvpV
CWpnuI5wmrKTr5y6jS/8UOuBU4AttZ+NCv4AfC8GOPFmaEbfeEy7QbO3NewY95tLwKxO8Qh5+Sgn
wniaO5nDSsL44LfyWbMreecTI7prRMExXOauve+Fyh7dcNIWWqQRTquhc8wj0CfmZ8PcD93K1mJ/
ZysTF6kR1id9HO29kWuE3sI6x+VCN6vfG3HJBK6tl/+3Gzrh3TR1w5vDqMlbFayPtnjOzUOZQexZ
dRZ2Rdll1gGpT3HEjOBvVN6x484R1nKze0N5QTA37ni3d/Ute6gSnUyCT7LyFSmUgoE0+3eq/zD0
v0IqyJl9a8Xd3IKcX9mF1mH+6Yf8ZjSt6ruFov7EH5JEWwmYEz+tn89r2LtZvKGfLQ9QRvyrzE6c
l4wKMIZg3RP80Lr5jTYgjAskU/5iybPgf7M1lb9Df8gemSGP1zSCDgB6Ktq7KI+TatUyTNA5PCSD
R0Kn/p0G/Qgi/LsqkDHyp6LgT2r4/yFZpyx+rgI/fuT3KvBD8W6BrcPJsMyElqLkj1GQToVIefgD
hYjgl7HNH7JelyqQn/JAEi5S4M9ieDIP2UmxxjLBRAIt/CdFICEHP5eBTBBt/q5FHoy81/oTjDGv
3bYdpTPAJa9AezEVHlSesaKynVJclFXvEfST1q6au50EvE0XCqAKI4ssqry9N3JLzc1qcXAYm6yB
EzWk3Do0X95d4qD2ckiRSotE74JqGHHsW4RV5bhk/WmfasOg4bsE65n3B2yzedsjVcPQpqrLIpvS
glsp4XHm0/WfbKh1R4qqXhxQeE6XkxWG96lZVxC5nCeN/NrdwPp3yUsg04BG+5Tm+HTydOSusMkA
v48dBqckwHNsrfx8wE1FHIqP1LCuB27ymaLNQZtzO+N6fkGSwXlQqLa/JAANN7gRK06khmnFzBYn
Eohuxz7bjT05OmvbL5Er5lHtnn1fMZBvUbzsgCXhdHOqSe1QAfUdrTmhDXFuyX0VNsM2nYm2ZXVe
8IvxUYYMUfqwvzLssHhWw6TfDmQS9jt2DeQMtC1PCkYiUBTaiGRdFG3NmkTj/kk11vQYzqXrBCj6
qvEwsjZbXLo2bxSHdWc8kUFXk3CAJrk1nAbmh+w3TlTVOjvN5jQQ07AQuwCwkTISV3TEg31wOIce
/XQaT4Ya/HaXpFattnHbQFDrudTXmsm+46Zmz2JwBOY7U2VhQBs8AoJJlQskOE016lu4TSt0D025
Fh3SODAU+R5aLtG3Ud95W2MYBrwKtNnAB/toOxlK8EFHVWUHepsN726YiBd2XhyiNnfjdimuNqB/
p5cc6wajtya3d105Vnd60cQX0lHZE6pEkuBFj7iu0iKFcgpzxtpo3Ct41c26M2IEOTERLUQIZEx0
GMDp/SaKsno79dAsEK/5V6Ndw0QKmy7osI4dYz8c3VVp5pJoDmZB0Hk7iqFUKw8AW42DygFyEXAa
fl30aoiEU91/DfNep5xvVS93kaqN+xAN92FocncL58FFLFuE7R3W0Dc6e23dT968Jv4O4yd3QHIo
XazakKJGNpGR4+mn3Mmso4xt73lpKnZ9Gzvhym5xgKztnl19y/PRXLdhfQ8ErTnXnphfyWAO18Do
p8cuqfJ9OPNgDjRN+Og8GIaxPNfaq6kci3Ntk+OwUiQYJyujT8KAFHJvrcdh+eCwpUYD4RcsfZLo
i6LwZGalwuxWYgsI2hl+FMiTnSqR4zZuaPH4tqS4seO6CyY1mv62LCyDwDE71MOLD3N9Z6vqqslD
nyWfyL4XupwO9DtlMC4s0Z6F1qoI1VsqCFKHmz8ENmiV/RIVEZSW8TIO0xdg5XZQyMgf137PZJUl
tQn1MSP/iqVk51wPLcwdXhZWeTc1PxrAf2cjf/NUZDRh0H3//8ORB6Tkn/cjv//A54eiLTweY/TO
+FYYTnx6KCLGN7DTCIshiMX845NGSl+mJZ9NLsuDkkEN6w2GJoit7H/yOPR+GYqwKPFNk8ELx5xl
+B9GuM/tfIltNi4nb7okTlGbZcBCdpq2uUMTn+eWeWBGL6H9RlF10dpW+w2YQrIbEzYDU100+4b8
IDg75Qg7g7yyPNHH2xhV9jV26lag9qAIxTPG5lgweN3nuWOFw63mTmMBjsnvmTc/EB4EEn3fgQMl
oOfDNiayUCP8goTAY8kjFumJAdrdezcrd0q6/cCwaMRD73Y6QfahO2rpEfNb3WOA4EO+I9LPXRb1
sQGWIsVLfMFnaZlXnuSJI3hZfPMVnUSUkw5Hevs8qVv2Cjl5oBmDhKURrV3M1MFQOOF9gWP+fiZe
d8+bojieO+0VeGly7yFX4jgFpnIDc+msxqY+zIyht3HJHpo0ue+1oTPnZbCN/kqQcOyXPQ1/QDyQ
axRHmKSJTfs/S1CcmwFRfH1huHNekJxETPg5jmSvHUYWF5TwUoumO23SUUWsBYCtaIuw0jbcnZGM
cbfrQ1Gqeq8LPLtMY8Fh1XK8dTKySy6rEZASXwJJIUvd8XGV/3sg/M2BYNv+X+5MgxeSnWHbJD9V
yj9+6o9DgXJYN5dV5ZLNu9jc/nMoGNZvVMNiyTdjOUvW18+HAuBfTorlYf8xSv3DNkpuuMkvdD1O
mqWO/kfz0l/AySxQmfMZJCfAZeeEMJa24PPZgEWATUvXjWdEdOTzEntPxrZJfk8g3aG/YXIzHdMR
ZflGCKkwmVj9g7RaBO2tX9RfPp2m/2XUqf9sj/74ayxSrrFJM7FZpsg//zX0sZX02R2guiz0cyQx
0606t4QCNfboZ1b9YHXPLk/2ZNXknqoDCP1UvKT9uBZTSbf45islrvgdMTSULNMf0El6+m5y7PC7
TtjQuP3rv9j49Wzl81uUC9h+GQgwCv5FuWAl8KxIw1Bn4rSiaO0QCvbQ8wgwtwozC5aJadTTdYJw
H6GWA09jksLc5X0z6XDESvUN5XmrB2yV7DX8whKETh4zkXIbW5KzU6bxtezAEULFadcs4P3HNq4v
CBCzx03Sas5l0sR9vvvrd/Xnr8G1TIFOFXkoW8+PN/1p5IyRFupNlbVnUnP9xzLiCYXCE3fJqkI9
e40p0b+rQj17+uuX/WXsjKTcXZ6DbEm5FvnP8md9elnO+8iq2qg4F96sn4lH6s5QnwmcCuPHv36l
ZT7/aU3w8UpYS3HiQyfgqfHLdVZRZs81lfIZxq/1wvMNt2GovMlYySreiJrknsAUEyI86K1D/ncX
zXJR/PzyXCiGzdqDZQinwy8v77pmAgOAefaieSdnubNfJPb0bEdmV7uBGlOuJpbw8W7I6g//Yel+
BztF3Bq6HLRiZiMQAKYgIVMXcpzZVAaDRm+avldaX62FBqsyoHuzmj1m9rn7mwXBr/sBPj5I/Bwb
MOQx7+LS/fmLEk5nFzb73ku9C/OXBNoKCgBNKmw7OD6L6DjEiXyNPB9A71yTZAMJIuHx3rvviqFk
GUxx5MLtSPvvSWO633obx8nxr79iy/7Tl4xzmIuIxT9nK3fnL4sTp8GC18TKvKTFq0LfWys/nndL
uJ+/VYw5SV+pxU2fT3ZHRHyMyUwv6CSbapcttb/M6vy2ymwaAjcboi9DmpcHWh50HnRQD8BVvXVI
PAsLgqWxALFFkxGmbXEels6jXnqQiKErOrqP1oT9dM66V2W3Rhpd41QxRxxqbn3Gr3+vPhocZ+l1
9GQyOBusbp5XYvDSU7b0RTS81jFeeqX5o20aREwtw0WXYDhdGqth6bH0pdua0/Gtamt115ENs9hv
lcv0re5wrBrGfR3rA7GFLgKJFT6v8BXxJm1dUtTa127p9aqqhSsDhfeg1372Lekrh/t+6Q+Tj1ax
X7rGZukf8dhUO52S86oewLsCOqm3+kfLmaH5h/I6kHwX9EtXmrcm/WnlX+GnpGWl0FN7HjXGEJDg
xXhGudnTmIv4wmj86o4lPr2vn2oGLVQ+v3hO2WxaMSLKRhkbbTVILC+oc4Z3uPk01FDuaa6Lj0Z7
XHpuc+m+p49GvFl6crY0+b7gn5J4srTsNOu07+lHK++GAyPWjwbfWnp986PtbxgARNYyChiWqUDy
MSBIP4YF5sfgYDRdVAtQp7KQRI9a5fkKhCeE1G9xGBvG/NwO2rgQp3wUqbJ8M6Y8VWYDAK/rKnFW
UiFMhGhWzzuY+yoEXp4w70yNrLwTrmYe0skEkNDxHYRQPMWi9I0B4qI5CXkesmga6g3h2ZEImkzp
4RU6UgcctZzcIV5PY+arE4oHkytqCPEIDmhtbW3raHEaXuG4M50oAJTA4kk3yf7eFlnS+CtILQAg
NiNyVobBPl7/1RQylSChgJI5iH1i7DGFuhnLmpCqYIvbK58Db7Y5MQsDo3SQx43GLKVF8XndJhpB
P2WUeO9ahyCLsrY0FMR2r/PONi1seCxMV7kIeIqxredp39LENBBOo9glq6nt55pJSFsk2ylz8mkv
2haRMm6PDBkvdqRs15DUqGG8sIwvWpXP+hqGoGRiIXOhXcHU1JCdq6L4kiJ2zw9m4yt02qQA3aI8
NyEyw1/TL+IhbtmNuTHzsB3Ohaq442FsUr1jZNt2FX/BplQ4DjYosGaMqOlUDZe5B3R9o3GrNOD8
9e7YYHbJ1lFoRt0iPObrTNyW+qSYSdL+zmrQx/nLH5DT95PSetAZAezhz0gHRwBC6nVSJuF67kKJ
4GVoKp9QyyG1ApMkIhQ8BKxoFywngdRXIdhpxNJutdEnkhcPcaIP0Ub6VsyMgH/Hto9VEZdPRELL
OCSQAtWYaF8bIE8T8WncR8YZMXWCw9brLc28n7LB6M5O5ePjL5ANXQLX4JEUkZPBD/iQF80tCaN6
8Qw+s4iPNUrzcdsO9pxcEHKs7q3UsF/sMYSi52F5MElbGzH5t87McBGqXUqIhEm6M/1nuElI2HzO
2IMZqzRK+7vWdobXqonNfe8OUbjxpC0A+3ohv8fOSjJWi6bXzwBLTeumVbZ+ryuwlKsBQ6IHBWBy
0SoZeZrsG7ivMA9cBO9Xieb6j4Wol4szTet252YtC7gRsZYXsHblu4mHgj+sRL6iX/AE8x+xeXN1
55ySzdrT/ZE5WOuHxnXagGK/NTzUwYfRSofuUo1qKT5xul/bUnPGTYntdjiU5TyzUjRyNUMTd5c3
v/zpA+cTfxc0srNlF7yLrsasvYplSfPty55bp8qwVN4UBJBC2u2oCiL+N85UQxXxFeKkCUCWWcWC
r5tlVXeZI8xH2Ce6GrmWQCa5mfraWA4NbqaAd8QBAllzqZNVkT/C2vSPxP4kHl4NW3JdTJHzMhTo
sVAfsr011Sjai4gyN2VIThjNncfTYtcWQj/XflQ/W8iF6yUnMjGOpRf53UXInqpfT41bQ8QlbWhX
GXysC+95epOZtK/H/2XvTJbjRrJt+yv3B1AGR48poo9gL5KSOIExRQl95+jx9Xc5Jb0iKSX18o5z
kmVWmRICgMP9nH1207d4AcLyG7KPI2Byu8djt/hGRqHaQxD6xWv6AA89tjHH7RZCg/9R08NiW4w1
jbtrsc3NcoxvEqIyTrC5U3ttG9IgPC23LTeA9eXfy1Qbok1ulHwmixaa/sEqK9F8LdiQZyReLKkN
9uiskdTGlXOLT+ew4ZAZm5OQveFAts+7gZPWHHRK7yZ9kD7ZE9pMmX5c/E6KJ7IQ5jYogHIGrNaR
3WymQigH/ZGIm0PNa0EujcsXWcDD0J1Ps4sD5cAA33PbvVXghLVfRuanK0yM2wXTjayqzktnss7g
D0LCj5uyGE4RYbbxyrPbIr6lEmmfdEXxQoCctEOQxe3I3GAcvIZTYG4+4E8ikk+iQnE8BDi4Z/Md
8gXN5y/DnQC4F3O1oxbW41/gxNpAgChSpUOCzu8avWu47GTftMkmWRT8nxhdal5NaGPti8Kplbsz
8iPn3BIxsRUz1U27QXTCWxu9EncTCc2MvaNt842YzEmuh5w53m7x8AEKMmuK3PUc4ly5QhHqNB9H
Asxv0xhclM8h8e9Z60V7VfrAo9veqH0iFIvYGYOp/xzN0oYA6+TK8gD75xF1VdRZ+PPnJHk3Yetj
Yxuxojd1YvI2aRzA8xOzy6AsyDo2r7Ayz50DgdU+9zVNWnSeSa0e10WLJyyuCEXfneeYpNBGEkq5
bWMvi8lK0fXD3Fh89zMcpoQpQ+yeP1el/yIpf0BS0C8oWPLvodWPSfulItG3fIWvfv9TP6AUz/kP
yKphg63auF298hIy/uPBRiNnCYcuy8XL/r9QClgqqYiKyOSpHCqTn/GTgG78B2TUJYqP6kBXtLZ/
ArNyiRdNHcZftBg2A0EqJ0t1zerfv+heDaFjvm3HzsmPKkDTQnAqMLrZL/PMBt/J1n588YB+g5b8
7oKugU+MBVOLPlZBEy8umHHXtVEX9sm0iUsQw5jsFp/23MmxZY3mVvwhT/B1e/79Bl3ADp2GCmbd
W6gDivnSKs+mk4s3yiOSSHEBg1bctjY04vdv7XXr9nwpXjXv2kZp4P5ikyepx6I+E9aJgCn7MXFT
Glm8QGqsESNx0S2Lf+9mqbiQiBpv3r/0b+6SlWSzGjwdaOBtktjYZMOsw+g5tUZqHUqvpkKBguvh
jE3Lvnr/YkJ1+v9FAp5vlBUoMI3jjHNI8Xj9Dsl1aAt3SqwTjupcyK2xhA7GVKe8HTo3pXQ00zo+
FtNElTMD9bSfLFFxZk45Va9ulP4/CsBTP8iBKEzwHYei41pvmY1QkjHTjULr5I0Wt+tD4NjpWsY/
/m/X4ry0mdTD5wfye33zUWrqOYME62S2I+HxltY+uV0x3fSpUX9+/0Gr5/j6OTuKzGghNod/oNuQ
El5+K0lXS82peuuEGORba0CH7um4//A2f106XATETD1D7MTewmYozC23M3LrtGDLekqRhOKb59Ta
SiwZiOX7dyReg0jf35SJ4xaGm/AvniHil7dEZSyGRRPmKTUSGh5z4Joi1Ig8yWVbf/YUtERkIx8p
3q83M0DIgXgF8/CHn/HrCnawRQRLU5+q9QsVFusvg4YU2tzkdcbRzEpBjCRoyxkgCCsU63lyaTND
OgFaX0DP54/XriExsIPI/fu/5ndvALqHj/8hbxo49PVrhjbqTJhw8fGilr1hxDYGI5Ldk4U8dvPP
L+WgzGNEx9ECmPf6UlPtyYqq1zwlJIHc+H7EJ6vlapDmQa86vX+x11s927cFLA4gCzOVy/2yfOu4
q3JUOtqRgooSV9Nk/bk08/rzMnrT1UBl6v1hLcO4efnFqEu6HmcjBzerGRHIm+OszhZYstg9HAmf
QCXilTT1LbrMGwdc4yZRcMDGtJfpKvZS4xYOLpPBqatOED8otLzEafaLmh4+7yCdldGozBiWo6+I
Nbr0RFR/ekhAl69/Mwe/ImWzEH2dLp+j8fU7YZ6WWlNhWsc214utvsQIoxNHI9++zcgM1IuZ7CGo
ymBCKzROs7PBFNC5lgAWeOikpFUEdK+8SCIWu6fFLLonouhYugCHfFdGo7HzKiv3IbDpD4FOIrQ0
TexNN/hkyT3E0+5JgmAc8PZWzjSpYR5GI20+dwRMnbzIMo8y5QEyBUjnqwgeo9yAv/v33RJr2A74
YSNwegf6D/CClRSsfuxkK7h6xHNEfWI6u7xsuIbHk3bI+0K75UG8tAby7IjxrcVFG1eskNoS9ee5
guC0o873neOIk/GpRZJGcQvOGR+zPO6eMiKYSaMojfpYgDveQPmfrjSIL7QTdRYlD4JIAMg8C5iK
8vBEnNbkFWuPBI7HjAQJ+h/V9c/wIZ9aItE4oQd4RqSnG1/qJSR2Ey3yjXSgUNgjvBRizMjRYP/F
GHj0bU4YMQtxq5kNH+lE3BPyfW1lThZPNEzCe2SoyQ4MoH2SbeetFVhziyqf5+OPoXvTtvBNjcFu
n2rf4j09z7QJYGqfMmg3tBDI0TdLG5Jl5c3Sv+/rmf8KB3Lz4IfwK4IipStZOp6b1ev0zM+nHNZr
3pamBZU3MI1M9xGSa9iwrsvKtmKHCLKinBcXuS+FiYbx11XUFD68Y2O6yaoZJADDEM1Z22VO4/zc
42YM+x9dJ+Npzmlad6uhUlF+gx66DpJm9kttcAEoWmtAxG1MBj/GtN2MoKiOc9GpYr6/Cq5ttCkW
T1zEWpHzKu0CICOsPHokd0YjjZFciDsqaS+s5SHVGBfpIX+t1yGxnzQTxYAgyCXokEJNYGqcy0EH
Vw1ttBkt5wv2UJGivduPOOzZj06MdVHQlpIcMPo3+QH3ImO/oNd110bkWA8lplO33pLM5yCH+bpp
p0oESLuEtxWg70fcgZjh5zOXafMJ0/gS07a13obObZ4vyRjoOEdkAQDgfMHAUz8VVlyRPZRBhsH5
3VxNtmatZjzhbjMfR6m+iuv6mOkM0krWJKRsvS2vu7rFfwIT2uJrZcvum2eBiDE3x4vJAcVazWSU
TKsect+4WnI2rlGvcUDrtLn+5OSZbLetPTtfmNgLhnBleVa1uoy26EvcMfD7Olmjlyp3Q9VXF2TA
QL/Cfy5+iEx47Yjm6/PZiZ1dU87hScyd2+wwR3c+10nRbVGQLQ8wHqojVuVY0E+jtTyUeZNtbNtY
Vq0g8mbthfawyrKxfEgJhu9IR2HYl5F4slPFKO4HU9MaOBsU2oapFWacFC9brAg6tTGFQUkQxk2f
tdoBa39iSyU4CkON+SvZBeMGUyntevar4lMCyLQCEWGCUaoYH3r/wM3ko9tZfB/Joq2J7I1X/SDF
lgAe/iJPu7CmWGf7hy+Ow5o0YwwBsD+oOhylIHPagcQEgNwl3nw9nlHpenvDFLO9LpNhpIMOuZBF
pNza6qP44FW4Q+VdG68JKdM2uA72d3XmEIcwlO22tzPsz2L9CzhF9cnPEwMvGEa2QBXmGi8tfYcl
fXHNqYShMPYr8ZljATvVkc4bdSMjPasQRlzpXU+WTNuxqDWHiuxxxsj+QjNSPom2pWPYVHUHwuVM
hC4j753Ax9htOzIlyGFaVYp+PesLS1YnTOReuv0Ubbx+svVNlsQTYQoEaWMr6YbAioaNN1koLKjL
GNav3DmXe/BCzmOvt0MyEBVDmtGe+tvEVLe7LOnYgtiNKcwUp0ab6KOInVSY9bAIbNcUT5uMkGZv
ATNOexuDos81uAs/DdcWPIHyMv9sVE1EPQftE/y+Miq++bitiwc7jb3621xD628Hl5yE3O1aMous
8Svc+SYi30KzP+Ji4x9k7Ld7UugicmmI5uqDnASEv9qhe0zJPNrYVhJFBAWxfXzKF43km2SpIch4
eCRcDDKF7kJ0wyYexwbSq4OfqFfWd4sfkZOH//l4N+CCcQMf85uRL58mlP+XWWd0e/ZVN18RBUvq
QF8bTxEO009LkowfImK76iu++HTTDJDfCPN0R2iXDBOxiCaw+ejYyJbX00imA4pf9vFV1rcRTg/+
pJ+spprPG0YeNw4h1+Q+I2YWAZP/hHwv8IR7rRymcjOJLj+fpLQuwaVzBav2N0XCoEoyJfmCN0QO
1L+Yf1W+M2DVWi9GYIcGWo/WM5MVOdmM1PplJKy5wR0DaNhep4VnHedx+CustfHD2EXZteh7/VyS
UfmQkXepwMrYV8GtTN0adM0XvjUn53KyzSNiHxLz4iFqH41krE/kcfubMkE2KxxdCwMLZZPcCba8
rUYxO6wnQchZkFhworZxXuI2nNX1fijN5QOM+vBMn/vlugMlDvwhGj/3OdrnDYMTKzmScDch3yJg
jplbOHrZhTPpY42bSt/u6XK1s5T4wDsIRYYPmtnjPkqEkp5B3PLGi5ET/psYmva8Jxh0h2fJfCrT
tsjXtR+HbVAJ2ouYzW2XkQuRrGoqCxJuBne4ZjSHw0z57EfSsuV9zqaOgI45t8+mxGAbZdqOFAHE
sRzXRiF7lKolkZyQKBZGUH4jvI2XuxYbohi/VmT+hDjmNtgS1ZF1sCwSj83cWfZt7yY3LWHWd72Y
23svn63NMMF5YyhKlDT6usDS4xhFwZK62EWN+FMJQrefCFHlHOqAqVfoQ5J8TagalfVCn4L+1yXi
qQqTSxgF050uR+3cZt4bBRitmlsPrbaLpL1ENtK6NglqRgKzuGftfgvzePpYe2b3ZbRD92l0sOvY
6rXTY1GSCztfpVWOcD70zOrb0i0NyRzxMuP20dXfSHKIrtq0IJBiSdruaI5TjAKvKkmfnpKG8BlX
SpUvIy+1fEw3hu6QOOZH1Oz4oeJgjDaM+a/dM+w4ZT0OuZrlDp9iZ65I5YqW9BKDRBfVDmrky9LP
idcsjUm7jjWTt5YDIFmw4cZ86u9hrk6h9b2D/RcL/QMWyvmnbFz+Hgu9+Dr+z/lXEh5fpRH8+GM/
eWW6MtawHNtkPk+GxQsd7rM4g+YI7phhIxl9AYaailhqolv16CMVFvpfMNRUCgwfJhhojKsbgCX/
BAy1XwMuNhghl4fuRh8uMCl6i+00qZVTJZbpmTRw+XzEkBpbppLT2NrohEGWPnRRkmPnfWJWbaEd
KthFtlyBsZb7akz0HXO9+UkySYXUrTPjR104LKepdNyvjczdNZYCjlyafdlFDoHbnIrjDCsUgwOv
V7E8hsH0JHcZYQb6HMG+3TCrTwkR0BOtc6+p5QbiBWrnOWyAUDmSB5xx6PTP+fdIgsXSGNbAEaIm
OBLvO64mFWFg/MgzwHwuI97A+S4KiaF0VmhEQKJRjIjv8pH0WUvCqYGuBBqpmesfk++Sk/K7AKUl
aVY/MQnN+s2iN19irZVbt6nnK5t0Z3e1zOQpbjxn1paHusRK799hxP+X+gl6mRKgv/8B7h+Luo0T
+fXlQOLHn/zxDbo6CQY/VPAGUNQPsrcLQ9Mm8usnQVN9mj/J3ljoKHI4MR2wRhRs93IYwXdCGcLn
yYeDeP2ffH9vPj8MlUBCTGYudP+Kj67QnRezAYtpdNQQ8LrPSjtemQtyCsOJ7l88lN8MIF6jbcq1
iYuQX+Kr/BL+5w0E1lWDVpMygsI+I/xwclui0RAYYvJqdX9A2xSj7L/47fdLqf0ECjfzAPutDVZV
4MqR0nzuYaZ0OKKTaGwQiBqQJlvgBJl0+0JIbTcttoWwChfx9+/0l8epOPhArq4A10Uv/wYMo4D1
bIa3FLrleGsU7kePvLb3L/EWu2J+xbiD+QnYlQP19Q12BQY193ooGur98Za68L71RbXq2ccDfWm+
vn8xGtW3DxSNHjMvXJwofYnZULDuiwViRo3lTH7LaBql2DHKClGvsG0sSJfGkCQfrDtI/A1BgQhk
9IAY2rSgBPdRxRWZBETCPYjmkWmMH8Splx360fXxu68GH1pBnqM6w3MEw0SjEfUYFLEfSIyVDgbl
DC5x4w5Pku5baSksQna6cT+3fr3SZr8v1plWmhfoa/y1GWc0fgQO3s9pKM8S+uiIBDZXxmsLYPnW
IcDyYzK7VLqFNK9pd+1LmzruxqGHCAZLFkEfddFFP5QEwBd0oZXXNwE85GY7wK87QCY7xxN82JpF
8c1y85sqsb44i3fdyapYjZZXHGt9eoiUmYFfpM5Go6ch/ztd1lm9UOc2Nq6eJSqlNh2/0lA1BzeN
L0EWtXXiQ1qzjKLfQO53LqYJOyZfc8KjEZn30O/CYxonlLytC01oGL6ajubfToxI17NI04uFqNfb
zrHyFcZy+H8O0dqt8M2bCOPaEzAQ4p03xedla9MshgHGevN4siMd3tqIeHxW9iyRf8B2pZ+2CY3x
beNihRgDaK8ML3HPaoxO9VNZi1BsS/oh584qXe1jnA3yEvIEf483TcZtharuBADZ73WTIzyRsit4
q3Z8CotGnuNgaG+Y0WfwNXyWCIHBV02FZB3jcLEZ5t7YUk3r90SjYYk6NNNKgzzSf+4TvVEKtVmc
aTjT3yZxs9D1gB79fXh9vZTyqpDtWejP5vcAe6s3s32jxeIcDoKzL0rWwnOKPZwvAu8K8zOm1PaM
81cfbYkcmfZWm/jXuhOlO82s5flzpH2fz2ucIObzt7H2lQOpOyB6A6h3stF5+z+z7ekZnCvYXVuC
kyssjzqXcEgRPaR9Fh/4Yx+nITpaRdiswUWu6zm7S/HpDzQwuZ1VlHSWUDGCJEYbOvTReE2GgtgZ
ZqIj76hJ2CBD7sCUpDnNgDuUMMQaXcJU9QxWtIGrFdw5/doMm/mRMGAdw1MNx7Mo1U6UQ8bOnAhR
dXI6OnpTWHpZ2Lj4nDZcLcqIlMY+SjPpU6ZwG9bxTP6iF372oD+tQlg9uygMx9OEM/3Krfpx5fha
vMNOCuZGhoU95gfYWYQ9wk782APTycfjYsTibGJsvA1TB8p4VaUrTO5LwKL40QzNj75YcEqEnH+T
TLO+NwbzAYORM2L8og84sRII4/KkzWQ5khLSr4YwkwElWLcOxwH1myfilbOk51rb1NdpgxC8bJan
JPJaL4h14AEvjIYD3NJ+IzT9epr7LcYJEcAEXsKVX4+7JeOvjUKnuZNCcwu2p1Fb1w0Okb1RmY80
pRkO5iRgttO2qSPz1rZrn/jUTKINdIf2qtdq85F92zskxWjudBFjt6U8p9Aa8IZsq14uwhyIIzDD
er6rhJefsSEtBzERuomH1WdZQd8xfI8AYC+sVnkdGmuSRc4w2t3FHAABMmDyAqIIjkxeiPKiLbxD
Phh3GZKAwAhFuYo8ebSA5dYLNKc1WLl3HoXZV9RV6Woh4tztDeux1636r7Q3h0uwpMIP7Jxvjy3B
uUxmrLZQhOTIeg25Nz0soqpxGT9VuMWRXqnYOQgo53mVO3xAgUZ+yDd4uPlHMTb6begu1jXpNEQX
575YibxI6frt3IRXF3cbvDlavhNnekKOql1mTcnIqC1XmXTTezu2yz3ThCrHsCzvV0Bm1ipFH7OB
rkCA0eJaZ7mZjA0Mt2XANs3T9thTYrXZuF9cYeKvhxU1EHNopwcv9dzbvJ0EmZYJELlhzeiz52QP
A5X62/HjfZ8wYKqm3oY5YNuXTiKyfaxF0YNnb4oomXc5gQPrdoinO8HOtTYQbeA+N+e3pheJFd44
ZCSRNG58sBoClcei+NjNmfUwDU584Uhn+dgSqV5lyZgEaS3lRS/qbptB5t92s5vurYwsc0xgtDWH
57cya+EdNTLbOlHYHjgfx8OAb3fgN/h0O6dOFLORI1lp++91xb9d9h+6bMRR1DR/X+Ovv+aP4+Pr
8v77n/lZ3eNZxRzZRD4JC8R99rX/WeHbuOHTWD+rtr77GPy0OPD/Qz+HHb7PUJ7pqfLJ/yncwh7L
onykW2e6qtyp/kmBL3wlX3hZEjPuUN2HpQu4KpCh3hSMWYoJuKBK2M/OHH9CTV/WJJaaI06S2Ges
Jlcyfqib+SqvjGVcYWWJ5bzLlhbq9ZYoshJnF3MRn8Kkh6VelpCQYQaOX6eO4gXuQkpwDUlcedRd
lZ4GnNrnD8qpEqerpN6WERDXbOrRBtcUcgJ5iMk+xIT8Q9rh8DwR3XORp3aHMrrHKJ3RVkgoKgHP
R0foGR7YuFlr7BrEWkg+ed+Rp6nBisUpTD67yU53Iz+OvVQ69cFdkIBW+EHdlH5kHck+e0jdRvuU
5AWGy03pBBaWiigGjAjmeI3Ti9fWl8Quw9qZ2uvBi54wleMmScQGJzeuLWPOtr4P6Q+jTg0Gctnt
EFx+qyU7EDsg4eilTlYAYeoknjZdvW0Wrh4PxrVjTjq07u6cKYAZADNcJ8K7xTbnnEjjMmA+8IH8
Qw5DXI9JJCqZdmKywz+Ks2ouziyv/hQWZPYuopswlYkewOIPKugmUOlc2Zw9NDZm525VfZhSbfkM
2q+vazOO15lX91uq4WGVJIQOUdFNZrgJXfQT5BOrn9CAdvNXs6ewIy+ufmlmmobWJcNNpfXz+4r0
gnsKJUzAldV9A1OdgG7MX3D7h9arF9/apb5Cr7gQ16pxEs/NY2UJeYtNzMDxAIF4ZdY5BFCDCcto
70NvgUtsd80lUbPyk5V5t06bVLtqgjMgkACcOSHh4ovri73fOBgl5t5dvtRaE1jmeBdZoSqSqtYF
j1T+XX7Yf9H0RpbYKurmNWQa86JIkKysRyOePA5oqsQ8Lj+YSPk2psQZYc3pfdPmHWp7L8QWzIxh
8/Ll4JM5JOs4h/Y6FFPj72RjkpsT1YJWIJmJCqbdDDrMqaoLQ0z9KSLTqd9SO9t3TC+Sk1U4+oPF
ja9bXMdWRQLPBjcCaLtb4aF/CUwKmdM448N0qFId4yI77eZvWmkv2g5ySBV+m313PM8NpmaEN+PN
nhMng61IjgFkkYoPz9vXvxv9HzZ6EyHAu3Dq/VdZVGX3Esf58Wd+7vQC40KTPcbUYVP5z6jMz53e
/A8iPVdnMMC0hcafK/0Xy+H/AOaBgwWzDN7J/9vqLYNIFMQxim/mCayS3X+y1b8BHxCW2lDKQGsR
5bgQgdS/f9Gqe4JWNak8e+95bUcrHWOFG7H3vDj9fgPmvOH7KCGkyT0qaSqHCafe66uEPcoBkwZz
j7EN3fKAx07gTWH1QBrmdFWgHz7kSwOphQyVP7Hz1Pt6dZapi0Mfw/+Hx0ZG8ptbjJ08pz32fJgW
fpVtXdmO62GCi1LYenZDvHv1GOEf4ENFIJCpXebk66QxqEcrSahlLglmn/s02XWDl6/MRmuOfUYW
WeulDKDSPLRX3SzJKiP47bxv3fAGw5Fx/f4D/O1NwJj0gfcwbqAJe/0EdWmhkusWf98sSP0nq1q2
hVZYh8Qd57vGJPclFBmCGK1gCxf6VH8efVgZdhXN/D5IelcO85erqsXrWB+WZOcz3d+SSpMfJn/I
8NEbxW2R9IpUsODUrxW4K75/DyzZX94DhQ3+S1BRXcd4U1O0ltn3szv6oPJQXSShfME0yHnnVum3
96/0C9yldK8ekIHlKVH8W6NOexAIuSi89wOuQ3vsmXl5jtccZWc217od/Ylp++Yjel7eMOiggLPE
Df8tgGiIlsx0Led6USKv2VHwZOqjf8ae5V5gYcMzhZjjmR4OIG+en48BuZePmreXBmxsj6dWm36y
z1rv9v3H98zDfVn9cSUbSjkbk9oXftkU0kgY/sga3BuosQ6LSypM7LNmZoRp67kwGXuI2KE7q7rs
Zh5s+Jg5MTUWyR43MfFFJ0q15loCVCVQtgB2avg6MEsEGGtEZ3qscsIwEtbm3RC5JbGni25pRLvj
1wkoyEWmWrVanpHscV9q0fYsyf79m0RZ9XY9Al/jfQqarvBl4PHXn1RohDmZbXLaj6pXKlTX5Kr+
SVOdVKV6KofmasolXZbqt1i86Z6utN8Oz92Y6suIm6FF62jWGqfUPwqD+BkbHfWDq3o6m+ZOitH4
ICAq5oEcCV+TTpjfGjpxiPEChNGpHhG9trEuVd+IXkSkQ/TAdpbtHdVbRr2B75/qNzldYmamIdPo
yEn2jLlIDlYdKi4lYtealXcLZT09pITzrktsu7uAIuxLzMGzKlAKHgAR6Npzuu1gUB1xoXrjIXTs
TT0YFq6cdb9yeocmuhMRYk9ZZfcok1a56rVL1XUT8Dg/zTNaJU/15FHWmTs7tGjUUyem7Mxqh9gT
+ng7NvXbum8xg4xiSl8RV9he6j7Nvy9x4QxI/MDcpYynTy4crbWrEAMmGznKVFCEBafPS8hTyKq9
RI3zimS8BHUjGjHNcRoDjNAUKhEDT2gKp9DwvF5bURJtNFcecYnhVzui2WSGf5gGrbzA1ZopxVSO
QCAKDdHccqfX6Zl6nusqJ8eHYQTBdwpFESB7aC1gGEFPOgBfU1kr1EV7BmBwFV8uSBgFlqEuNfD/
ItEuVaiNUfneoV8s81GGTnsF0tGWB8TD/grLOPM2s7alwoCkQoP6xjQfyZmttllsaJAFJrzNK0LK
7+Db9qsqm0ZezYRLo0KaRiCnODavjRDEl71tOHRwa4KZEFNPecc/mZJ3Lh1RX88yP09C5jKawraG
KO/XSD5lEBcdE0eddEoU4kB+lhWk/hR9KNPonOTnh1ghZ7HC0EKFpqXS+Th32aNRlIQ6yTZdaQp7
6+wQD0wpxZk79eOxVBhdNSygdTqMhZ7Uv6BTWJ6rUD1P4XuiKGHIEN1y0hT6l7UTlDmFCGoKG6wV
ShgDrKxA44EO5TOMyGHkrjmGsi0gHDHX6Zgk615hj7JV0ZdLVZ11CpmE4zI/pmOrX/dJ63pB+Qxi
6rCxLpdnaFO0ApRzFhbUkSnfC4WBunQdTIDBPjMQEmNhQGrQAQSxGzd46cXhatLT8oscrOhTGor+
yXHb+ZM5yPGIRHo4ZIMPXBTV1pnUNdzOYEUS/aUPh17wfWlzVhOaNZNKGuip2woSsn13adZCJS0X
elQEk7ZMd9agl1sGuvFBz6J6Y+UViNXck1dMC7wTTlOeJROELHzzO2U0X56lZZ/VjKan5ujXtLlO
1c87wrFIJGr1DGx0mL8NnRyrC2bS+TqsKQoWKH6BrIg2rY2C/OWIk0NgeBsYel8THky6FXcsj67T
YSAkyS8zYn0+LZ3eflz80bo0+FAvSOpu+nUWdk4c6HU1fBUp9GE/p/eGbyq/xO4U4cOQuPcMHcqz
EoH+raZTX0DnjS/hHlKdDJR8VTXqgUNWNb8ORhu5pYKJ9sRY4SaPrOZTmpoEEunLuE406kIsUEHS
MgHN2WIGUCMJvUenmR+aBFIuwVH6Pk8JiUslNwmsupw7eRUiqaTFnGezvjAhMB7dlnaRjC2XiB+T
wCPIlvXGlwN3DuPu0teLcW335DI9J3JZtkVAsFvDOMqshT9j+Hn7MQJ2WWGAyy/BMEUnGKBTVB5H
REFnurBaO5SjG9MnRVqwMRArBbUHHiDJXCnZlr7bh0dqFXtVhw5GM14ujwPURth18fyNGni4TwbJ
vl4ZzTElhA43fNsy4GXhBhuWmn1iZKTdzFwgXms5J+8SurBycba1H8aQfBAGG3F3o2NKHYRZ1N9I
3WjWkiSBT4zpTm0m0p07NNUO0vgyBtSL5sme9F3XsCkgUjUvBrOxtjVMnEORIVkd8jTeVmYYb6qy
v0X5YazGrksCOxvtDVL7KxmWvhKNRsNO1sMc73j8bvZFWl4Tn8m2aIjymu0u6Kayn7GdIRtJmgag
vA+OU7OzkgmPAtuw4otpNKZi+S4d+bdh/UPDitrLA8z7e2jyrGIrTB7f+q8+/6kfLSte+6/1jnRU
P1pWnygeZrr4r6qu6ntU5090Es4Q/aqObT2ZspTB1FM/0EmDv9CHLeBDXCDs8B/a8CtR5ctGgjG5
8qtnYu/awnJ/kULhGz/2VSJI1ihD11tjmSludMCbc+TnpD82qceOSdz4X63mhrcYGcjDXJThUUPp
cGylMazc3BVnle6UkAmJ+zMGpg14ZmfarYdF69qFLpQQ003cnIjT6VJgUvw1lQbAWxzl9xag3aYu
SJiL4iI8Z8AUT+vScIc1MJBciQgS364rtGVPSoXzocfW6A9qyTcNDk/Awk6QvQhRvWv8op9JZ2xY
KwJCDpOkj8V2lLHaTJ1hdJ26L373iyXym/79Tev2fD2oYKoXIJtAvO3fDY2OMsqy+vAcOThF+V/R
wqaOM1/yhyu9oQ6oK7kmvANP0LiR96Du/AUesfSOgP3u5IcRavDaSNM58GcbzMsMkw8D+rfdjMfI
zT++PXyGiCIAPFekFnX7Ly6a6kY7FiUHS+/EM5bWyra71Q3XXkPMlvMfwJDfPEyYJpDhSEBD8fq2
O8WTfkzKIs1x6Bjt7LyUxbKdHPqEy56w1vfv7I2Qz1bP01c2jzhfKS0vxLtXtzZlGGcXmZ4cmnjK
AVih0jLmaopq7SlgI57j6bKXvTgb24zRP4TuepO0nDDv/45f79mGK6Sc14jnwBb3zWvNRevORW+m
h6Zn3rie2rldM6wKb32nxrv8/Yv9uoYYoD2jZ7hBo2p70yhLXG1MePDpoRbLcl15ZLd2Gl9wHdfM
z+c2IU7eLf3M+8N1f3eTLmMTiI4O1Mi3WFpG/5pETp0eyrEZ8FXgbY5mP45BmTAofv8e31zrOSXN
wnsKUzZ2wV9EzFaijWKI/eSQiCZaNzhCZEGty1mZPJh371/rzX77fC0wJx6lh1wayuXrNZTiga9J
jTW0zAsR9FXoQuJJzEGs37/OWx4WUnnYV9jdocxXy9V4fZ3eyVvpVFNyCHWmFDDxcQoMrLlUwQGm
/SFO0LzgJdJhsL/IOg03ehHF32mLfxuI8mbtqHsFWmWjYyrHvP3t2hlmkSWA7vyGoY3WNYR0I4gW
PB5CXHWOuNXhpOeY8x/28+dH+BJx4bJolLlxU2E7TAVf3/oQOUNFTZccYuZiH2XqFEeUufNFnRJE
Is26bBEUYTeMExfeF6twJPSADNJyehJO3sgv9eDDrgrLcB/p8KxQt/GPJdWu339Dv/ud0G+xQnBx
Q/jNXNA2w3FxNQ2+juv8RWyAJVdoytBxhYyjnX2ppbWLCE1zXbyLxuychOOZahZfqQOoqXXyOz88
TIlnXkBXat2tMyApXFeYDQ2793/rr6sWBBBKLJbvVCSIzl8/UrxNugoXr+RQ+Dq5ElmEwzdxBO2f
2IO/fokYafLKXFeRMt23Z2OiGTwUrcV4mqzPaxSNgF5lVtmnvLXs72OYv12db7dzlieBmS4Ea5oF
BrPPmNaLk2r2Wru1ppTtvMK3OfLCYa3nwDY5n8o2NGqGP1g8n0Q/uZ+BcKMdvrLdHx4sMwb1Jb5e
rp6JhyPmFhQF/Jw3p8r/sncezXVjZxr+K67ZQ4WMg6qZWVwAN5GXmSKpDYpUi8j5IP76eSB3z4iU
LI699sIut1u6SCd97/eGvK0VnZkR7glxaeeDk+sspuhkjPoQ9fVyrUAgf/ke75vQAG43xLOlEZ3F
rBU0YVUqEtTiRxc8+AoVlN5vugaag9fkssfKLyN8OY8JWY6TRr9ZciN8HYhNJycmR0WYt0SpuE1r
3zrNlB0pa62zAWcD4hyKUb+x+sy+teNa3UvYtWTamDOawDpR7khAW65n2pKIkcoYFkiryucc0fML
4SvhqVPqGZ/6qQxfC0HpeSSKg2i7cqjD/YJcoYPiFZP6YTiUycTDZCaZtQ2MGIS12teyL4z70TBq
uKrhgPq/Q9Pwmg/SRGeLK2Ac0C+IT5HBzIatHvlaOyQvfcziXXWR9RpViiClqODYuDbRReSNiRv1
WxVF6G40Qbz80pm6PwQkHBRXjYMGf2zFTaWljDdmfwQRCy5Ss6lxI7gWesfaqaJYeVpMRERT5kYn
Z/27nVVxG3SmzaBJxm7cOAiF79zKmE/sM/nnhvShy++vN7RHCfsuVq9ro4mzY4WAMz6EWkTkiK4W
8QkVFXBUs8RpHSAHYLVCF3PWyoUVSmiT8qWsMkZkpU4aJLJcg8ubQFbbANIk3YpFxXdYN5oPfavm
iqdHRFgame6A95j8DjaP8cmWdeR3jZO8tKo7ljj0t3O0c/F3WjYwoCEERIZxL0qq542i824LQ09e
cP/Rt1pbmc+phax6w6QBvw2TYrnG4H+SlOvtdKVCGIS0ZA4xRv5a8gVWEksTiPdnbVbNPDDWcViM
IAqiT8cIX0khE3+ZNA4wWkEDphyICd04tGVO0ThjqxVSelHsYix3XViKqnpLwTmnRzsHZZEHwOIJ
iDv0oF4piKbi+jnGYm9fTYLRa2FrRFkdT9W+j6kYbKtS7uyYpv2K1kEfVPL0mIk8cBeFAKfWnC4r
BfN9mTraPhqXKoAGYYGtVe01srfkoIq2PCPfyfQScjR9W+/Uk2aUy7HHzG9PyzG8i6QTVGafPYNe
Z6vQNPPC0MLxf0EdiiLPw4Jy2pFbZTwR0gfRzCx2ajXLDfItwychG40iNZ+n2WW7xc2s8My2zDOP
t6p/dpPhMomwyMLUH/QSMdPYx9URanm9iUl92eC/QpJjwWOB9LYggAQ6z4PskXCb4UZa5lMLbnqK
iuSyXYFO4owmf5gFOlNXx7mtSe7JqUdc39X6WY7eSe0zIBZJemLmFqqXLRqo3qLavluTvZi48Q2q
9he31p/rXumCVCkM3JhMiMTLoB8UVTw2NgmFmwEeArpe+JAhIsIvq+h/wWh1M+jkftrJ6GemfTcM
4VmFE9yjrPWFdMl5OsZ5wQJsrmckkrAu7MQwTnLpmmsctbujMoA+LYt9njkN4UcbswAedEnMaPSo
+9aoWb2msKV4TYZD2GwAENOjRoQ2rFUlcs57K+eGqhxSEca/+nJvgTRvkSuGfSCJjIXmpTWYL1om
blM260XmqPl9W8/Rfa+r4y2GwZwfqm51ZayHZT5lKO+DkOYrcT9S/JEWSXuYSPM4xNCfuSin6FMb
qTew08cb2oxzYCw98DP7z5q4VQ+xl9RNcUXy5eI5zLT8YCr0xzZ6hgVCO3MWyVb6R1banYcTT8JS
VI64pYfsCE7kOvs6pfTpGX9+wTFv69IF2vXjYNYeprPFZafKz2jGgU7HZLgwm0WkSMcqkfoST5B0
a6V6cabUXbYl9tW6Uvup29pOHz3INBrPjH7yZRKOx3TsVbkSZdwvRjp1ZD+UeocFDuskwQxtfDQa
zu0bfRTdfhkKBmbK2YESIVeu87l1AuIvHkt65Fug2OGJQCTxKk3ilDZ2qekw9i3nYRqJu9+pFr45
RClNm7DqOY+VU7Ov8RO6mJQGJ4i8o9NVVVDRZePsqaDdvYveEsW01rffaiJsArJg5mMjjZNTmOrJ
JfIk90xXOzct/BazqHRQ/uXudR42YbwJ4b5S/KexCUzRArkm5EIhQMXRGcrZ7WT1i88mvErvlMFE
ga52145UQA2asvNF1eg+iRhBaCMmwokzsnajo+RbW8gBFk5i3mdzV11FsjM2RailhzBt9BNvMPEN
ouuaIdR2g2UxsN3yZAMfeGHh6rgV5NAiG8c4dyNy3Np6sW5Dq9F8VJ7VDsy43uZLJ557ySOx0GDi
2o0JGnFZIZvPQkvs4qHU6TiNGoziLowwWZyMi14V1SVhbRz7XaNC5dwpaRnMmVKZRDGSKwMfynmy
MhsQB/3y2aRYovLD0MwPs+LO3yTl+LmEwnYtTQW6j1G7Q4cOtWRPN92x9cpqsC6o2OtdVjgOBYBW
HXMk98wuVPg49OZXNRSoS9FN094g7QsXARTpxbS0B1zrFPqboTirEDOe0r4UOzMaipesbBw7IDO5
eTAjlAG2nWavrlUQFIKCtTooRPcEdZq3n52u/lLw00HbVBDzXWvRc68Ll+FZrXGEZBFAgx/Va0Ya
tBC4/XFp0XJdkPKGc7LmKgd88STICv0roSN0CvqaPB4StZFoR9F8cty+eiHldTgukL984bIHNrGx
7GZrRkIPQ/tKU4fuBddz1uwmZ9dgEcACHT8JczWTvqeXVTrdVyzKhLlRzXKKX2NlbuAXEGbNxJYl
ZZJUXhtCeE6TVesXyWj190oUDi9mm4inqHdxmSTKSMn9SUX3wraH06dTkA5YlHsU9fNR11MXHwp7
oP9EzrKaFY2viCGHdNWk1SYZM83jFBVdkAnr+DJvQDX0JjxYFTQP7kpCwy9T9QTNKvcxsmXPqPSZ
GLm87+3VC7UiFVFLm2mvhaM8am1R97409YrlbF6iW2Gk+uwRm9cfMN9hG9FAhxiXOf3GqFuUO6J3
1a2bVXw3NoWdodbyWBPh/bWmNqLCiOGPKwVvAY/oL6G+DmUQJfUUO7WODaxOx9lWDexHcMZ4VvRa
eUVxPJ6jsYjuLNxcPYIqtB0uJe69htHBRu+t9ktYmwnHSZVeYpfcczAOAxnaKg6fzY1tfIZ7UmKB
w/Ia5iGDqvisWqW6UYVy4wwkG2HlveCbKbbmgjq7LZFwkDRDK4rDie84MczFki6CoMbG+8KsSJhI
XrJcJ6dSoU7e9JgEsVVGezS8+ra3x2+o2N0dtbwJ41p3txmu3l5W2Ee9KyxMPgY66la/peWHK4Cg
w+mEDGc1nbQzfEVgZGvPZPciTa96sdPnhnCJYs53pkym28bWY0/vkc+k5fCq1HSKG0ItVvcX/ZgA
7AYdaNYxQeG9d1XgAX0aZuZz2+8wM1JfMolwiBqfXYeD0NHsKzPoMENGRSK7c1VO6XlG1nlmY05A
iwPjkHmyfTlOlyM0LRxIJ3tvtU3sqcUgKE1qP++JaKQVFl5NWqcSxJnWWyG7b7JVqqBWqoWGXVIh
2ne/tLNSbNu5hnZdgx0sEeFbY3fdG8pzYptbDKPJQO/di7LojoXSPI3Fctln4VFW9n3dhieWXAAj
cs/PUKC+pk30Gf7WDWkfu5rTNE6z+bOrJqvkAJDSke4LpODOW1pcgV1Fs+4rrJYDjJBf8GblYKVE
LPKxfsjtFvm2rm7Tvj6bYqxH6Kd+LQa33ugFqPbGUqgIorHvHyDufkUJd7BT9DWNkyejN7tz9KBi
n79s2lZkqATqYQMPYIOnsEFDMRia5HEapm7fy/jcau5VMfR3jWhwC+2SW8eI4j3Mn8xrm6F/VPRW
BBN6WAx8xva871sFY910neazerTIM3+0O7PcJQWsTr/DjvaQNDbw6Jiu5YTjxtOuGjWO0EmbmXiT
EhgpB0tptzEGbxY8iT9wq56VIzEDADqbDMcMdacP+micSVHgh7FpYvqLkCfX39ObLH2eAZ1HgAst
lIcICq27dcasbjegmmYq6eTmRBt2ERr5jPPQ3jF6R7mQvXQSH41M2mwUF9DUxmvuPM5cdFu9juiF
DOpX7GiYgFyVFgPdcwoRXVBI+bqoKIsihn0P0z/MwZnWngb6+fCJnFUlCFcLAnwKrDNCZ6eLhj3u
s2jC+aSYCMP0xFECOTe2epEqVjIE0p0pO3qHZWnsiIoptbU60ZJp+JYu+niZ2sihVC1btlrUZsc4
G8OniFhwy4/gqN9gDIXIwsKeGrxrUF/o1drWScbDWvLCWZ69GMnQQ4MMwxe5Yqu7WjPaA2d7flqx
SyWIMR1anXyiZUsYA/XVaMsvdl7oftJy/NvgIHRltYuXaQOqlzpCVMKWf9Az0nmSzgiPRmwBCnQU
+aJ3wAjWTs336w21qQRzZbeH0IZfTJ0w7IhfKB6//xFXFPoNPWT7tnJSd4eF14JNTFY/d4WkBpta
HZRAGOPlSFvWVyg26fUspX3rZrzMpI0tzAxks/0OFNf5RBuFODi/x7rHz4ukhpGdEKqpuNxiEY/Z
0V5kubMLq3uo8Fs56EnKL7KOLNcdwMuVleTaY9GrfPUyU7lnIi0OrVVOVxl9zu33vjWkg+U0kZQk
IRvwXIi5wrvaouxrMParPDLjmx1HNWr7vsfEwR+ycETShd0UXj/MDUptqhO1dX1CU6zmkIVqUTD+
1UU5d6uofgb8w1cxS0EUxXKGTzx8Jg3f9sRj75DQ1aOl2spsHFHGoMK8QBlqneHuRYdssQCvwiU7
fh93SlJCFEz5AsZC+mje5st1jMCMMmlS1vuL6xBi8pqfp1BmXef9+k7yni4biffXfKvpAm8ZXhsg
pWdq9XLSCRndVSsU18EWOzlzOF4u+Sj8qoISjyxxOUlT5bfdYf3BPLVvI91VAjdGZFjnFXi+U2M5
VTrqY6Gu+Xal2R4wReffVpK3pdkTA5b06fk08EPBvLSu5Tejoj5ChzJTP5OZu4MyQrywwvFac8BZ
/e/Ak6bo4euimYBKKaPJWPjRdFKqZ6BEaF5s58O91Cft3NXG8DiQ8/YcxoRlz2HM1EEsyMc0enqT
owyPIXlPz5nTyQO0eQXHL5RgEOHaPNRuKA54wlLHtnkTRijnkESM5Q5LZv2cuqV9kOjokk2h5tmR
mOjlhAejfjNmkDO/T1i9y+I/iqWonxtBjgJbeTccczmHBwnkijhVKN3zMkdepILI0elPSQtYpc2t
eOmtbvBiDbVzLeuvJfa1nkszDx1eGx5VydeRMmSyT8zAsJ9dEIvS3cl2gPNF5PDJAAI/1UQvPrWj
BcF0sRftLI907RLjrPCIaIs7X80YsWpiOdxB1QT8oC0KI3UdBWMNNGfVFpCCZZrYUwkYAhsYq4wS
Z1FfIjWtn2lFKpVHL5Y5XbUW+lqqUzQKrI+uyZvCGlu5WygIiDvEwWiN9WUMtquGwbEgGSaRjuJM
GKS0Kw5cWFQ3lH3CjodvwqZO9igwpseuSiZ0V4IuVMeBvAVKraMg5ljBzlinzbnWDeVFPMr+LiEx
4w/Mj8LXpJrc42DF+byJRnYmE2nZdracOSKckBGAUDl8Sm3LKrE1NNoQdS0At5/XSTUH32HufxMd
PiA6uJoBov+PeQ6kZsg2+Sr/Vr3+jaiSvnh5G6T197//F0nf/uRCXIBTv0ZArmL5/2U8OM4njXY0
3WEsD8h6+cFwwRCf1i4IOLwBp5mmJo2x/9NjQXcwaJQI4it1nX/13//5Bubv3v3z30CIr6qEeNT/
+o9V2PUWb6cnjU8mPU1ATRvo/W0vY9bKTCMJQN1n05r5+UoG/OXETE/XyI6x3BeJesSLL0Di8qhl
aI6MjxwE3LXJ9wby5xbw69SQMrgrD/0d5F9Ztl0LsaKVsK0uenGbEAIBzbljmjTq6KcKIadmHp5q
dvado5tlMOpP5gArNPbLmg4aWxPnRbGVYF61g3fhmsNpWsNGq1Mfi/2VW/YVi03+EHaTZQzI+CWF
erz+zxm6opnM991ScSzEao013XL3JpF1FJ6Zfd6oGJXi2yYrMmPbzgCdzAiRMcrPs2BRYDTsJ5TN
BSxFSBVnEZYCoAbLNQZY+OjmYoMLywmRDbiApGDusnNT6a8xYasD+FQYVbny2nafNEOB6O88L/AQ
A2Q2RL4YHk1+wrBdThExHoI54oKC8192MynE7XLCDYhACcAQvqAhU3dJ3l9FnXOWauXLEvWeTDOP
022+sxduA5bV2i4rvxaTqe6yVMDyVMevpRn5kd135yWZGJtcrb3a7rjYsk0y4zIq6K78e1kpZSLn
D5YVvLJ143frytW3suyg4D2/C+b78y/+taCYn7AsWW2uBX5INMiQi/5JoRLqJyQ3sATY2b/rgZjs
f6l+9E/8XwTzqfgxgYOveX5/LSjuJ4fpbzs0rRAToQn6ZxYUOtnvprNwsDKG84ilPL4jcFHerih5
YXQcHdR5jydSNvu9BqHKt/LRuNDXZIPA1VN8TQsw4WI7SpvRrXctR5u1aNkuDe5KXpyrygpHyNzy
YxrcsKeZKn7r0o2WIbW0PZ8Vs6bidtZP2mahUQcooHQA79ps+ouds8UqRkch5yxzDUQbh5oetClB
WgqqnM9tN7dHDsLxBUQaNXCUZbkPdcUgPCF34qB1IXBTdRTNbUQ/p9zjB93gVU9YCadfAwp4plUx
Cn3boLRTaxeYuZ+I9Y3LfYLq85uiadHXcVGSE5FPzqM1A75TRLvmeVzkZNNrTkfyE455Xb7prUgP
KmW0rlwR5WeD4aaXrFPyNIydstPCdPFCFaxxU8lhCvCyzWgXkj3jEQccedOEclZpqRBxWiRsya1D
QPzconXV8prxDMi4BNTbY2njMlAiYtrrehMFusubNxNTOwIwF1eSxupW2ktxjXqmIjJVtIReoUtB
UpWVR3ai2ksFHaZsjElLZrmRXiuKU0lilhrMjj3GmxZzERKRLPUBsZQ8Bxx57HAkvtVQ0wu0heD+
vq6kEUapmIPsStihn6c800EODLErWN0nb+DUdcJ1AzsRQ808FHILi+fQ3Tg28Hxg26F1NJRRfSVE
sAzMQgOFuircvPQ7qLwgo+qV2SOi9zjSGhea0vVP2lxH921hTJdDl1p4w+OH0gnpWQX7GQaahGXD
4D66+cohhRZxbamkdqDIf0hG0/axecgAqPp5WyJ6uJ17iwArxSr2o1qAjWpYimZpehPS+7qk9+P4
4WSOh8iuWGMNERQmUclxrwIYL1WxFh5VuE+xXwTrKgBsx/ErClxlW5lmWG1imWs3DHKMlKepOXSL
VmyW3DVQrFg0hwiM8O3Suq4YbR4u12dQ0eMNagvEEXH3uBSJtVkmR4H4bhO0PgvusostL+qxYNGI
pMUiJ1YeTcch+yWPmxsrr7GBpQdwdETXsNXGM7qSicwVs40vjKFh3DBsyTexZ31XExy17p+Jn6o4
HrNT9BbRUoQZzKMkNDJKzCra2WYxR9q9gIidbLEDGunKWdpi2j10+ziKxc1oc96uaSi6or/V9cwa
b60OBo+5sZos1j5rJmMhUK00AapSnWspCCd7mMwFlg6BTLmxLd2KOiC3k5nrD8kF5kn6g4szqbrJ
UxrgXhsa8ZqtXinWIwYfZXoYV6+2TV4tIN5TqtIx2kF9bodbkoXM8VbitQJojJw2NS6wPR7SpyyT
7VL6ywD8D6HN6nQP9M1d/KHTJ1a2HqfRJwyoI1QalDx8H6UqGJ5jNavBNC8aBw9QEh5fjLMT+TnR
uSJoCoP8JbRjwnyi+hrlVydztcx+4h25PXrqXlZHyO6GRYcrRAczbcakUPbgnQlIYKySunZXZr0N
2tcYMKp12eohEwtp8b936v/PTq1p6iq0+8cVAOqCNvnj+Udp7p9/5y+es/qJn1ChNQhaFpAkf9ik
nU8UAjaKIw0h3Or7/r+bNF6G6MY49xvcACTQHzJfdPMTmD1lBNYhCBzZ3f+ZTXo9Ub85cSNHQB+M
S/yf6uG3W3REZNAi6qpnJ8BoChce0g48rNjdc4yJKKcdqy3PM7tHRfYdGPnhXV39/To/1hw84I9X
R/dMRu4aPgCniTPRe4pP00SLi7BH7sZeHwLYm/jZJ7iIzE5S7P+FS7kChiiHEl7du9KiNdJB0wp4
SqaGVCPXtXFjQI4I6K40H1AMf/VUCLFdYz1I2aTpvH2nizZlNbWE3OEXTgy5QXO5lTLz5OT0f1cg
vCnifnyB79iM318gUnDVBNyAov2e5kumcJ/lFi8QZAXNx6yTvdbbr1i8+FEZru5HmEM04bpAE9H1
AY36Hfntz4sjLl9HMUGK755TTjHWUbWUO7qjNt2uKQ5KzWz+qTwXi6tYOqp22MWw0bGBe3eVLhJG
NzRhv1pX2S1js0RDbk14gQVpXWB3/ftx8o6b+f1yFNrr4Riqnb36i/5I07aaQcciXPZw3W1J56v9
BpX8FYPwAmSzOKMTXm9+f8WfXyMafI5JiG81U/vJBiWMs3TEPbffYcEAXsTRiI/lfmQA+K60/v5c
OjW1K2DUraylt89l9pgvZU3W74xk7WMpynlExuusQayZ1ML64Jl+9RZ/vNq7j2ZjsNVEVt7vVsk3
RIVkQ58aIDBFt1a5SNvaLHv5/WvUWUjfLSa40iAZsQyUtgxI1u0fv9wcZ7YAaZY7ZMPmpUl/+3ME
jnewq0Xs+yrCs6XhiDgLKIAmgQRSFcfaMvZ91Fa7oXeHoJ/0EQGtU3/F6045wNqhIgllc7vAz6ca
IFgga5YPFqbvKVc/LMHrlzHQu6zCAEGb8/2IEx2aw0oyjZKxN+EiK2PmbHC5HgIszugLoC70alGN
vsHbC/R8Mr+oC62PXhP1BfkYhoeFtHtJAuGf9fk/XF3ee+D+/dZYn9cZbvGfd5MhdVFcE4wqyRyO
Az2MLbostDIbYYOqN1F3PyUGnrGjzXG+ypfyOJVpe06yCqpQslRQY6slEre1FzbTKTZI/fTDUsBp
1CNY5L3eXuj2ohyWbMSAf5DSH0FVvUauSRdjonzGDiH0XCPB29xUnK0B8Q7iFJ29vpqOEOy6zahg
xSVDy91MuXUWm9l9D8fmIjNnkHBjybYtUkd/VOQl6OiybyjKAHoIxphoYp+r8aw+KDQMd2lJbEdo
za/ZbNxIIZFtOlG2R40oL/nlcvv70frzBBEsbYbOrIeR7TjvBusEHbMHveejd/EFRDd4AUI9cES8
65ewDvoectS/cEWMPGwLYdW63rydHhAxBuEumdy10KS1zgxyClO3RGBqkI5L7uPj76/38y4oLGAJ
AhPWOCnIy2+v10XuQOJOL3doDYHvhrUSqkYjEHo7+7+/1M8rKBYMIB0qCvsVQX03TKMeJv9IFP3O
FQP9JaXR4En3zgcv8JdXMXE2pY8HbPL+kxUqqZ+S1ghy2FZtNw3y4z3ptOLq9w+j/byO8TQCYyxO
i5rzUy5TlpAuZNeYU02TVvlY+qdbeyoi3+7KCtfCzuFIwcBXaXgfW/FAkOiuMrPko2UJQOrdcoo4
Cmdn/F/wkwGTfvv9GghCSzI43c6ccicY0btsifKVW3OUifAMczEPWjm5QatW3/JqdG5oGuGKaqnD
qVgW40hkdPjBF1hBsp/vCR8ZSOno+0g2entPkakoShgb3a6M+vKgtlbgquRHLKVsLsIOinrs9PVT
TkIEfgLKfEnwyezZiar7rigr9Dj5t5yS9gLKICTJ8QvOqbrXkK12O5d9Qp8qgVUWxWjO5/xCUeVH
h4tfPwC4HKiYYTL/12//A7U+1Fq3mMXIS43nm6h16m0/mtF9zCrm1Y2T+mFHv75wbMmO1RZHkpGf
ReLcda3tHqBaIRtHlUfnqHKvoUpXdwTFfFussDwaIna3Yx3N/phBvDJSmW9Jlq4/OB69FwewJTAs
fniCd8vIKHNuuJqxTgO+Qf7hlkcJ53OF5mFCtizylKMbjFkPRkWTrIPN+8EoMH45CpAlYB+3usC/
n+5iZi2Zrb7bgVHIVQcvrBeOVVeO2ZUbeFN/VLSDHxxdi792rSf7ISKkQMd+zIjpJ0fdVlfJ4Gjx
Faac1sYCulRfezEX3GHbthoJRNq3udQ0lkrn1jFIulFTItcV96EW5CVpg6WeK5aW7/EIeHYG9dae
uVBkagQgjy5+tr9fEX4+ugkiDVFjckKAG/Te+WU99WQhWXO7Js0fyhCRNdp2ZVHjTbUQc/L7i/1i
2UaRZFF5mmhNflKadHkGzZpFB611+eomImTXxs3NJDT8gyutFdfbcw+PpQuEPuhMV4Oqt3OhCVFx
OKHFSGqjOwT40UOaLxheFDPVhDVn5PeqtiKOoQ3D+vcP+YvdF+UcQLeByBcwab21H6ahjNB8hKm6
RlzMT6EUV5PT3IBjvSJNfKHktT/YoN731tZZA2iFM6qmU3CjAH17QXdQugmVSrejDC9veoNzz0wk
0IxExDOG5Rtx0XdVkk9+NNccbkwkr0jDWl/ltPL7R//lYLIwA0PSi1Ly/baM+RIt5YH5O4pK+mrt
YD0IpLZRcMrxrPgjl6RfbJo2Zlx8ZmBJlSL/7YPbbppFAOJ85LmddnjXhd4Cz+2DGvGX7xeXHZOR
xOtdGxdvPmja4SUDVNjtqJFbTwxT7A9l6np2KJTD2CGYjgaz9+GR4v0X4s0EGpAHmLacwZX/aI38
uShHt05VSFGOjP0nq3d8VKwl7jJuZpBqEEcO+cztcpqHlSdRaIpXw3TYxQ5GuxWpJh9MK+1XM5jT
EC+bczsGbu/GmkT1pBul2u5wJIlfagc/wM3YRvKySzSr2Ix2BUO16le2FHblYKeDDZvahw2R6bAL
HfQZozKPpyE2gIp1KXvMZCPMMH4/EH9xm6sIk94VYjPN+a4C/GEOxopIZqu0mx0pVi0EffLMzQ4u
H2f55INX8otL4Q9vYkxPL0qI99hPgnE1PskOZKclxCXdmJ3rpYwhg8Aw+xceizMoJv8QL/Che7+q
1aSlyVrQf7B0bLpchK7banbCs7SVz79/gb9YxLgSsAhHROTO7+tGfQmjlEDYZpdgYuqHuKfeFhEx
Quxuy0adCprZVfxP6srXhcwFyQRq0XAKs7538H/4ahH6KYkDSbObdW3wipVck6Sw7/AC+UjOjc6P
Wftuh+CkQRILem5hsGK9ndUiw0g7WjSGiIlnz9aGydZ6SWyOSA6KsMw9G8KZb3Mmx5LZGEZlS+XY
TwF9D6O4phXI5EpIBXQPId3Wz3o9QIlsy0z0ELzoGGxk2MTP1Wgpp4yc1G4bxXmEKp+MK7hrPJLh
rb0m4RP2OGrbEZ3ifGYp8PSwh3CWoKIzAlGKPsWd3WNj5ucmlO5tqhWTHRhuHeuP7kgW4Tc7BSxB
EUMFE0OMbY3QhyXVxvddXmnzIS9B13ZxQuxKQFSMdiwWIt93XZ8N3YVVlL04mbKfw2u70/Jyyz8r
IzzjtsumTW+6WemXGUZCJ+HgiuP3a9bBlt5UfjtAGA2PbalUe63NcMSao1ZvydxLPhcd2l/4XGaV
4kg2RjVxbxXOhXOWrAmN9Vy25ymUfJuUNJcMpR124zQ3p8Ga4boPc0jSoUIYPbhDUet+XVjr4Sqh
Tf3sdCF4iRPKyVuEWbW3GF0ozg5XHSJDCb0cbsvEbGUwKwTw3ahVIaIAqXHUHzjE4l0uJjfZmiUq
9w3dn4WMwQ6SXNmyRQV5uMJ/qqLD72g6S9yncYOLeV5UhteZMYzwtK6tfSH6a3DebT9Y9UNY6/lj
rgj1RpY25PWCTDqFsNTAaFzsENZuXreFrlzehA4gqhlHJO3gTKibGY0cNyu2UT8cjWEePb3untOM
DC4L6q3fp5OxLQzjD5M+ZLCG2HIPrbODoasGrpnYO9Ndqg0n5mWTYvx71pn19OJIXHXMfk43uLI/
L42N9ZoxkRI3zRtonZ9VFbduxW6uLDIhAk0tk6vMgPTfq4l2Joo8Phkj34NqIdl0JIxOi2HtLEW7
hkGK6G2ewkPomhl5Q1nPoQJr2pxdwu86ZyVKTodGmgSQLLPFf2WXGejSNJrtMSMrwV/UrAkmifde
GodQ5pysOBuN2MeJVlzRA74plHgKtFHE22WBZjsrsidzkYbgwtH1JsR470spOvW8jDFNwRTRRoIh
21dbaSD5y6H2BYA1VLvKOrSEcWwctH8HQ030Qzc7Aivm4YiX7Taxam2bWTPMy755LBNEwJZ5m/Tz
ozWFkH7QaW6IWHssbCVqmYHYzA+9U24HpQn9xVLI2hSQTEMDSWJUiUCFWsp3aBB0pnTtYuqGm6RV
hqsmQt/a9RCCRqM7h9jobPJpSXA9K791zVjvST5L9klXFPuyEMOr2SEdnJORTqCfkeSyzF6Pb9Zi
UJrrahuFQZW48i6rRLygUXOzhwIf7cl30CplbKYsEim8IKI1l+yiGRll6YwYUGTaQe2jGT27rHA0
XtD4yKoKJiZEEFq6NXfnxGNEY/c0xwgWUe7poTki9ev09knRjC3JvWjuFJ173jmKXn2dyJis9wb6
ih5VVOvApa/goJ0T6wpLM3MEUowcX0UimatEJTe4apJ92/KmiGAtc38RxXAXg+pf6Tn5yCEpDMlh
TO02sJA5XOA4KMgmHsZlMzWAcXHSqS/2Gga7Ad9Fq7uo+VnNJvtVdiKyg3yOKiI1rMTAWruzb03I
xq8u4H7vcQqgG16Hg+ovs8CpcBDFa1u3sH/notO+lDiB+5Ro1qULYfIpcUnY6+Ju3klOLHdiNtOn
oeN3ZtKrST7Um+OCaNVLptI86KbRPYDCrR7ZJGthJd0zEmLDbR7jSDRfm9pE04x07tFpMIJMSdHK
DwRq4gpHbukDnmgz9WE1jj50g0L6/dIxOXJdsbxMNVHH25h2pRy4Dn2D8tIBQg6oSt12m1E3FXtS
SPnzMomG/2HvvJobR9Ks/YvQAW9uCXpSpER53SCqShK8SZhMAL9+H1R3f9/MROzs7v3cTfSUHElk
vuac57yISMXzxndSw18FsYpSTMu2CKDaBdahqfB18hnU1BF0WfKI9RmZh9fijuh4ObWXKkDxG3pN
HiSn2IRUmbm5fJEmhDwCFKL4mvroUmpkuHd17/tnO7H5rlaT7mw9dR9lbzrzikpEIJFOkit2keaD
0R1ANknmTNzyqG6qepGOD2O+VfWIC9dDHHAtimZJRCL94MpDJHioeHcZwotjXgb2FVtP87OVcftg
z9gDu5TXO83yaTdP4DdxhQCRbIlZ1PhoPjRO2/zEPVdhhHPnRq5zAfOWVzbdO2PJt9WQthutLY6N
kQXnWXbNz35q2jcAlqDUPE/8qjEWQNAbEl5WUZXRMWYasRuCvvsMVOdc7VloaiXrIL6OqUOcs3Jx
P3yi1bHxiTbYM9DPWAo729ngWm7WKkDXpiU+pLi4SrKKE2oAzCZq3XhqyIG9pgQnPjduEuOWHuoP
l7S2dQ/UE7OONkcYdn2KyN9wt7iH/zq1erSOtUGe2pI/HnLO+OxDrPio4ijdWw1f3ehafB3AiSMl
8B0qcMTRbCwszK1tTn43lAOGOOsU98QRpCL/4DfZLo5V0a8zMkyH1cxzzhir6l4nnHXfPvken15s
O1irJ6A/LfbDFSCBZmDnYjqPaZlIEmz6wQsVWcvHYqES+33b/LCyxH3Ughl0aFOp5Dq5JfBknDHt
WwEG+N53u+FFb8b8li5vN3Q1/+wsDFZhS35Qrk1bYDy6if0TXrHd8arBIJju9VibvvW5TnfaaCNR
Zmgf3cwysw9CT6qzaym+Yz3nN0r28ZksPmB7StracW4ZiW+0Emid1zDmQxuO/n3FvKVrV5VLgmjo
arVXcZLPcAxSAoludkLLtQIFKqZDKcm34G/nkzRDWeXodW0+aZxZybXIs9oIS2Ou7zUrY4grcdQz
Su38RB4AsfpVGJDqVPsaPZPUyywUpRLfeG+Ml9/IWIRYxpcrs4GAF3MUD5wW83dtLlwJ16xwTbaZ
M3yZ/kDmZyQJFNCahpfF5SbvdjquwnaF/pfAbrPQbkGvc5p5rvwaG1889BHMwEGYzaWXU/NO4jOe
7t6Pr0S+wBZeSMtp51sHzrGg3eBQtw6VFvevApi+/tBqfscZX+elc6inmhfPt7w7euJo2wwRmU9o
CTzmpj1+HRFZ/gf22P4SIbXayaKQe9steWu4Ns9Wa+fDyvHi9N61u2bbVHaHxVtGq3ZOvvu45j91
TdOsI9lYP50gdrZ2Q5BwY0/1mjBiyP6SmHcDxO6KjaaND6LlOeytcroZJX5QihDcZ3YWvZgQGcNC
qx/7wL6THkfiqOspvUzbrtUQZBfB/EcfEnnMyqblx+buVVcl4eFeyblhgQseSUO8G12tucLljB7d
yKwP+ApJUOxBMeA4ZNkosK8dyDs9ygnzUMqzeafHmMIquMDHOEHTS6lPCRiw/mOE+iNwEswuXrVk
oUvrUxb2UaS6wZGGZ3K2OrGpoKCGY2+fxjGzX6m3dRS0Y/0zUMueqe63CZPlg4hqj20ZoLe9zOrp
FbpBfNOrRG29sdnDwBXrQGnYwlNR7301/2D+V75jDJ497hxeJFOzSQBy6XBCbyIdPczyvDvkGmZF
GWn6NS/tZtsNg3MqSTNa24VZPvA/PIbykfY0CGyYlgri29DxQ0hz9u4HkDXEh1kofr3I/hGkgfvi
oq7cp4A10ULhmkQkTR1IKbcql5SBOlXJXeozuKkN8xCRafEz0SO1lb4G29E05rWfwmlQv3kkWCNX
KmdUGE+Te6K4sF8z2yHjZqwxtmccwHVGdxqj9dwFRRB8y3wwXwExG5egDGZUC6X91CRjFo7UsIv5
fvnTOmgZjuc9TJJ3CQXgKLYedeGq7dt4E49j8zWzajLDJu5TLGx8DNKKSD1SOCoicBq0agsHoQvH
JmtDFgirYCZkYkCpGJp2nP3IpjE/xkjc+1wU2cqxNZIusvFh1s3XPsVqyaO4TYkNolBzSN+OyGUv
bSd6LvKaMsOW25wjMFs1sDtuvt6SrVZa/qmbSLmI9GSTkF+0yq3WuZaNU9dhogKkqqTyHqaplncu
WW8VNZqW88C51bGJx+xaZBY+QJHNID/atqItLbSMx4gdmsSz32dvpWm7O1TAFVfOAnEVc8NIY0i1
8T6ILHGeGGbT1XkyhQTcZvkxIJX05nj2sc28cR9JLNd+l98VvMunrkKr3tk1vGEWPNjiu/7M3Bf8
QJftwawEb5AaVvQ5P1pgnWGZOHMoGhcAp1eB85eyN97GCYNUbXo/jdn9itpafFCxFh9FV5LEjpb9
2SscbWuRFrbpvaF8mFwqFuAHBkvvoJ/DeIyShnJo3EuzlOlRs2plr6Wnd97eyw28aJXt1ldNxTlY
T0LzroxvkPmZfkZa31AUHEK14WQfZYl00xQ+Sespc+RVOnGAZthrPovO1H9WXZZ8ighIQGhqfEOB
CuDotFn9CFHEV28tFQ/vW0qTU0IJ5JbQXLIDGp8bJQB6z23J7GwmEZ08LgaSB5IEzSfqYzpTwHM2
YYRAdErM25/d0DFE6Kah/M7tiqlCN/fRh95lxk9yuLnpa5Ae9x12/g8zb2nC7ShF79zMUfcJHkgj
qG6WAfkjuVM9FmLkYOiSUdVbL+5lvbUDxURjwFqbrRLMzCO066J+TFwYJdSYdfThGA5fEzQQxtcY
F3Pc/JXOx6iyAC+jXuS33GQk/mDxQKWFfxLvdUnyiF11p3QmeGrd6ZUku0w18Cu2FK9851nzx/pg
K8aP68QOJm2nTUsJ0LMhRRU6lsE5S7Dur120tnCjIpd3SZu56kKymKMP2UrM4PFAYgCuNKf8NoeB
nwqueiInxbaCjz9fTEcShwal1iKKe+7wHuL2m8d6RT9R76zAiUlKcDukwb+HApZhV48O+rFqV+CW
fFmUBSQ8VvmY7xuDKdDVFM5obHtndk4ThLdHR6Go4C1k3xqCguTvyz2HeUgL+Tg7dagY5A7DuJfc
BbKX35IoOB4l02mSO1czkqd8kuauGqrqtSSS+CH3cGSFTePrTyppugkziG1EV3vgj96bUufjQVXO
b50CX6HLm8ZKY/9H/FjIe8Kzy+w/mdbMZXgVpdbz72coIp8p3QtUXEVFjLev+0qzLit2wdAKFhgB
sS5YMFNzDAsUwNS7vJ3zvmL+d1Rpp+krPodUdE5iAw3EBsoQpWW3AuUAwnHLo27TcHMJc3+FGEqh
OVT+gKzKnEfC5RMJckMsJSRJxFBECrSBzwYwy40oav3ITrrdK6CLDyXoszNapvRlnhP1rEwcd7/n
nf8xof0PbhHgmkv46X+vQUXMwOj4z+DgwyfOrj+/4C8BaqD/sVyO/y/h5W/IrvsHogymuCYKDWRH
y2bmb4eI9QdPPCwFm0X7skxhm/KXQ8TW/0DVuADi3N9mNL7qXyxm/85yxpP7zxNeOttFfuoC2g0W
levvVe8/jJMJiexl5aUUeaIcT1rW0Y/lJq4mINqfhEzOIFp7m3ClYomxzKcov1hW2b5nmYulKvI6
7d6IPdIck2aS97bVRy/5zGTkJNJx/JX0aRYfamHxWEbVQCg8J2i8HVDZbyJUDdAxevUwtI0FQgZE
CN1W5hefUk7OWYrBf4GTlZHiWGBvWPXs9qZ1VeO76i11SJjvHaQji02WWGIA0xM4NHKl5X7CPS6+
SLs+xNxIFwD4kipC2Lc80oDlDLDevntrLq+xJu9y4iEYc1Rp9j5zaf8gT0q+knzM8wct4FuDY4Xd
M3boTtvRu+fGJelvnKzuPnPi8W72WoSsAQ32t1dq2kNdIYRZeRJyicRjfKD1YSATd76RrlRt2Wcz
yXIUW9lsIJgClQUgI672BXTfjSOjBIeEFY+h5Zf4dJcFE6GxbvE4GYwMBgdYSY2Qbp+qIt5xoPpH
vIS45OuxsdYzgQiPZRJTk7NcKQA0Ek/IhcQtSZubV0a8ruw6+MSsMyL4ZyKl4+6Rw8kN2j40o5zI
myjPNuzy6IvNuuayEGNwahm1rZxsYhqkB41/octgPExzNdykV4p9PCXESGh69zPRIrwcAUiZOrRZ
6z2KYmGveL4Gf2HkxQkKMEVaUxVXw4s8nXtkxmDjQkMIY8eTb8WgU/AMdu+fyJLwFq7XNC5XlBcc
Ld2NespTlW0KDr1rlQzsIsZUIKZ0G7G21Ui9pmMYPfZEBCcrNxnje79vvhk7TWTP9rNIgU+Q9kH9
UtgU5rjRV6k997+qlujcfQS34YXqPTtIqxKbOZiyZS7kyh8NNNF7V7VyXTeVsw00q/WwXwI7M+oA
s+GIiuE6912cvUD4ikb5wA1NTuXGmDUkZh62iBu2g+S+NIPJKD55d02IbQznUl7b0a7IbT/riBxr
UDiuV0aXuBPBujRq7Pw2OCpFdvTBRyz6HPv8jGjxhxTzo92N8UZVWEpDuGCy2keV0Wy1OipXFU9o
CHXRO049EzbqDChaGXvYCfdzE+cgAfEwU/fZ9abTmxLNnxFtM0h0pGYQE5COwbBqY6uErmOczD4w
QGCTJD3WNov6YF8o3TnPjR2Fk95isdCrae+Ogtd9oB8omeKDG6r8lk+gXQn9ojn15DIDHwD54D7a
YsvswTq25SbNJo+JX6DOA/3kWoky3wlnGPoV0zBxcjsxHM1sKG8YZKG4pbXr7IBZ9Tct6B7mhAcz
JyVn9q1nQ+MYKPz8k+w0e03bhkCDu/pJG8ziUqjRC7sKJ2k6OsYjPTanll8SehJ0yEx1F8dTlJMQ
AQXQZ7jAjF4O+b1lVy+B3RbhwsIGCGntsz6+uW6VbEqwjGEkqirMCL6BltYVxPbMbhmOubu82rV6
Qi2XrHU5BQcCKWbEo67c+WZm3lyGJWuOp3xD0e4cmK6XDPUCjCax3Q13TpDrGzFm43kqnfnVKmz7
zStBGiOIJlGJCeLRG3rvyfOc4dQot8BuFnecKQjOOStTJ9J+6ZRq7CPyeL7qjPxWKU3M/Sw5G8mi
8Pf1bNv7QQuyM5SVYNzEXTxCF51RcxJHETLLY1ue5uJSDjLdkQXpn/LW/IEGcAIrk8rtGNHfOwGY
9LLDmcZjWCUP1MP5JppJB4TLU/Bqm1bGg+prQfArZbPFa27JVPAmsJ1KIjKHUyfprlnnq0+pOxpb
nHzewWbRN7rfLJRIb9i2nV++CRaB90kfg1mMefvfMlhtpjNoFycfq6shUZlORaw/obwsvrvJ7t/x
w9kLP7R6EIKd0mQIfVs09nAn594/4JvqCKfMNeRFPqpesNnp8JjaVn30k876YXV8pC1LqPNoiurO
N5puD27MuHadw3KnFwNPlZoeY6NcPMcaGCswp/1ZDyJ57pwi2uuJk4Uy60jIRVCyjYr4agS0c2mk
pfdoTsmGyCVEpZgzfxGMmcA++mQ+Anul88mz8oIXI3pOqhlHH51r9zGlJs3krMn0bMq8IzcJgPoK
w8PPEiNCOBN8+2RJi048yjzCYyEMxStPdM8iVuZ5TiJ1nlUtWTy4Og4+RyQ3xx2MRzOW5naus2Y9
KQE2yp365LURTXdvze54n5DVHq84mMSeG338AY+qeLIS2+tWg4vXSSmSyfGazHSjQ08r1z/0w9Rl
jLUto+/fdOEGaBsmVxm5/jZpcVHta5YK6SvqiagC1Vm7AzdRrvsZmS6JpNO0hnIzGK7AfCjHctPo
4/zp99LdRPlUhW2bcgQnGGsAbbQqWsXJNOywAT4pzHo7JresNGMyP3krizUdQvFgNVO/dirvOMRa
sxYU4v+pj/+saf+n+tjE//Lv6uPdV93G/wxmMP78mv/v0cLbi92KJvV3nYwe7G8jtfOHi1+C1tfD
wYufh//r7ywKZCZ/lcUWZTGDE7xYSPhRzJr/l6oYhsM/V8WsBMBE8M0owm0b4f2iZ/mHqjgw64p4
bb/YE+T8rvJkXPUdfToiurdKcx9bqe2rZS/ql8bbpFAmDN607Vid9ssOlam3ebBUOR26ZcNawdw5
AD0pdjAVmrW3bGI5KNrvKcIlVC972nrZ2PJUNB9ILvWb9nufu2x2rYK9c+OnHB4EafOJ9m7k7vr3
iotywamcKgW4i53aslIRYtNppskjzDaZpS/wxvI6daaDrpbbLGP13C47aAeC7Lr2lBcakxqezBRk
V7xsrWHxsvFnka2WjXbXx6/4R9OVuWy7vWXv3S8b8GzZhevLVtxwO5aRy6acUffGZnU+sEIfll06
yCpEAKzXa0yiK4k2ZN0uu3dyvuJTvuzjrWUz3xSCEdqyrW+Xvb1aNvjKZotYsNTvl+2+vez502Xj
z9DvhynRALDGPjJJKbfkuoKkWJQCsJriDe/qCkd0dSuRE/TICthCXqNFZzBogAAbi5316NXGDTZs
8dYvygR069syUA9E6Za3HFX4OS38dlgRDp5DyR2KO3qTWG1MX9KFVyJ/G9ioPCBktQ9Wp/WhhV8Z
Ym4s20dhadEjIW3Oyc4nZj5a6bT7GFc9XXmTXtq6UG9RwDgBI1fwMpZWDqi1Hlhs1myFE/qKTady
dgDoaR88BQiqKiwGbYUpnX1v+c27l2ZMcDIPRBi8VefkFChhdLMwLnb1eyJmFAhIIAG1Z5apYJJS
y+DFA70N726gUOrMpjq2XYTtfa716ii0mSmu8CuPCxmKorYy8EVf4GvUpwlB0NZUXvbhmczf1mMU
Vxs0VdFLZjLiIqqj3IxlWj8aeW1cLFhMJ3uZkDAOzj6ahituRVAnI50UQu+2zLRx07OIv58cPMID
ttuKKsIeN11KitKsSrLke4X6FMrZtG6Fb/8QulW8TKyBf7YD2aG0YsMCZ+x5Vduaf5NIoi7rQQsR
bqRAvZHwPrFLxQTT8y3RFC9M8Cqe7s2Yj6YzRFO+B4nEHy+meLp5kA0gLwGuvuGvZAIL/SQPrYn3
ofELvqGBwU5sijYFQCrLaT32ZfOe8PztUhfhGRYhNkLRSJDGYl0vXhpAjpdJsEhLxSx3xmA1X87I
viUa6ub6+zfLcK/5WzkYfPvCNL2HeE5YoTkt6X1ACv0He1xWx1pffhfLILNyCGbqMluFAJlQDabL
H/57kYPGsX/2xpJ/CMXAPDiSQ2RNdzNBTu2w0yg7+/j9ScsIOphBFAYSUNzEPD8dVbDxiUm9qoas
qRXDSzQALCBfGGear6padD59aXsPrRPbB7B1481g5rluW6b2Zjx49h62MKcelNyjVi6aYTNSEF9V
2X/2XpJeKr12r7Th00lAe7hFeobTXGikGPKJpIAJnOgjMNkjK6dM6NqjkW9EKfTQelOVb4s40R7r
GVfQ7DIVFjHbipqAZkpu3q1SlfVjGk+dH3akIfShgUsprMHknCfPds6GWMjSLuGFEvEJ335QCD+9
gpy9GSgqEBj/3adjD01Rp2GXzZeuSi6SnHOYAU9SMMuWDqm1qb+KS6zdgX9n9gN7r/g+Wercoieh
MWu/HRWcgNSiLmBiTDLQbewspuvJDnbDS9x27trRR//sIoBBXOEAiNFWZjPVoW9W9a3nHgM5Y+E7
NFLDvTEdfO6MzLi4kjMc0ma8dr0GbISHOygtpwsd2VqN2bqL6qNVedG90WukFo1mtvUJ2cxWCurV
zq3zbOWDVNtMTc7SEd3lXkqiuns/F+SKtcZnxYABrv8X1L36JJK0OcGXBR9rlsYBG9qv1uj3le88
cE0WYS4Hi7ltTJRfbL51mv9rGrBiAtkrt0SYkSY8VRjlSmtas1hizWK24MQa160fBxh2ISnw82cp
HcaZzFkWXe626UcCCYfmGHj5jrI3CYH58QanrrEdBeF4mZpyPM/Gszsx1Gaoe8jHqQR1blp7xSG8
1v2h2YxVHjGRGFjXQBvW6vpd6AOKuqrWz1Oue8eWDz7qHldfM1l5141ShFq5xNFN39bU3JrU975S
kx2xrYT+4bHUXht5/tRj+PkxTZq14VnvVqkl/BAkLgIdhCBHO4jsJVlz5jywZLGPs9liuOvrdjiz
fQ2iR1F2n8nUQzCu/OmC2FBhco6RKoUVXc20quZ22IAir8614V4KzvwHPlbgPN3IoNye7I0yhwoC
1KBl+7wiDdDuNLnqDLP56hwz38ylSdRVTcPVND+GojbXwu+CdWbINx2SMCAMbvuAWTtGqeEX1uV3
AMA7fRLRszIaxiVWLlcO+/+wtlFetrbzHOEODF0eQzYPVfzmZ9zDVWete+S8Z+WzMKJI8D/J6ZI3
jx0E0Gix1BBesKj+3OkIB0+xsTcjf0TpnT3TB7BU6uzyqyNe/ot9MlSPtvQgEnYw3qTGys611Tbv
+Nq4tID3gSf0oqx+IMMaGX4iqKysRTndtP6lkY36qPSp+FCmYV3cHi+1Q4W1at10Xhc8RZzkfYq6
Al6yoI8v/WDljll8lkiJjCN9kjGukm52L8BWFmKtgPnLbv+ld0ft6hqtH0L0GAVvIomTURvTiObZ
cMaLYPOJqWh/auE05sqeFdfgONQX+L3e0UYHu4mEU26YyUQvAV4m6H1zmm0gwlfVCvw1BFECZQ5U
CvnO0GvBaKWIwkI5AGuTdvyuStO8GmXcP6s2Vfsm8cSrK3pki5yFa6Z87H48BdPSbgBAe/MhL6nC
UFloRx2UYtgYptjX+DjCpu0ztFBThC7M8Pm1CmTCdvHTYzABog7+Itxs/Y5Uv3ZbWHW7Eyb2h0ER
bUnNcMesdYvBaxebMaM/f37P2rZu1uB5EXgq0YazkRurlIZqC7e8DwknsXdzDeIyTaYF4ME1MEQg
+4tO3s9krtHd1h03l/SvtJXFo8g6hZ4v196tPrgYVdN9KY9ZgKDd3AaNy2S4iBZakIhp6pY00Hbm
Ecd0umh8btyg9ZV8DCQ1AXGDna6cF6sZd6MaiY+w5sfJtbzLmJoGs2I/2+Eg2rmsYMLCaDe1rOMv
EpR2Vs+VR0pisZFpNjC4GoEMS6MLh6yLDkpE5zQWN+I0HGjGfnaYaIBPUYa7C+mPluTGBtnDLcg5
XY2TN2guVNasSQpjIYqrLH6wXCC3PMKdipG8KZtuG8ZjzJUQC51tUKDHcKo9VUwjJH40SGeHUiUP
s7jMHWIOMrkeffJbkbjmY8Z4Sg5DvS7dlA6aRJVk+pXkPkqdlWtFtbnnNnxl1/Sg6YHcAnBcVqKD
eoy8ed4Y09xd4sypt5l07DsWb29ittLN3Li3FGxLyBCuvyWo+tZF4GRX4TXOT7JoCbIwq/mn0Rn9
nSph2KSG/GrjCbGaY0oS+KS1BrRoH+2R7ofVVnfPItQ8K88Vt4UduTEjJAmT5n2AgoiIfxiyH6qP
J9RCrW1x3wNZ1VIG4xns1lwQPyxlyvyN/RtXZVPgd7YBm/rBU6D145KacZotCm3WZp+eySDOFmV7
cY08JFH1V1KYHZqVNDiCpQVFBHmKoj9mxfhTZ5n+6eUOQy5VddTxnb233BTxaxY86pjOl0xROWto
Sfv8AGeSoNV5tqezjTr1AeDk/FrAkr3rkvIXDWhcbmpTEB6g+mWHWUX1Oq2SX6IsufU1UX56Eh7R
ip1Jvx3Aem9bQ2/fKV/cjYky59ZHwRxSA92sNHOuVjbDzjfMwjoyUhVrb5p50oZKvbiDGk6isarz
XEgfQ/bUF9eFMg+F07eSnwimmV5GWTpuSyblhIcELYosWsOaOqAI/E8gfhwcMnaMG1oc/7XH6/g+
WyU4ugSRIvIVy9Y48j34/IOuqieClOoN3Bv/FC0S2I6DEZ7PfEgXeWyzCGXBtuaXNEY8aywyWve3
otYBQYToKlM1MoCaj1BMUZL9Vt8Sids/sdReRLn9XxpdqudFsjv+KeC1FjEvW1T5nSwCX2+R+raL
6HdE/ZsvMuBuEQSjOjnn7VDSZyEWJlpI3scJAmJrkRLni6h4XuTFziI0BjYEEmkRH/OLPdP4geUM
knpLXLZ/KH6rlf+zFf1fkXlAyuEX+Tdb0c8fSf3Pa9HfX/HXzIfQQlJGucxtgzAT17Wx4v418wHF
+YdpsbUAl+H6/0DlsQOoPDqNnOmi88EKzjDo78WoAaYTOwxCMYcxOSDP/9MIyP4Xcw8Wfbg//FoY
nYGCWP+awZUbkRgcL3Iv7O1JZIgA+Z4qNGCoi31EqR5LH7PMLZpNkKPF45w2DpR20/tK8IQ+2l4O
etaorSdgm+Nr7mnpiWXeyP7e9BEUsVViSh/MXVCvNWo+lhmFGQtaMaXEs16JSFtVMi2s8gRnvNtR
wWfZxQMLRMskCn+LRLM6lNGEQSYbRAiBj+1eWdhrbO3ONknBimyyYHggk6JvV5muonNBuXjuBrPf
Ta4URzNo1Sc5SB92SS6MHXT6e6Fqb0eKVvPRkiYZUtu4iDK7H+SOk4GMFJ4mwzPb5DQTKLnXm9re
8kZplyrTImSentwmBLW1xMIEDJRbxNKDUcotuUw85maqsquWJOarnMYFbtSsoS00YZcm+o0MdTqi
QVRrHHuvhZMGz6MzTtexGq1dYwav4+i7G6lPYWTJ8sHONLG3h9a8tGXZHgaGEaxU0/RcylodHDdJ
7wif+BH07JF4rZuNg+r3xGIp2BW1Jn92uRcdpsixYEobxRfBSe1mznzjyzJMX4R+19b7wEy/hsFs
N6i2xjfH8Ammillnc1+Q20Wgkf9hmgO7Ay9LeG3q1zItX4XGj65Eg/8rURJnq0ZgtFXVG/gAXug0
HgEHnoKuDiJQOsbKSoPy0ZtHDLfo1JrD8ol8FrJzt+j9UCsxgcr3TDJESnC5B9ColmSma9y/Ox2N
54SNiiXyys2N+GbnRn5PGv18jVTCaneGBJRYpkYLo48OP8WqGZF59s4miGRiYWGlj8rtirOD2eic
UDzdsTqBdcCW4F61ot2Sozf+6n27qFZQsvpwyLXmO8AMNABEJl699DJ1pkRL96NTdec+8hnpja6K
PxPktSE8O2cPyqeKV9PQeCeDaQPRHr2nXxj0kRHeBnNBTIWpV6Fgr76KfaTO1ki2zgolkomCPxfc
FYQKrc04kVuZmKj+Sd0A98gm9STLkna+b2xEylR0hFOp8ZwKfilPuA2I86l7jrkX2Uay2Puumd1t
fL8I9h4DxXPraJ/u7GCYT5IsW2lRjFiz1ZS5QqNQhhba/a2X6cErA6l8JVvv1EQMPUmHTxhQOPpP
6RrF1qR3/5WLaCZvpSQsiahDd6daigDaaPUW1LbFqifycBL70RaeHFEZVU56X600uw995sxH381V
sy4jLdlM2NjuWQbWm1lwM7suzn6C5XDnIE+7Fch5d36hhhfcADV+owp/YRYt7ESIdKQkISt1SlD5
oR/wJ7msnVDnFUEH0UAh2m/lxEpaZpRX0bRJlT8/y1GMK6mEsU0cHTVZQJAj4vXoLvGr9t5l/0Le
TfuU5pp7C6xh31bWfFVUDCELnKMz8FgzWTbHA2GUFPfKBVhZmhoWJaMbV37jT495VzR3rAhJUTJF
9oGQlxAIl+Z9UK1iq50m0aEiAfWRdAgzDGgZrLHR76g7aaFr9UBofHuesiYLOTz1SzfwdjPmSwjS
Sy0OBTblsaX0wyyMT2bt7qWxRXXAHmkeym5wV6nRsZKtGhN2fRTvIPQl6yhtnjSvmXDkmVb/SJM1
fZV604Sz5k3k3VNQe5Ng+N0aTJHoQBLiTpx85w0jmTsRB7luzv0pJcPtuSp0eyuaKg5dX7p3Oqoy
BrscRAEki3WEpPvdqvVkP+HiC7WxANlh95PGvMRx37kEZzwKgfZFWo2GJCSxwsm1h+8s0uoLGRD1
rROugbgbBUwt9B/xXMYbYRTwO2vJMll25EE1+CjfzTnuz21Z3DqmosckgI1qtW1zQuTd388VXYAa
/fleN9Lg2iVtLlb9EM0bO3bbXWnTSVKhksSR+3I9eIn9FS+THeWNvwYmaZA1PeZ8EczRsHUd7Zxo
zEHqxlGvDXbBcEH+3+A/BYwna/cdiznPBsIMzGA+NoU0H+9QbGgcWDEabye1P8gMQM7rifRiRFW1
m+F3/lBlbDNnhQA7cKSbajL3jnSRE+ha5DymqTHi3Zj9A5TR26wbB6oHfRWwZCR9SZ94gyvTCdZe
Kh9Uk8ev2ujgNB9ASaNeSe4zsrmqlcYu9EWPXUFInfCOsZ805FXmUbDn3CTSsdfPnadZt3ke7lkh
ol4vcFLhd8lDh8/eUzaZxK4ycOCRSHdVYGCmmOPkEBDDkzM9plduawjTVhSHmCj9fTq6wzb2+2KD
SQpOqR+dkT3muxpnBym4mc9ICNG9ajAA8ED9F3tntt22kUbrVzkPcJCFoTDdEpwpUhQly7JusGQ5
xjxPhXr680FJTsdOd7r7vnutxFlt2ZRIoFC1/72/HW+HgtRG1FMnbHJAJIMWFneR3bJ8T+H0Fid6
vdNG3TkRz3HfDTfPv7ZdzRy8ax86q7AfCX1+0mcBhMkPGw4+lntoe03tvMGlyRGjzaeuiIej7RRv
qUr7QwzEdttkyULhQiMfKIh2VlKLumPCOY7BTiRuXVRWV7VErDyeXCOAkQcCBuYX4iDTHXbnkQIR
Ixw/G0mi7XM12ndFnaRHM7G3lZU2TIdxyzviWWqTWOmkKDcULYQ0xI35E7Ddejf0XnOPgdsIZFcT
p2vCXz2GBLgI4niHvsWZC+Vh34G5uouFmE61nUUvo99hMe3Gal0r3PzCsdV3grdPcYEtw8xS9zEL
+RZ6I2NWQ+Zo5aTWeWRV3dSx8Rp2HBuKShDHqqu7nNQ9SQYsF6EhPuUNrN2G1NJGQCbdwd3CtCKz
8LUdZgmTJ2lfOaVwhPUHH3XBHA/ulA7b3OleJ4N1xdcLYxtxVM2WUyMuszdtsJlawNJduV6qjj4+
Cpfm7pPsT26FV5C4eEEDXg4HAhYKLnXdzT8trSuPbKqyU9l4POptgwNRMmUMyquqN3a+G9UXUhzb
wrHqnSf19kzCikCypE89TkVBuagZ3VF9wbKDjWYfcWpEqSNIeEXQogdQUHojvaFdzylI3klMrx2s
9oDsm13vON6r+5opUJDZrUE7aFtubW+Sb4OHW4raJFJYYdY59irLo4b2JuYfa7tS8r3M4vrVgUCj
s819KyI/XPONfC+Gotmm6BRVMJcaTTid7gVFmgFVVW3mBFSQFUCZRVaea2kyj6GFkYhcQVETWYxv
JFNMHNRq4pFG2RH2EwYCQH/v2fcGfaLn2wnb8VYPa56gU2gcFesAOie7TSpS9H1oafp3D2jEqgf/
vRp6xhqV00cbUuLtiq1Hu4HA8mCT3bRQmGakn7BbRn8m3l0+6lfILNHelBTUueVQU103dxkjtaEL
mFl0tI/kaNAN7raXJtZbf2tQckPOV39wqZk2V0wiUqKbvfEuaze/J2bOgjBSmmXhPdqGpSKK/ujJ
cEgBtY1eXL1TrTsy/cSo5BdPrqQ/Uxypz6Pjo5eeXz1N88i7htVdatpMMQU75VXakmDFl5Yb7kgB
RmqviYxm7nqOo3Kt9SFdRyMT319roojfJp/vkD2C/cKfqV41kpHb2RzrA0KibFfGCKuJgFZyHEav
OTc1X111TvXF4s6zsrnd8ork930EjAGJaJe4dl2tolqW39pQxzaWSO/gkFPhDuYwd3EH50kRWlw1
TL2+ibymrFG5qj7BkJs2TALaW1s01ip1ipbpUg0Ge4pjXNkVxRtVPA17kdMTymowr9n1mZhr2MKY
U1dADE6yvdPmYoNf1TzpZUfWQm/ZApC42TAQkmvbmQtrBWW8PtHFWQHQG8XnDlO9JMtdI1B3dMOs
GvpYAp137jbBJQgSGlfw4IX3UQrkb6XnvnxkiBatxxSPSdAPSj9DtjaDtO+6dWvlklmr7TlL50vt
3Xs8hRmCM9sghkH2bdXVZXGURZo+RV7ef+nZenJm6sbLXNJNh+Gr23rLmx0WcUolUc/pyzYLOHXh
OLVEDOS4cYZaP8xp1zyGYaH3azDl6W5gsHbIura89ZFPLLsxmuc2bo0Xg3wb7ZbRc1i4+p0wyRIw
wtG1vWXWRBRLIOurYdRPrl/Uj2Q9u5JOxbp0z0QbxEMZN2+uahnu1EoCUtZiXQUeGXBqhlQEkVon
YXCf5XP+OYXW/slLpxCXm29QpzsY5o6jUP8JAQeHF0npoCbzg7k/qjHzRuU2bRGPqLotqR1zehtN
vyEt1zcggtYQD6evil0fO37NxiRcyfnauF5G24SfJ7c2Il2mN4pJIplAeo89zdiYLsAJJun0rCuV
3kHbSQ6F5bsX0i8cYKXDxaRrX3OvUp9iikrtFS5tfjiGQtVGt7P5c8ZSgfNynCj3TV11r80VUwbw
X7veHPNbueyTLMV11SpGLdjKAHGZGVI8O18KsP1qX6ahQVgMKg7nz2Uja9jtnW2xuSYruGRAFH6F
uZnwuHbwO5qXqp+84t7I0s4iqu1wGGsMngIEabvYC4bYQe4mGOWobxqzmulq+EyHHLj4/IWjNn/u
S1nLJzVpDH5XWs+Bt78Oeme5VGsMrunWK99q5XTiLWk9guMRxRwBWP6KOc3/LcTYxYJx4kVFchdq
bvOU54V8/pP8c/0rbPijPeRPOBHdo99Et6ESsitD3Vkc73+21dSNnACGG9MF8qm91nzMloaJW1oW
Bw3IRxi9moW1G1PzaGX2VhPt1o6NjedSNzKoTUcXIz8qvdA0O5En+vtv7idEzW/fmwPoFhQWFEPz
J4BRYYxNqYfmdKnr9uLW7BXDPX20//2L4CgCSoSeq7s/vwF22ksOveOErw+uKP84NLGWbrX9eJn/
BTX+nRGN4yyK4N9IkhgeS4gbP6qSH3/oDyea+wtjbRPotI07BfXxH0403yCVAfFugR/6oCEXkPgf
gQ1zCWzA5YEQ5/JNLGri77qkRemQ4wJPxlC2oHuc/8qaBqf3J2saIQe6KLiPMMuhGPqLbvkna1ri
JMg3RhcfZYO7huloZX+Y80914yL1zNIQsE0YbtRZQ6R8gTmhjY2ezUy14wC5bw1a6AKvyp2jUq4I
N/lYqWlFiZ6kv1IUYmek1Co+ZH7afm4I/NkBMWN6/OaQogBGvN3ITpmeg1UeclpZDbTRYc6CZ3Xn
p47Lw21q1UEZqheY0CkZ4TRhtZsRkEUcwOOHCtKFNRMcT2u++ni/3z+MGr1HH2ykdKskSpL3HQEF
27TXBkKTeeebfbzuSEKcJ4HxphiHWwcCYut2UOtWbOR0iwe7kTzWaTo/yFjvLy29YLfFdVRuXFlp
JHc9Gdmr0tYjTntpfcvtGo9ONDUoItVMt7rjH826TUgeeDuGiC35/SqptnaJN8fsYmKM/WRmxlra
hFFF75qf88XUmlht/miYAIf8WLxGJMfvsbr7a5Ak1nUwU3rCKopQYsO8xo7qcKA67kabGX7JWsuv
FmXMF6ucbrbOntbOad5b1dKN3wlS1zuBnTtAwcpORlGQnHZkcxtbFnUK+ZLozLZTXKa4tPjeBjXc
6dOmIbhxCeu2+J6Ojr8d4fBuOxtgKEJYdzMd/90OmVoZIXliR4sb8qX8izTpZx/n36pFoQzq3D6O
Ez3vLqiPx7TtrBv+fHmyane6Jp0ORyKLv6Zwut/sypnWPDROSFPz2ibmunKI//Akr7WHkazOY95m
BYpX3l2oa4yDnnckCP2Mouy0v2iS/ibqRbtPTHvoiepMeZmBvaxraZsbw+Y71chs46APoyfluYQU
c68h9pmWFSdtQg74JuraOFkx9RizPnzL+fr7aBD5gzuWZDPxNfo3F5zNg0dUBgksTJHfgRpdhIak
mdY8UTKS4ztFSfNNN7miXWfo78xMiNNMX2fdWmLL1r07V5Dkv6ADgkcj1UHlLE0Ta/AlecNhfxTr
JsumHRv3aKs1pGqg9x/12DmPY9eQVnVIGmBhTwOPosE9/niSHx3XIHweCCdDiJnQUf2zxhMBn8IN
OJu+Dd2TGMloYiXADTGk19hq7zWsZsZMJ6Sfixt7j3xTevV7V7vuoUir53mBbDIQfS3cNt+SS8TO
XSTmyRaoT1h/Tvn8ja5mMOAG7E416J/F4GMImv1wX0+jdp48n3TWUEdLs8gXFsPu3qwLudVQxekn
iOzDjMHqWUCCAHHkdgiXLelShvROqh1dtmwr4rhfoAk0m8Et2l2OGZGN71H1yV1f0ErZ9BhE8cqV
IUcITL2U5ogCXnVabKapTrbZRBZDsBW6eaGVP9SeHR1AbsLc4VR2AHYsHwqZq13ZZ4CveGDTkyud
s2hHkthEw9qZRpQ1AuT0MIn+GcOPttea2b4gWsclN1jViUnHg6SJ3F83Budimh0nq7gjC3opWu9r
1VT2xnGU/5SyK9zCvM8ghSThdba85J5591spatSaBj+RSow3px5tYPWt3r92LT8y9Jh63da5ecLq
zhHctLmkdcpJxkLk7O/i/Dqz7K5iyXpHwwWZdLecX9VA29oYsj4z8+/vklnOr/4sYQfQ/dY8Ni3G
Kd2Bk+KVxX2FQRBals++9BrZId6tmjMR0xLBZi+3R6oOVVod6myE3pGUPYTwuvRvfep+p5tlCiL6
LbdT7OWICsTTKLd1OFbVTllUYSCSYpAcnAcbsb9OHG1rKOg9ntkX2zkmLs3ijpwph2fqETtD7Oex
7I9FqccDzxatec+Iv8y0LKcg4GTMofw+a70KZ20lvX02IIDcSdE6D5IH9iOJIG6RbOLSQ6ka7ZfO
SNpjrIq5o2DSsr/2XP1JYAxNhA6rha6AKlO7twaoGIcEZuzHyoQm38yhtu39tIz2YdMf5sSK7uN8
yB/hvxClw7ft7mJSgFPgE6n4Unui25D0KfYUx8RvHrt+nwYfptn4oXtxF1ktsT33I8KnJkj2Y81J
d7LGcVxhcsYfwNL+vcwEW3M4p9O5H7vuOhMX0YGezByeFSYXXCDAaYhBSTV81peMYdPqyReeyVhg
ie6esa4U9+Fo+991GRNQjPPQumlknz9rGfnFgiAj9EbGVEu20f6IOSYfkcdhST9GSw7SrsZDsSQj
CRoSkpw/ApN+yLuIUBd7z8OSqESayr9pqZ5ivhhMcIFOnUwPYSOcZ54j/qb+yGYy4iSu57o1rUaZ
EUeHdklyZpxqBItRhMcpK8eF14oBoZhj7Zp8REHNj1ToRz40r0n5jB+xUdMvFN73Jvsm+ia7YSN4
BBTjMZ3isjwysCqw3MXcrDS6NvfqIyjaTZ03r0zIasVmNn39TDvS9MWe5unX0IubV+Ky4zahlbGl
uB5daSUbWqBbIx2v0PdQcayu1d6FPtOuALcBfi5klj0O/brdu9pUv/qRLL1gVuFwqA2ipOs0SUkR
+m6RfqZlVYiVV1n9LRVM30BYWA1+szo/cM+R9B5MnQDSLDjh8537G8tt9S+h34diUyZ6JtfGqNm7
IRfJLfRrfccgyw1KRha4jimZ3rE8I/jaxsiEKTPdO9qamqMR987aqYW+nsclFmaiv7p5rQJg02LT
6FjaQCX1GxB/vlgZXf1gDF2/7piE3+XaiDPCxbSxlm5aHzpXtOWqyMv2C+XhPWJhNHRGAAK2eslm
DOCbHmJAA5aoUb/CM7TOoc70yTKdryKK/U9uXBZvVdRVW4t0aL5miSdOOI8ZdiEAhKyIDGb1Q+Lq
7tlXwn0d7TbHtVbjsTUje2mot2brqzsxJ+5Dw3r2MVwlJO0siTDWMvqk7brak1bnPzM1ZN4e0sZ8
87KwGQNpxsbb6FMoSdCyfuV03j/YPi66IJWm/mUgvRRuIn0auJb0blhhXTe++Q1zpU1YUBV7xIMS
vmA8KT/hKHS6rVXG8jR0w8y5UtMAq7Qd43JYcIc0yq66GpKXpnQv0Uy2My5GiBzaBsMjw6W59ymO
9KnBxPezjvyCMaRNdOAeIoW28og97xqcRBRqtaP4SreBCcm3qqPnUswuY7liQlw2NMugo7hLdHAr
UXTpelNtJtChBzOl31oJu1+r2sq3g64PdwYTQGdoi1/j1FzSrYPjgq5Eel6NWJTXmdO3nyJcCV8d
UYXbsdJB2vFpqsX6R6wtNmV2iNhm4VUNbSSdpI1SAZ1PpN9q7GHlisMnZh4tzllarOlcMTb6nJPE
fkIgi3d6YtPRboTDXctMBxWWQg8yf4VPuzB7xGKKjh7Ip25bts2w9xKfeB9FEtlL57lkSZkbMwWI
Exvva12bzoapqDplmlEfJ+wfd/yE+Z0pkuQ9VElPeqPvwbM14zaiFOzQ5BHFy5n6XM+MtAPDNNq3
iAHN1WoahmO0wB/+d0r+z4w7Hvmovzsll9+St/InosHHn/njkCx+WRAEH/hqDDwuWsofaS3vF0x5
7MDg638cdvmtP87Ixi+u7bu67ro2IgtUg3+ckd1fwPOAmWVP/NvR+r/x7iCn/OWMTFUvfxtAWxNC
/c+tVgOntUTFUltgSXIN1S1/s1MQfbB5dNooY8zXwBi7GbDpoI1TkEWmcefEbXFWTihkYNDUs4E/
M35zMbDcK9IJr76ewmKK/AysEX8KBkAVcg2Xqnwt7NAC7GGY9/h3HYJWnNDOOGs8FZDhZPjT+blD
ZsR7dAF/3Fo5jPf6+FZULfcMB8vnHvv3F3oWRy1QY14qDiS1fMM1U0jaZ7RZsbuOiEFJH+VxZfX0
omxqp8kI3Gecf622AD8zQ4bDnDgnmOUbyQqQ+8N5iXVZrC2hYirTmh6lI5XncqSk2RJSq5dau8Zf
SHpUScV3VuqO3oYHVkJ6qcwpvSUcW70vsLEvVa+ry9DNejBYeXeK/G56ZxJYfhF9Aj+Fzcx8YizV
PMx1Gr2ZMVnWJDWrVYHbmgdUHQDo1fH9edNFAaO6ooVWxLU82YBdKSaXrq4ku3hWIR8oh1HbJaw5
d9XBdSdQYvQmBWM5AG8T824yE/dKyMM3yeAX78SuMdLIgoS+bTC16NP+0ZoxTCcdLaRimq19qGoj
B5C3tGf2kbtOZzWcgIGRD1Wd0RxHRWp5pUew1BgVNO6dpxcmIVNtzp+toh4e6QViJzUYwDZhAhsv
CYUAL73G+Kye6KAsS1+7mxSe3b7kYF9h4g8mGao7FRnD5zyb6yZYYLJ3U9g2JwZR43cf8wvo4rnX
snWXM4EcRZlvakwfKWXPPqM0g+HNmeNsu/QPD9lb82Fqhb1l76KkQPg1YUi+pinYpQWe09SrrLGi
a+lRTr5Hlk1ubLKsz2ZUJA++snk1S3fbRwNr8XZoYnEyzJRDQjxU8Z6jME7UGbe32Y/NfpqN8RbR
jxo4MMO+aGXUwl8o/F8xbLjt1tEZ068Ma/KSDalD/4bwoyYm51GlvaSR5VxjkXBiojtIK4nXq+xd
1JXlI1oQX4h0Vax9m0FvUxjlE59jRi6hi6+uTLtzZ8xE28mQ+BujmnAwhaXALTJHxZrLlb4Ni25P
aJkVhviG3zeqSJybUQzVUhJbX1Lk1IRWooK7/EWWRioAd0W0XfP2SAYJpE7GROeXCiBG36+kP86p
g2XCl3p+V6KClXTUEu1TOKsxIoUjKDY6NUdrPsbg+ffN5FwNL2XLKlwVWBaHMxL8/qPMuXs2nRzy
L2HIaNfIQ3ZP7oCzLshqs8Kt0tmPoOJwD88JVaW9mBviCol+ERyv73psazsBPG3VVR25mwwKNEny
bAOhlUuR++UWdnihVglmwE/y47iKUKGnVzcheOOvRc1h/lGojixdjohR2hfTaLT9NLTPgi30g5Z5
C0B6OSFbHJXHqHTO1XJ6LpZzdL6cqOuhmB9QKczDsJy3q+Xk7c1d/jC1Fvaj38/lpFEtP9+4NR8k
RYkrAHEJU5D4UqTcH8sJX+eoP6ZHxkz8TZbW7IZFDfCRBZxFH7ARCtIUEQvI54ou5I6/ZlETFl0h
xjEKLhytwVhUB3fRHxKECH9RJAimMmxfVAoAKiGzbFbrGQmjXLSMcFE1svlb242nXvEehr1+Sj8E
EAOcwlbv4k/yQx1BJvFcqBMFwglZDooIEvOmL5oKPMlnjn33zpSm1x7ZhfEQw8X55C56TKFXj2Ni
FatCun0wLcINTMlxbX6oOViDvL0bY0rHbULT72+6DwpQgwPp2FrdqV/EoZmSpJ25CEZGN2PCEabL
cdHP4mMbuSLhx6vVF0Zw3dmXk9iSmV+ZXEYnZ5Gl9Kg1McMsUhXU351ml9pOsNMNekZUl/lD3eoq
QvHeInk18+zfGFQxLsPIkj9kizgG7uWbW9FCnCWRcVKF32y0juFTUAPnWpZZcnrwkOfoycW6vQZg
RjXYIsepRZiLnGi+QGjGODUa7SdFGXSg2XhNTD95sFut4ZZA5mtRvVBSkP4wJBWPYx6GD0T9QeIv
EqFd6fPa4mPyOXuss0VIzGX4Fi/SormIjOYiNyaL8OgsEiSMrgX64xy7RZ6UA5cOdTef7UW6BAfP
3jSlhNd3+E7NzH2fOFrcIE64VF3IeWvNyt8Ok5t/d7qwvKhp0y1i6dQLdNN2kVBZY7S7tE/QVZu4
aKjijfN1s8iu1iLA2osU68sufhcf+qxfdV3gZsONizC/+JWeAwNaxoiLtJssIq9h6Esbjlgvcueh
WKTg3LP8tTYs8vBkvNpjy/7Y0LLHYhGR7UVO7hlkb7sPjZnlcNGbMfkE1CqUW7gPnDnsheq5SNQa
0u7R7qaZnF4iD07PI1JmyjloOa0B6//tk/+jfTI7NkY8/3qadHoru7cfZ0m//ZHft8k+RbEejlp8
k0vJnGmAGfjD4a6bv1B7Y0LxWkonqYP8xz6Zic+fZkcMlQyGzZZDWhaL/H8B+2KT/eO+GNiXzyMe
Qzt0aM90Puri/zQ7aijaydNIOqfCrD0jWHroSZ8bKCtNMHRa3TfYu5FFJiiKVhVeqnKGLNTausbK
qHqc/I85FkStYITjME3eaEq2Itx7IaAO9oUjE3q3yRVg5BjzvrstWvTO6dKDx4OhMJsu0CPCjPht
tn2XF87dKJruPYumB+I+LoKTqbmBiB13m2OJZHDRROvaVPOj5ill3KmesGrQ4LjjOLp4ldWOU+IC
u5dGDgW807lJ3JZE+T5vvKG54kvPHtsm9L90ubJYlWAJGbBDxrQ+wcCO2TDP/otGoV3FS8yO2kg/
N5MdWjq9idZcFhuShd591pTOl4at6Frzq+kVywggHe7ZbTXMuEOwWCy7fhNXaGXRq4JRUyMNpor8
kOKdfHU6u3kxO4vtsAGd/r3yvfdczhdPb6kQGDNIEfwrPI+DY0G7TvQ9jRzGpk8tP5Dsu/gaeOkP
Qwq5NtDnmaKviUDpCmHSL1YQwSC9iJDWr8mwx32pqeI6IBA9y7hAZ2jnacekb37wO3M+wvtZdtzg
CjVEAi3Zx3mafON6sB/SDF/5ZqxM7R77HEMw22nx20mDbWtfPsXKJahPScUVcpBL6D6KwXx5vXkW
9mh+1qq8I5PWmNZ9JaJh7ddQwAqXqcSYGOqU4+wY18kgho1hlgOM9sUNRW5ga02W2ucilTjCwka9
anNRb70k13ZYQNRBxKZ6ZzvuHmJ8aY9Kn8MLsZ7qroJNWeyEomZODsqhXXgrR9GbDkSt339lXyPG
+KzZi8slSHQkHNKGow9c+5jWXTSVR/YuU04zHU0kqb9lleXBgdcf48VENFdt9Bh5+f1/K+p/sqIi
Wy5dcf96Rb3F1bdf/w9YlLfy259n9L//wd/XVdf4xTABxcCD+X2m/v/XVX7Lo81M/212vwgTf6gP
rLemYQi6h1hHmcLzW7+vsoK/Ttg6DS+Wwf/9X6ywBIR+XGEFIwLPItXE94D8wRz2x+l800aodz7+
H82lCi+FjPfI471PNpEHViIx7ZeJ4C6nujrhOFm/kCPQDvrkXsyKpEdQqJhzRSeKB38syms+6M92
qKM4wElJt5WYvLUaNOvQYvoNBPHKLeTkaQV4/FIv80QmOtcU+/GbbxVnZ8rP1BnsqAsI131r+yR9
C5x+4wAuuE2+D/qQXAo8EAGxT2AcZdWws/Sok7DNicyIOlW+fnWMzsJhPb2Bw16CmIDPBXGItk++
dzmnoMKiNMOtvItryd2UuDVwOXrrsG9OnCFDaYN+TgYmaNl5mNVVpPNJj/iqNsXsHidvc93jwGzU
u91nx3w03ivXeWnmblvlYc7mMbY+M6HYJ63nrFB82f13IUwdzbsg3b9kY/7m6qAowInf9DY7L+9A
X8DlYCz7Pa1L/NxRn26tHDS6VcBUAaGDmjqNT5E13bxSOgFPSoYcuf8+YdWnu1jsI7QMsNjVQeEn
CbSJtg9iaeShkqMZD/Q1Z/LJQbKeavESW5CrZf7WNukbya+Ly4jWQaZAeeAHmkTyvernq8j5rGar
3zZ+zaBNZEdFIfSKVl9IfSbqjVnxRplxG67ChQnrm1Crk8wnc6MBaeip0dxE2vJexsUb80wsd8xC
MSQQ1V1eqxZ8gdao69Tp195kDB2rEwiJIsAofqpdtPsxi79boKY3tpGcs0yeTD6cvVf5Dpl/fkJA
yM8q7EPwFg5OA98iE9vxQmRKoc75QhGYSY/VrJ5b0YQ4BuRTgZNNzuUUlDwA11ji38oRtAhpkHe8
dacR7kqQxm1yyRr3JZH6V6+x7olTGQGHGjym/V7hGNg3cnzCWQ4Bve65UK19VPAZabrHKbgf+9Uw
qJNTzTHDYT5P3zIsyBFcCZLw8qrBMraqO/25jIx33wKdXWAlXPVRDnhyfGra4Yn+1O8F8l2gOwxJ
hkI+WSGNhhm1o9vcXBwqGCEQ/ZIk+HjfjdK5IBi8EFklDSXsS02r7xYxDuQZn00smc5MloMI1C7M
Qy5HzZCX2tTqV0IbPok8IMItXk2i4Fx2uYyAJDZUQ8x+P+4bdx6PjJfHQwc37iBHTbvP4jnfLPjw
+1KrZxzb+Xgs4qYLTC233gFSvM6cF+4ML6uZZ8kqwWTNoa5O1z5O2bWbqektdCt2P1jy0RpTAjDP
1E09FxIExFqJjrkyZRgBMh+soOy1tTBmZ5KDbwzghEj4uu7ndtMIiaWhpTQOSopskfsrqmoct7nk
WnwtK2JJpJaeKw1nZzfY9mYc7DdZzu17WZrYSLU03uTMpzlcA2NXvoPIXwxrc64WWgkT8qjk8lep
+V4ZoAm7pkCNhazkSNPYctTic+MIuxpgdNORYOhraQrvHsvPsGOoypEzc19czbkMZjMdwrH9rk3t
STjZ8U8PnX9iVPxpn8wq7pvoCmjUbIFtZqs/ruIMNHFQTVm1F6OGLXRo+gCuxQVl8EzfiLP6+1fj
yfPnkrWPV/N5oC2ddcLwft6V+2IaSmd2yz042mpdGtmRQDj4UosF/e9fCe/az68E7pdZDPA1c5Hi
f/y5JteVVoozfm/22Zsfshouy3HKAQAnKLLTgf/Sf/Mi/ssK859RaryXFocN4G0ekFR+/fE1I6v0
Y49j937u7Xhjd+MTBgBiUJbYT9oC3ubnBYN5ajtWt7//cT/gxX/ymy7vrGVx6mfkYNgGxrwfXxvn
/6TS2Sv3XdFa65SeM2weQEFZLk5plWZ73ZfvE9w2HCcjTLERR3mLxr5qF8iCA1SwVKchGnnqWjZ7
ctpOYFluQNSfJofl23PMOshgDTVVei6ddlvY442m6Gfdjou1I8Vl8MhByqryd7Zd1V8iPLFsmVke
/v4n/SeXEIcvXCSc7nXb/LlT1MyJkVamKPex2W1FpV/JXFyLxRX9b16HY+lfriDS0JzdbE9wKf30
jlKm50l+k2sV89Ghk/I6G4nY6DmLcEnX6LrzsnMfGcVDPs5Xt9eLhzjiGSpU9L0ZWZeXrQrlRBnG
X3nCBkxOBgQdLXkXJMld7LHc23VSBFFEjLKRpnyJbHPeFZEJ8CeZk9Ogt90NpPyzbBcClZmII3XY
GIecHgBZmXwn7uOs8JvxKZLK3Ukt/R5W6tmLhi2EXh7etbWPZ4KpSK9BBLwKjI48kdDOA0DJV1J/
1so0+bvJc722uMFh3rPH+vs38p+sMEs1Kac43aNh/Od0uXK1qsF/Vu7VRN6J7YRkZQMv46y0ydr/
/Wuxw/7LZ4Y7VfBpweMBCP3jXdAyEnJzMZd7OxtvokuOoIP+zYL5cSf9dKe5aB+M4vi3zxzpx9dI
4oYKSF2H6umPFKIk0qRIQb0vK32iLIrC2vDIWWzva+ZlCv2Y8Ex+1GT4uUvTr57DUJrCiXaFPGHR
1MJDPPZZneq5OBtG9F051NZTTpPtcws0dQq7aDXoqrvLE0LhXv3Jg7iFkdGLDgJeXJDb7FsMA3tf
4zc1hzqM5hygzR0K7RLcTL7bVAWB38/OI8UjmQ2YxHNSNqiwvCVDpKBcqBaj3t+q0ow3wlKnf/OZ
/JM7ls/CxyvMOoz+Y/74hlGj1oNZKcq9Acx6NcYFUQoIrhTOZPzMNGUwu4f2m8/epbApyEUQ13ET
Ffd9yrUcZuWGXNiwncLFuutQUz/E+suUggH3lsribHQuIf0qwRDalxilhOkfK1FdkbRw0/lZN6d3
1eFBd5NHabE7ZJQPxkOTuyzWYe7xNtVQC3dWPu38erpFNlmWtOX6FJQZrTpnBHquiRTvX+7vaDZ7
9ut2PP/9m/RPbhKeGcv/DIpcTeOn92iKGjfvJ6jWk1eu2eJIovN8O0InVlNH/+YTAT/x1/vE4ynM
smaQ8v/LPdkIbCsmUfJ9a3blBrZltfbC9AgnZe8bfD6q4pKkgYiiSJNlCr72SxLlZ5KjDD2qkLFf
6ddBUowMOhxFLiOnP6KcPWgDxh1wu3sCXF0Q++z2YZRZa6vu3hmY3GQ+n4hn8zDmMous7C2cll3q
RJqIWFEzwECWlRmwXd2MfeptsXRfPo6XSkhrndh8od9mR0cDzpfi4NzW4QBnArHsIGlM+TgEga+o
1lOfVcdymJ4SsiZrwpVDoBqOeraanto+okEJP6FvjU+4nK+Nlhwti92a4Q4wbrJ5vfwHcayGkdhy
QdbDuDVE222W26iT9gWi6JMTLQcIO9O4n2oIAA27JT1Mz7LJvLVb89Uk418YcnGLobjcwbt+b/ue
rine4DRPzjj2ioD6KB4ZuXhJ45EAliCoUtHgRGZKY6ikioXFH3ED9/3/Y+88duPY0mz9Khc9j0a4
HWbQk7SRmXRJL00CpESF9zvs098v1KcaYjIvCdWdNnCqgFMlcTPcNv+/1rfSPYfiLQJU6NbELi+A
+T1avbxMNfE9bCjvJJq46hoc3JTB0B7324F4sy0wq+LgsLNPpfms19FX6/FvQOzJfMheB/kVhgHe
qNmV8KdKPx2xvOqmyLzGHn/kTXfbqKx7NIQ43vFZz/uv30ftAq46gkV2er+/+TyUGzrX4A9i/lqV
GUR35fEa1dXKmWXfq1QG1RLBQ752h3b0MAIoHNASVKgBnaOK0KUflZK6l2XtInUKWBflFLoXOb/7
crKNK11hjonl+NgZbLfU2qAvr0btcggkXEOHnTUCYZ31MKTuCZGKbTZ8kXvZMYPWurytHY6kLlhU
9Km3pmiBAqVwgqI6MbA+Tocs7O9jP3NWpGzDBi/GH1YDnK8u5a3N6cBLIuuqYxHhkNnewwy9mXfz
0v7X+vq/DpivHDAuHOU/ZtnVi3z5J5jk6iV7+6//uHyJ8rc/S2tsyue/8U9pzcKtYljYyOA84nRh
gfqztIZJyjZJzCYs/B2VB88MpwrdId9bdwA6sWv8V23NoM0xd0Bs6muqyaHjb+prHxbNmScI/od4
Fbb11PHef1Wjy6cGOGGCdrce3bUYL3FB/3E3bv77E/0/eZvdFCiem//6j49DUB8EIs26w6+MUOn9
EH7fpnAu3cmDj4U60SGhnU2rxS39n6rmvzHK/Fv80Ygh/2CgMMYodv69Ub4Xw5sUy/+/IU7OXXZU
mHnRMUQ7HW31OEaranr9fAgYLx+XaHzVpm1z5LBNls2T29VQyIyDDsSoUPJ6Lt3hQInUXl/bPUML
H7kT/Qsfon3r741GbTdDYwxrsha07Th0/TYq6/pRDydDw0raxKta2kfE8p1YQfcFLADfcVPgL1gZ
kmOahjb+LsKkES5skHL3Y+KwKYhtsqIsMlKdovxOSx+hiNMgdNI6r8VsQkJBiD/B1axVohAlBZZm
RCrTFgsLnO7Bqtt4F6qpfVCdyfqmZORiUN0aw0uV+L5DGsxTp6o061AR6AoCdPEoSVDTI11tL4h/
mh4QMqarkLRx2MzVD0vP7L0fwbTE4dStGnuiS6E3FyaF4AeKJeaxp1+2VVo7XReglXZmNkNlW83c
wN6gBTeU2qWjJtka+MAAZmrobg1b8kMgfl/YnGjXxeTo46JDeH/po3HzihiqTFC04dGPu/6HK1Fx
dJOBKd3ySb2wu5jxoumtzy3/OSxpwa8gaEwPVk+nEFGF9lbXAwcg0ZjylzJXgXB2pPIRBhKwmwHc
5rHrVH7QfIOFiad7FDqVNoDIS2sU1iorfYm+3DfYt864Ax/OPhkz+KqXKH3sZZvGylUcmG+yUdDu
j7L9GU/Dgznpby6C9m+DTtiE2SrRs4R5uINVyi2pw0rb5r35NsmidhchoDcvrlQYpWnJQxA+dplW
5edlA79HPNjJPnNF8xgRhkbOWWUfSCEPL8us99eGqLVt2/QhARVY+YPcIJG0JtKyRxO0LTjwkXED
qXfp4npfOyic4+WUOsFeEEnnkU/GAPpEqbyK5Rb3W+LFIu7ukmJq76iv84fxb/NiILs4pgFKQSzR
yR4vIYoHpWjXHQXFa8fldoI2Asqd1WS268ydV5L823gX61a2ocpPf2pALuIv29rXbqkRB8cxiNS7
OAcGuUBPI67hfcfbMAjULdsv/9XHJogGXlf8K713sW4kkKLahanl7Nh937weQ5AJAK+tJfp+c48M
vrqoFFsjC3TqdhbczRtfMUi7L0PjxgZEetGbAqN4NR1hOTfIcvCSeG1YWQRq1hJhSzuQlkFL13+V
iGcIt+sLicq+VbZUaZ1fZpw4v7AYyWWDsORQk3/1Grqqtg7aykTMhs0CxYl0MQ268/3wSSdZkSv3
M60a7mTTUZcMg1L1NMRgHiRX/QLptHmvInFY+0SA4r5QhLalDlFvBcCKZ0f3u++5L8KjmlWq1xGb
YeGCHDhUwYIxFhl1tx8a8YD7Cv7EFW6M/qWGy3WZt4F7PcA9uE9dyY6ywUC+xlkpDr0OOJwS3LQJ
ytq5QYSdv4y40Y/1SGDgEIfyagDMc6EN9njZVK44JOAat1oloB+P0rorsQqtYB1OXtUrTrcUqj6f
ObV58kp1ZO31pIJsRF2WQMW1LLGKoHdvOr9Xf5FcL7NFmBYhnp8u/ikmq/EwFjRr6FfNlleDwjvy
V1SSZbOVBQTdVVNGDd7E0Fy3qlkd0t5C8RcWVUjWbYb2FdAKP1P4oQUekV67bufTnt82uNe1YtqP
EH0PItbn07MfVcvYyjHdiyx2dw47hk3BeWeFEN7dCaB1G+iQxRpHk7KtwySiiWEBPVg6EC1RbKly
jZiq3ik1haFFWDnjxifqhSM8QbhrHXzCEnsI92EoJsRVOaeUPK2rV6JHJNNYlxyhejrQS+C9SWaB
75hPJhgrtu2hp+neaM5PGz1wxEHPtXzbF0D7F3PE8wspDdqrtPNmhGgR+b8a9qqPY4PqydVUCqvz
H9dzS9zhnYI9MgSZvpiE3V9TKByu8Z1wxnISGOq8w781qDSStABPye8hI2AitLgbkvVanCnNwkil
+poksnkC7desOsp+RCrVhrKOSLW6xPsTYx0N9FszH/xvsRkWj12UZVuyhHMqgpO/jiZNnbVM5O1U
qrtUh5aTXNG+UNmUO8e2nGQRtPA7OPKrHjXphMmz7q5ILub25aFQ1rXmRhxCh+5SU6A+LEatGLxC
cUcd+pZGrxCpGcgKp8v2wCeGhIQg9EIrwpsnT+ZzYqk6WJMHH8S604ZGfZZNNx0jE33GosycCGqd
k2/t3gKWP5UtwxKu4u+HCVKqVrcdXqFKucci1veYZXj0joFUo7CNetdSx/7pavzpJI2tu6y2xMEn
MWsbWGAygIpjF4B06GzZjdbY15TksXcjd5vnlXXnVpayFigrl46U+TaAg7gE7jl5jas1CyW2h5ve
gqxAyru7LFy6lKHPgcLA/PcC6htXZMkLjp6bXhtv9JIyDEFFppq/Adptd3qjNvfEGU+PvEjBjRWS
CC7j1sUViAuEnpoL8qfMt05Np0eyIaUPBQ0J6zOJAssGgM1W90l6lTKZjpOidm9d7isP2eyboi8V
ayuHo81/P6dEDv6vUeWXHUyj36hmqV0JBA73AVk2N+jlxj0INTQRYoi+5W3jHN2iw3CptuLJaEfz
qavnHF9RjlesVNYmrEJlNQJaWimlGXo2ht7LKVDqWxws+Vqvka0gDB+uft91CWF/VTSOc63PGsg8
L1j4mvgAT0qjcI2GI8dVsyx4ETcDwryDXYX5OnfhQmWjNJAkZ5QoaxUfsW+7477Vx/Tax/6y04gI
T5a/3+UJUuyRghAHP84bhwlV2hUdcH+dpXaAhA1R8UKIPLlWqzjbYY2znl3f77bSV02BVpHFEBc5
j3+qpsukgSmtVQ22k55GNoqXJGQK1LTbUIle62QcrpgUxp0Oj+/arqcJ+IlAATc2JZWtoRDYvCdi
4iYiiDa2luCRIsoN4bYdX6NNJPLT0JO92WbiEPckrGt2r6z9uhzgHzcs3TigyGyrCsWABJjZyQqR
kY+DScPuxdrU7dw6oOzmm0152UuAPcvczov7thjyTcuEwx4ot5uDZuoSHC5A9rolpzcI0+lyBMC+
r3yr3xi6Bq4HxpRy36gqmWyI6dkxmzRi0o5pQw1oWizgeBBa0ETUDJyOwnRVdvlWann6qLa8Thk5
tXvDjbRXNTDHS5Pgk5XZ9+orGlP6cUNUGDSbG2IVGz7MSBP6fhr66VgTl7y3enNcOzTcUPiC+0Hu
1FHcyVyrI+6mK5jpcpyJR9Ua+OYVI6XV7PMv9yYANTrUfthdtFIhAY0/ehMbeCYQvle+R4iBuY1U
Y9rFjg8LEVTHfEXXdkhVGEBNeKVNkQ5vO8ruMCyB5nbiHCR1qGylKKCVGmLUv49UzmiL59UdeVZg
U5JIOQR+d9OWo02vGhxUHytvToUIi9jZZ6PFBJDGo3/BZSSrVC2YOUXQ1BvHqft1kQb61vejDv68
Lw+IemticSvVXrNDDPflBCdOhiSFlFGxBGeV/aBc8aOZxPWAbmujD30279sq4qTQiNpTdN8X4bSs
HSXwmK2AlyndUpsTdwM/g0OZOM9KTtgeEq4C8y1o+JXT44pMDBrlqiOVHe42zBh2yfXm9JfZVelQ
nkg8uxxKeCd5GBC9QOKKFaWg5gpCmxFxxeH3oCUNJkHvhoW6hQME0a+4K01LJ1AkUAkDy/TwEMZW
eZMTHfCsBKTMsKpn39D3tT/Kzrbu8GqZwyp1ymSHL3SC0eYmWxTirQfeHE4EbBjzxnTq6SYGDXhX
AlVadxkGyuUw1PS1JstaDzaYV78GzUbEUbzpqoQjuZpG+yDWRnJGJGyHesoOYGoMb0pS4RIoX6C5
QNrVDklC3vUr23vt22DlzqXmImRf1jpMy66KaWMjh+lv/GksdnIk4wbuOok+TsunmGX42hJXCWdE
PE+RXBrxSqpv1RM1MY3XpibjYy4gWLfRWH+zCGJHD6aF+tVI7epbkob2HjRQ/uSP9kwmJ5X0UZ1X
SEujGa2GTugNed4ewsgxL8OskU+5pPlH3Fu/JwO1OwCJS35IMybFPNR4uEUr/ZvOLrOfWUOiJlBQ
8wVEaqHziZT2XqPtcVFLRO+WwgEb1XRuctZt0MGNijQfjNzO1okvyOBG2B9eFcr4lnS286wXdr6m
jwe5IUinGaIL258YGhoU4cRSGILwW7QIulfWWDOTxWnsQTOAHkFMFY+X1XY/cqrA1mhMKAMd+B/l
tGqi7F5JI6wRqD0DZvkFhRvCp92RQ7FWPtVGTNXRSgFEqaZdtSvBzniLSiS7L5KsuJBTqu/q2mcr
tQ6y0Q8MnPql04I0aHol8zguWcobuHJsDj3BhlprOY+g0WesR+tsOcX0NDkiotsNRV6wKOKEr+v4
ZdCM4iGukuq5bOFfbEtFjIQNEAqdbLtiVlfjiACRp8j8aMIQypcNYLHvSW3h5WrrPt53evsW9A6t
Ico7F4Pr5AeDne2PvERFDUa8WVlKcjUVXQqjxFDSrUzsatnzqC6SDuv8gl6RvCKAPLiK2QwtYjON
m7Xj0PWvA8tfNjWxjXz/P4lHJOWSNQ1Diw1z0vAlNL+iaW8SlSKDGaQh3cnGYOFCxanlmX+EaFi8
GghETBIBvhM5fjfhUjM3tgVdVMl7bYsbl5m9VAwQAbNh3bV7uQzDqgYMQoD70sfLaoWtupm6DsM+
b7ynOIW5DVHLAqvAILOAsIVIEj25F8d68CpG5LiwSQt040qwcYLBvueow3qCl/X7DAJblYH7ZA6w
FFVCJLb8FKJEhkremZH50yYIi9AiOb4Gkw97N+kdnG/GGF+6mOe3cDC4Y0QybqsgxumuuNwUw7ef
7C4076MOGm/cRnywVKIXfc6eagzhkQjM0dII9RvOII9MyMn1UE7WvqosnP69tNZlmvsvhZtMy7Tu
HbANRnw1a2zIjgHeutAhgHkDelpSRvr8Np8atFu6csyyTO6kM2ZHP1KsGxt3+sqKLf0KfKvxSwug
QRYxQSx1G8HqgkR6nYshvKBVAay7jF3grRjClfZbDLyVFO1mmzHdriHfQDCVg3r0/dYi9BQZaUEb
ZTt2RnonmXEXLWTZtet26rZO2/ugpaE82Kq1N4KCvmdffydewfZiKJbLno0g1ntb8cCRdRds5WwU
YkQFN0GVsP8t8l+thJBPmb98Naq4/NY4EvM8ILcweS3UOFYPGv23g9P78YpqSc/L1uj3ra4M4xKe
lnCvohTyzbLIK5h4BvEdYlPlw8TRLKzdK5Q66X2eufjDxehuw6hBX00J697Sm7dhgNKtIqRd1pVB
gNzU/yDuJduLVM/g7QoOSVU30oRM4l0WudocFOyRNxfv+f7Fs51ZjxnKORq/JBSzK0xXlDt+NHrU
rrB7zIBu1lfS8rx2sF5sjiADDAhRq0f2UHOqGWUipXW0H6ab9gezEMbaqgwKKQlhv4GveZ2r+L9C
yxA3CNL1YzO4v6rBVB4DPr0HsrTqcCWaAlK2Ww8+QgRtNjGKYovIo13rEWxxdOcYY6gOf4H1+lgF
BUMAzYt2rqt91LhYQ6oDJnNqrzep33UKxbioLHgnqy3n8ezvSGWoWubR6ImqDqHh1hwO/mfx2B7E
wD7Jrr2xAGikNvxXlNlE5gVluvq8wvuhGj5D+nQoU47QhWDqez+U2lgwOAeNCwud4H5AVkZiR6dd
qvJLbdIHz+7voWydTCjXZcSTejUARtJ9DIbK67y9SFI5gxzR7Pm8vIsqGLItsaXj3xbJGZS8IM2g
Did0HMPvrw80Fo4D7ILeCNZmAZaQVbqmZMeZ1PxC8fFRB8VQuJERvCM/xv3wfqiEyX8qS6X2YGbA
vU19umFK5cS7RKeiia2ouilHMoogfoSXbToMX4w/vxXvO5KMjyvbdGGa0aM5eWvGwCxDNQkaz8lI
4mPTNWv1+4fP35f5Ik4HMXReTPhk9IpO5c+DxnIhXb32pKR0a/chu4jANvyrVFcnbxoJg+6ADa0L
GDmbz4c+9/7g9ha66tK80eae1p9fhSvMQQN9UM9FknFdGvh8qatQCLYVdQY0BezAxhAywefDnvv0
DVNlb86T1a05EePPYY3GJb0xYli7ilGcZt0D8ciTF1i8tS5Ki3/jhTWYY5CMzMYh40QSEdSVqmFU
YbhGinuwF1sO/wOgBVv9YpbR5hv24VnOciFO4Ew0p2JBd5r+eZbW1PY/mt/v5ui3P8ltHhYKnmvM
5Za6tZxJfQkBPXgSaei/8dKCBIDIaCK9QLv//u4mtiGnPlCJhrQD8yhwKl+WAVPs58/w3CzHI5zb
VyqNz99Nrj+6cSYwo9bMmHp+zwIdHs0lhJQBCHFcfvH8zn2FpgozC5WJQYtx/lX+GCoh3Kcb054J
lRSPld4X3y2n+P755Xw1xsmkBn5Dt1ioa0/TJUCDems62fHzIc6+HLx/6HJ4FcUHJanrxk5f6yRx
luxdL4NW1fdk5tIo6/roOVSYYQgXnH3atFmAB6o7QF5fzWgfPz38F1AoHL4/l9LFyYxmihJnceFW
XqDhd5aFtJbES1cAcWICA0s3X31+0R/vK+Oh2QMOKnTNPv32Ko5VzlgalZcR+YrqeDzi9bW/2Ep8
fBcNeuh4aintzhTKkw/cDYhWAhJReQR3t8umRIVRlB34bnoZn1/OmZG4CGCspqUJxIgnrwnc9Gga
R6fwmNpQoCnNAfDDfVnHj5+Pc+YxIb0FrMqzYuYy54n7j1ceeH9iuLVdeFNEym/6oqD+jZN8GVX+
FypE/eMaa7wb6mS6oEZlAQFiqLZzKdznJoSq3v5vkz/g+y6fHkbBfgxMiV+vKlM6K7Wu/G8WR1aE
MgCWYrq/W72hjIZimAJ4Zk7JXjhxuZcGPJGgD6dLP+UciMDewEtCt4hzlcTyAHViTzDvcNUXLRXs
sbVwr1BxBFQWTV9c6ByNdDI3s4LT18N1IrRZN/7+nqKXVgw3b7mnTSifXLBrV2C6b8EGRy/Z1BJx
nsIzrlP/Wz0kwcYGQEHPmjAfCxOSoDOrVWWC3PUhI3lhKS1oR0UGUclB305hCYEoUdJJT70xApvm
1zFwv6AviFrvdHuvxAqKIbMwUTdN/UpKR18yTryihGdfJCZahpjkAXzaRbhygx7lUTCAJyhIvnAC
XeHciPbw1fb7/ItF68y7prvoEFCwkAGu2yfvmo/2jt3HyH2Jleai01xjx1MfCOmsY5JpfKP3Pn+5
P254iP6w0W9i71VBSJ98rlVhdh25DaQFOdLcUW/N1hVwigtY/HLrO+RxhJRe782I1OvPRz7z+bKb
Uy3A6Y798cyB/q1TwtbKPcpc43OHoeZ7Rb/nHol4/Pb5UGcuEoEHsxG1Dv5zunWkL8p5c0QYiUSX
rkin0cSjEwSAI87rndUk0EUbGuz4T3WK9p8PfuY62VcZkJl/e6hPpe0EJLSUnXI0/PiLtlWf3wdD
gNQjHuu/3gaY8ySl2SiM0OaewpmpATVBocWppzvO04itaaU7ZE3WqWH89WvKdgPBFMIoTh/qqeOj
nPNZAjLb0RUQ/z1ZFF6N+LrvhUVYtvXzb2+gqRpcmK4BJ0bOcfKKEn1d5mZacVkiMzzsRXlBD5Ge
TkO6ePPFPfz4ATIYWxu2BoKG9unyVaENCa0248oU8z40lKdqcn4S434f9NYXe5D5W36/P2UojqU4
HnSWl1MFdWaEEQESCDGMMl0b1ErdQoA9STvSAPNuT5nyq93o+RFdtqLo9vnoTpcX7NagLRmx0mAX
uuVLMWr3xpyjA549BaSjX/z9o2PjPXv20UDT7X0/zYuGc4f07cRT2nYP5dgzzeQ6stQvhvm4sTFV
gVnVNEA/cTPn//+PFZpoVfS2/GivU3SFVKTc3JUDK+LnF/NxFmEUDQwWM7NKrN7JmjUo+gCuV0u8
2qCiRaVnmcbtLzu3jnElaahDywIJ9cUsOQMbPrwl88SBFhcx7gfkgZ9N0uXYl3iuAKPVp+SdL/My
IbMWg+N6ymliNyOe/4VSmGBLSA4oaXup9lYOVbBL6SNverZF0yiqW7dNklVQlmwO5m0B0RPigCzO
enD13vIC2YgvfvuzD8Zx58MPPDO48e8fDJKEMKWzAV0RxvM6Ht0YzwR1zs8fzMcZlgczgyFcDdvb
hy1nZlYsI0GRerm0QeMWnacm2r1jy692LeceBW4sVJUYCDnDvr8aYacG7r+ciQgLDkIWH326pQ6b
z6/m3AwEKIMyHOY9ih0f7pmqD0GrJIiHGjI3bJapQbRy3TTpaxebf7+L5syITJQlAy8HOI/3F+XI
yMJYyyc6Jv7P+d7VkXXMav/p86s69/FAAbFsJLkcDE5XjKFJcijlfDxpJJybZNRosfniJ82WYlMH
wvnRp2W8o1rYfLFUnZvzfpNHKBydOfRQOlVDw+wSPNH6tcyVlykONmX8WMbTHR/iF6Ode+E59sDJ
x0LvfCiSpVyjbZVN4pUB+ViZJexjr8fK6vOb+du/ebp0zNZOneUIL9vpgd9t9aEVlNw9p+3VR/In
iYdFcUyerkHUddTY/UOsOcWyLWR3XY15ciVg2ONOQ9M5jaVFYzkmvbIiGyvtHfQYbRt/dbrVzt55
AlPnL9MQ7H/ev1k1sUMknGesNoNJm0BWL5qcQ5MMpwG+6jy1A9UJuwxpYuRG9Jj0XbPz3eJ7iKJj
skq5L3vyxKgiEYQ+KsR/hFzH5zfyzLdGT5stqE0kwbw/fP8rpja/QzSw3e7z6Wc5aXKjQrwt/BT9
yvjy+Vhnbof2W2Ms5kItu+73Y+naqKrARtja+9pPlYLDKhPqSzOmuUeEcbymVC6/2GGc+ejgNGkW
OxpWrA/W1a4mobsOCi4vFs/g9pWljmqHPkY9LQx9rB6quq9WqDE67++vFX+SO1ek2CCezpQmjBZ4
B03hcVa7qiwif8g0OlKNDxZhEjySjBD8/b6NAecygE7wBVPZyd216DY2ZgW3QsVgAv0PVUJuyGNf
uZmXWRykP7/CM2sO47GHmkGdbBZPdjYYdswwIiPRG7qAzoVZ9yu1KqqVgSL23xnKhX2En1ulzn+y
IJQg1WQG09zT3CK/ESlp0bUtrUPUatoX09e5d9Tgg5p9CHOl/+Qd7ZDE5aSuzn7j9r4NizchCNJp
eH5Eyh+dNpd/fThiAsN0gfFXp1Nz+gFqA702vZmwkZL9uFDt/rYmx62kDvDFQGcmZkrqqjCAm5jY
OObn+ccWscR8h5CCIyDAkqdgGLbOVN1/8UoY/IyTWfndGCfvBHlGSWzO/jsE/RrQkIgEV9GIW73F
ie2nPTm2gJ8Xoq/LVWPFwUPR1zZiIXq1rUM4Y6+1qCHziE6vOaCAMzQNkvOYepEha3gbZnjUQX8D
du78b36p5tusQZzF6XZcIoP1d6FwaFKow3AjtBqtLtkk2u3kZoitcq1JNkXWQPbvwElxgBqC65hc
yA3i0wi7cVRfw4UIt+Coxl0qkGh2RphddkQHeg7Q7KhImiV3ONlk1IrgviIU9BAngm/qp5K4hVAg
Fk76C6LqomUfkST4+e09926aGkZ43hODPsXJu2lVTSVHi3cTmfBLNcgXYi+vTUPZGFmxhohf/Buf
HXtuNnuU72kInYwnwjGvQMPknqwgmTCPwbXb9TL/YvP6seRnUiulsUUtkzKdezKMOSQhIDI39xCR
H8syqtEMOj+q5IEm9CWClGUr9O9BnX9xZDLOj0uVljvK4fp0Q+aWWZWBfqUmAhHlORzAhYFqV44Y
XQjkQDPDGacSGcH3SVet0hyRINBGJvKKoEiByl/EvbIz1JZgBWnmSx9hKC9cuaXfSQfbjV9BxHNQ
H5ACJvYUrAiBgyHc2dMq0Pw70kmapTOJapHI2MQJOZXBOub3Wcm0fMPzAQfImXmeQ19tcHTxv2eT
WIaNjNe2YuuPlSG+ehTn5nTMjprt0objgcy37I85IlIbkeUJdl1Vvow0sRdjr24TTXZfvFnn5qI/
xjndGHVll6WF2+eeI1IV9IzVLrMwXH/+uZzb2lgGbnah02+D0vf+YtRKL3Ho15jm24KsAJEvOIw/
FUmIpr4ZvzCdnR2MeiVnFhd32+khwqqZjPKUb0UJrYyT6LTtzBKkEeojQ0Zf3L5zE4FF2Z/VAsve
h81vOo4GOS0Sm3NcH/UGjzixqE9FWr/JCM1CaH1xJ7Vz78Xc8+YAi4TAPu3TTE2Zcn/Zp8VDGuLy
0jUo8nW/06nFrwpDCT2zhLAylK5xG6k+OckBpoYAA9+lEzjJhgjt8cHGEoQ9ww/M6Yv7cfbXY0Kk
jET91j2dGME0NwpBDpnXV+Wb4QaPod7dpQY6ks/fqLPj2A4nRY6/s2Xu/RvVENIXAnjAEkwcNtUc
+ZKPSr8q2vqLhfTctpXiFKIN2BIu/7wfyOhdHBxoLz2JZyRskLj2+bEuxJ6A+2v4jfdZ6n5RqDj3
Av8x5OmGNZ5MQsSEmnlKP2yDtnhzzRRxu7Wvi68i9Ixz7y8n0tmhb9MRPv38sa4DOh7sjGlGH7/L
sPzVRzDMupQAWMq3wVIplWiZMSOvo2r2GijarMysEf25XfMEZzCEKDYngug4FnC14TMKZX0XTC6G
/xyYNkhAZzPYvfPoCGZNsK4gGog9GFZTMpc2C/2X2hNxDvVsRVD595hQU6Q45Vqy5YucricXxYjW
oJT1uxLRNYu9Lr54m87dBXd26lLi4L097c6npKY2Of4EbyoJW5OTRoCb+SRKcaBm+iQjABifv77n
HvHszEIoY1NsPb3tZawFY8VmyIsqV0EX19blZuL0uzICP8V4P2vSPx/xt3biZEOIYkbnAvlcOGae
nIAD6Ot0SdPMs7LJXRL8at2ZoUagrTGKQ1ik6WOpYzWPTZSTv+0CTgi9OWsnuZZI+rZK36Nc//yX
OnPf2WzMFmgoJxwnTg5KrjU6mdSN1EvcwFyH9WgRa862cYyL5imutclDF/n6+ZhnyBQmqgSqPvOs
bX84+waDmEo45Ewdk4+U1SDtGUGqsWn8uiEA2jIWvCkoJ0W6doM6BD/dJDgvzH9IwP9PlpNxZg6b
feHIMSAp0mjT308tJAcFViajDN9ybNAamX0NkZFOR7TVuThwZ+ydjFEjY7EiGjmliKwp8J+BmYTd
TW/06mYcffU5NNl463JSn9kW5+TD8krhmEo2iPoEMeXhGwzQBVN2tzatmSlmKADPlFx6oVXZQMta
e+UEB71IjLvEyIdrPltMaHCwp6fQad19qtrf1JYs88+fxLnrpwOGBx2gFPd1/kj+2OJQbiNCXhpc
f5oMdyGyNG+whugpIrhl8/dDIbxGa4AbnWXjZANC06mqsnlZckHKrsrKmd18Q5ns3TANnj4f6/dz
O/3S5uqvwemVZfD0+J8rVgobMuJw0AkffC0NY8xek6ltoYV1q9xOtYNWqP6NHEhI1XUlOOoS0h0A
7XJb5ur/RrP8A2H4At9A8UXlm/oflMBHfAOZFfM/nGT+hDj88/f+Fc/i/CdlOdp9Op04TmAWP/If
7jQZpghG/xt0+i806vyV/ws4rf4nExt+XPJv2cUD+fobXIPlnC4adFFpXGlsMuGw0WU4mS8w31Yi
oZ47BxNOl8SWTBtFb4hvnLLSWQkZqhwPBenWuibB4mjViOsIAHHOMbgYH0BRV9WCLCqd4O+EGtjC
1UasUomvDzd1ZCYrgkrLb7gy60mH/RIBivQje2zXeVPqOAPldOnagerxW7JGjSHHxasuzHGQkuPd
LiskMJs6JKgRsb9h3VazXrCOfcobfT/cTHAVNyXZVFu7M/19IQYskFY+5Bf8mpwI0C+UL+gwiMVT
CVbIZzLr2I6xtrBCU8lLLyUTvK3vNH9qCaYiBU9bjGAt7Z9dYATWpndtRX+coy2jdQZ4BTA+7jTx
LVTdEc+P25OcdSikkTgGeRZV2d9Uus2KZgd4ia4mPDDkONMLCG7RyFkbIsuzyqRIkqnORm86qa4I
6jawYJjznwywr9nPQ51garQq1VoEShKxucEenix9rbGDldY7k+EQ+2ZptI0XmeWroFqqPHjNpjG4
7uyxWBfqlOIDAJNWLrSgcp6ndpDKOtf6Yd3nlb1trYmaKLCmQu3qHyKuuivbiVVCMNTA8AiV0Y7Y
v6AR4f97pqxJIlC6zepMvdQaJ9067gaSFDGZHSDJQ531m8qsyhsE8DovTGmrJJ3i0VKIqzx2GAkf
klIkzypORHq/OQmzHNiWMkrEm5IP8a3TSOTD7lDhcFHcTZhrETYB1/gWiwYvLcXyVWTX+Y6UAbk3
fZpTmpbewsROjt0g83xhK6gN8r7aKlpP/kCR7wZ3vMd5TolUcd3mVRSaf5vRA1oNhIHsElbItdrL
7GDj21g3pZkt8eukD0Vn5YtK0cJtMBTuDytIiOet0dbcdIpVvQQdpRQOQaN65cKYChdYSJU9p1v+
1qjm6rHG3YiZrpoeDT29j5WSLA0rKAldM5MfEdLUR8vhozLhJW3YkZm7IMk66g2Ea9cG0Xlsal+m
IdHWLumPwCPCQL7UU7OOpwipYNibi6TsD50Zius0adKNAUAiW1iBX3h1YCa7gmPypV/YWLb0Fvqu
nff+Qu/lzo2TdEfmGXxhs8BT2xbBtdGLwkuMzDj0IXbNlFqER+C7oEQTaldtV8akroXxt//L3pkt
14lka/iJqGAebjd71pZkybJk6YaQB0EyJkMCydOfD1X3CZd9wo7u63PR0VHdZbOBzGStf/0Db7Q8
zLNyrlSzlEdV13jH0018lemA5CYhEeMsOmf50HrDeKmGFoGpkBgAJDIM7nU+VCT0GcQFGc4sriHG
OkTdmLiXTmyJYzl3ibGRoRDn2k+dWxUqWEGdI57QOc+4CIBQXBNEKK6HrGgf8POYPlKGSOLHUd4Z
s4ie6T3zx270hys491QpswpypBHBYu+tKquQIkTJiX5kOlDNkFObR+G+a0fvzRu7lvheXz/Nuc3Y
OELyV8jqNHjJNZqcegvkZ24mDLBQCKUnO5JXGgo80bjY2Rau+qbqyd44BfNSE8CV4GJJaq/Vj4cO
deneztB4LbPffpGkMF+Z7STwzNci9mt3ussbr73JADaPTaecu0RP+rNqBCbLiTXe8UCS27mR6glX
eCse3anask+GbUME63HCiv0g3Rwb10o1xScwtfLAa2e3GCuYFBTym4OF/2EJK2Km5sR0dhRBZPtV
3YB/xFjbSJhwm8ht5N1h79lvi51Fxsb0E8VSxhGXSeODnIvxOkuqD3IcIuyv7fQzaEV5WLBr2c+O
NsaNqYV57YvCvI6GIroxmsq+wzRG8aFgZn9pGqskVG++LVslS5L2WCtKpS52t1GFYGoa5pMorPQs
mxxdZugjmlN4PqgW9WrgcNTUZX1l+Lga2/hSfPR15dmxORhIvVofA9B8QteEd0MnNgqfwmOv+/ZL
QcTHbOboh+eCmFxIAC+5GsWp7L3y0IJaP1hd3t+nyFlu7AEWsaHaBXUnSS+f+lpFN7MXLNdjL41X
2SiTL5o13ZeiaVPCA/vgUk+T/qaNBup4kWKKXNfedDbSajwkvQWqjD8y/rB2jUN+2z5Ontd/mD2d
bLU7LgdHzNkdXzb57Eeq+RIOdfCmBdaMG3/oU2DF9NuEv8rOFQvTTuyPpyZUVxo91RaYc4hxKkHR
HRm9cQqR+eAy3ZfjKy4AFglf9uSQB7UY+XklJTwyDRh2TSCbE10yGeOenxdvaBuJMInG9olwU2Si
bpNWX5w0DQ81mbHXykrCqzFEYkWCTHfKovAIqcIuiYbg+0aIwVDeDLB9b/Ow6q8LCzsGxRwMqoUx
XCeDgXWFWxDjWwbjxiAP7Ilu1d/YksY+7l1jDhGoTepOpn14WbBA+G6iC1abSAk+1xHPGFuMwXjI
Ms9/bgXj67mA90EcMEy29dBmtLssCaCtGTa3QVE7NwBSUOwgbW+LsESQmCdeeAjwo1nXxCSc2I6I
vKkshq5zE4SvhYndmSmcV1f1zbWR1t7HMCVayzJnh8SZyOUY1PYHWmkzThNM0nmB5xbhy2EZyN4h
FXlLQIN9rcIBlxob/XaX1SQuIG34FIQDet+AgOi2bbyD4ec1Y10fnyF/zW8q8P8wGkee9GL2d4GX
ul+HrEONTjbSslXTGH20vFzu67a3sZju4AomeebGFSYCHwjfRNBqj3OEfU0dHCbGc/FkOpcw6ciN
9jFOuEZ7cD24/nyOBjvcWcJov2d4Igx4ZE3RMRna4BhgwgGxrNdxnej+g1xKCVtBtsc8s+3jDOgc
L54gSHRaouWQWF3wRC1gP8zk0WmEm07whj5FPVckT+2TQn722pK09Dy6c2xMC7g/k6An6pT+iAU0
0Vv5kGfnSXbGya+JjI3BETCQDrBC/ypkhy8eMbLT2VbzFv/d6YphT8rSdPt9lRfeh4TadG8xH7xS
PiGZ+ynsgnzrQFrLcWV11Y2DZc22b7tHepzqFtt4F+fDxXQPfO/q/eiiSC4HQ+8NYQVHuynD28DC
mAI/NPFMgeb3sUHu/IZc4qOSeYIJQEFqXWB1VnHyypQItIYM+AmKN+Ek7kz4V2DiFlTjRAxDppju
/Y7wT1KvppNv6vp2KNqJfeL4HYsjCr5R+GJPirMUkYEcKyC+FNM4IMw4advm9HE0y/STWTTlJ9em
BkQtuLjEGbXtrSyG6GopVkYw4dEnM5CkyKZm7pibouELtgnH5CTU2C3bOXXycz5EUYtE2RKKEpOE
g6q10/67U5EAHhWMIbQV0rK34YUkY1LGhrBDOZi1d77RO9eu2+mbqO2sbUTqVIyL4XzOauI14Lun
nxc/vMpd/yH1UTRi6XtTCw81v+OeqyKwXgT08k2nQeZwTkC7iNLws7WM9okABJjrU4b3oMIbRzrL
K87NX0Rg3IUSoDjKRn9bLni9960wEW7W08EESogLjKdnWoQrUVrVjkycT7wWchJ16MYRnjFbfE+T
DTJpUvmEc9177rPV4/M8j0gk06Iot0URdrGsSh5MNUWbsoJhHToOqeqBW5/TrHX2tQr3WVrrcyjG
2wzs4NHpakIewpkwK5P4mb0F7TZejHmJk0I526XRBMjATw+IJiRWPHeeNay5Q47vTIyvxiFKvOB2
9rMiJqW7uK5Zfq8GAC9OlMlDNfT+URqJPnt2byJdL8V2TAncWcKOzxyRmCcBgXGv+2GJZZ9gR++S
9EPwcnpTGyVf9iLXt57JzTE6wphmqOgTZEcsvQz+xBP9GaOOaEqZESFiYsby6xAiS1xdChWKU85M
dQ1ZDpJzt4Sc0p7ChwaXlvYrEF5I8J0yi+0PLfOHv3GN33n8rRf3GZoD35GYZf2s+ltE3fl6keJk
zU2HRzHTQSnK7JY5bXH/+0utKM2PwAqXguHAf9buN0Qi+k/ASLR4yZPCw6Wk3dY79ghWFrVOm++/
v84vCM56IReOFk2/CTr+8wgJyyLtIjdIT0omep8xizz5arZ3ZS2GD21XYIIyRpkpeOnVqwxSOupp
SbNbWHhrc51k/Lrf/6RfX/E6TXkfOa+DiJ/nHcocgGPpMk7tXC/XZtXpg5NPdNAubizW1kyz7itJ
qLxn3FX+phr+v/3nn/AjKFAg1r/Bj145J38O1/n7D/07XMf7C1+HVVhgQkeAXMKS/Rd4FER/Mb1C
twa1e+WJghv9K13Hif7iqAIZjdx19PujA6gT/MUsivE8ZD2XTHDMQf+DhJ1fAKWVYrlqSyH0AFD9
jIrWJoaOVVYsxyC1vAUnYre+oAfQnyprxmIn9f5ko/nLBkbyRZQx0BW//FdG4gBheDAWXx/nmXGp
aYx4Q/mTOPzwEv6PE+lnNkHELTF8RPvsAa3/MlwZYHqPrZfNhCTgljPZc3vHRxhsPXDlzjQmupse
ihTpoMZ9PwXzp99f3ot+pkmvQ0mAX6R0Icif+TONQvHlE6MOBnJj/XLez+ic9mUAPDcitLkQyt6d
Z1we+gM+GpWFN7iT9JtOCiZtPRDTR8o1Co8mCfHCo3SUm9TC0iZcpmKv7YJ/F/cgejKnNJZxM0vM
5XCi68lOw7JBv8FMKe6dPCzoaJmlZC4eekngt2cYoO1n3Oj0IRkrjg6ZWkRuNi3Y+AbC3nI029l6
QNMpb7oJ0jJWmThyOXiNTn4vX8Oq4rPfN6N+I2d52Y/EdD6WqtaHPgfFSywsL3F2IgpvWjHHLDGh
Twotn63U5A9OAACXnhACzMD95D4ag2rY0rmZzYlHVRNSgLu/RTSI6zoHG/vpHgpWj/cp+NaDbjSO
13OT3Xo4e4BnRnzncCHCnyUQ3V1TjiQ3j6vJRz4E9C0+yrIFEAMiSzVtnUR054KYk7u+GpIzkq6Z
j7FVnlpkajuc7cfH3KzGxzZf/I+8HcI54SfsapvCRvlz+1UTkhqndOOxmGr9CeFz84xlPm+mBa8/
+qs9azBx8DpDHV18iyC4ts3026Sk/mR2/BFtdv2Tj8HHJZlT94Tnk/WgyoUp1zDVlzXT4lJVDMPW
foWMXbfC/WXjq4X6kekkwBfxTVM92rumtYt76We4pVjpCgvw0XUT/jEtEJjGKb6a6ZHeDbMSV7XE
ObOdQ2PQB1+o8kQWrbzRgZy2xH6W2bZ3MAjYmX5fnmQfMqtYqDYDej8AuqS4T5GA7v0wa29cBHRx
GaXj98LU5qbGqA3ulWlyaFjNi5jb8RG6LABxO/JXrSivrJh9WDN3HE2GvEmKdbMbrXdrpOaIJJh7
8d082gxRVsUjdjQVKBpgslUIfSBRz71NXd5Egvhw49ZSbytSTqotZqU81yKVr0EZefGMd0e+HcCS
a6x5kuTeN5P2K+KF5boGLPtkM4g51NhXbfEEKPZkVg/fzNy3HoRLdUyaxrK3DJ5tn/IeiRfkUa9L
tKzn8bumr9gv+OSQmL3wJlxikw6uxfrvilE+lyllVtkXz5PRq3MmaGnS8M1UkTluhFH51MlJZZOz
572Y8Fs/25iePKY2axPLnkIcbFy1tq5bvrhJMH4f3EDeyNxjUc72SLQQLwpDvmFPXpe8lZXj3kbD
5N0qnVgPtejls/L85gXTI1brCq13dtK8ODiRXOX4eX6cQ00HQb+E4189Na9piIMc40Vt4OgBvv5+
c2HGJiAg2biftayH7Szy5RqWX/8koXHc62awSDdjJB1bg4VLYZlXsT+Z4jg0dgC+mszigMte9xVS
islrqgoV4EwTtp8t4rYuOE4G+I7YTnsz+BgD2k8UheDhz2NTT8NX0Sn3WeDoU6TH0VlqcsmGxah3
CDUnda3bKfHOU+oo9x5PP9zd3Fl/ouQb4sZXGYne3ozstF38PevQA8mG1FlvmnngaFL1jWroDXGW
is6uUXwYzN64I1r23vDUjVvJao/3kHe3dGuRTJDPTeelHxMvuanwyNnS/aXH1F6yU2UXn2hYrJ0q
4acrl34orNTOHdW3IrOrE2HeX7Vys1O2wCeuLSUvTTVOu9Ib5xiCzfDNwq9sl4r+ah7aZI9a3cLt
EQt6S3f46gIsIIJJxY27YDlnRHLUcYcNnZ+HZ6OQ7VaUbb1sZJS0J3RbqNyN2Y3x4/E2lSjgtFVl
+ZbKZQjhboI0qN7VMYmM97oOxM6ujOgqx/31GornhOMRGxbLQOtKaHwOVETExwItM7at0TyZtTEe
qwBjOjk4IcHJhh1LJ2Rbkvt9yOhpCdCqzKvJE9FRpdZHp0qiPeSc/mLVkVPubJ79115Okx970BpQ
vi68QwbX5HRhBRfsfWt6qfGfvqjeJqvINhUa4MiCZRf5+MslfrvVSf/VaSZ1SEFc0KG3ItzjRDZu
MvJAd3ntt/fQ+y1QmKLfo/rLZkjcRo4N7vwSeiNQtUMYWz2v1jRlUTzjctMEsT/7+hCJUUxx4APr
R16IOml0HSpEBy6xZdPNr3jJCZ6abW41hwhmmoW0+41kX127ZS+vpiXBN5UsxROaG0K2s4xd1e9S
Zg+bGsLORg+Wd5Z+N39aJidn9oVPEyRmQOCtMxrN2er85VWWpgdbq1oeZC4b7Bz76DiD054qlegP
onCW7cik7lxU0o19u8QtyC/GTTmlxa53Hfcu6KEoNsmqWkk7nPRMGe5bY4Sjiwn1ZiLafOtGTv45
8Ik6DE097d1E4+oVjca+xQUXoTWBQpbBtxxz8ZMQzuxsUN5uUyONHnFptg6lYMX7TpOdwnFOdtGU
uNcNzDGxKSbjvhpmJhbtos867LBIc70In9zW76rvbgpSnizBJZrxTYjdaepSEixsD5FXVlzLfrFO
ErZuG4vM767KJXGeVR5odxN4E/Jum5jQq0ynRRjnVm5+lzhRlVsym/2ZaYA5npa2jUAKjO6gCKl9
nkolBEQikV/cISUBxMn9dfQFfLu6tBa59wxavuC4UxCqzqAAFZMx18U+yLzxS5NbTLfKaa0LZHuH
ZVO5xeyhbnbhWJELPa+6b5zt8oDlV2VMfsbuErV946LQhni2mRpPYHAXJn2ci8a71XYijktWyy+2
DI0+7qQu1ndjMk6lRMpzh+8Qupwj87L6EtnABmEth2+MECYJ1xYKxt4s1gEt6nH9Bg8jhH9uJPcS
1ip7oKBMCBKTBMrUI5UxyMh2ajPp3S7Yl94bxM8/RySqZ3tVCCJCUpjEoKkay1KARvlllgp2dIZY
B9NIvs7I6tvz38VXK5giYDbYf5MYwIdb28u4P4tAGnAare0dZaj/cS5ayrK1YMQYdWRiDBBZngAl
6kuJc+jRNftpWzUTh3GXM4Ku6NOTbeb1fNzJ1DLu6zRSj8J20tu0otKoCeO5SZf3XxG1nxmEUJaC
p62H8lLpNwJawo0gnrA8RW1rfeAYrL850odFYaSwZXrKxDOzqCrZVB0/Z/UsPWSWoR4zwQCXEbgB
6PHeLaeVT1YmUcW7TI3TNl39xBqKrWd0ylXc67X8xX3mORjmEjtbbgFiEMK9atZvGFUIok6SZlfn
ItpYYsIRWZMlam8a6ZSYDkXtH9Qyv7CU1h7CQlRFv4SugxPon1hHZ0dFk6bGQI6d3Z4TKIBrORzU
cUviMI7Oa3kPPrgdeTEvve4wHWRgnGzV4P2pobF+AR/4LesvcQL8EUiN+Al3UY3TVBJd6dEVVP5M
LZR3G/iDvUsH3Ii1S0GYRTxZUm/mD0GKbD/vPYwqh+YFVJ6FWTvtuXdGfVVPsv2slOve4io+f5qo
uPe/775+4bmtD2718kEzgrrvFxcq2D9FMBpOfzQE6OvY1/5HzVQvNq0cgEax6vgUscCskRWP2TSu
FXynzgWZPq+5pG4OMHP+Q/bSO5/vH8gVbRtcXagbIY37L5xkcG/WiMAvqqqc1onRvKyeaqq9LJPB
DLJT2ZajedlpiErZJlFUULmkeQ2ydZuiGLzPJ7c9Y8lBBEXiNd+A2IK7kIn1Lhow8k+MjrzZdvD+
pO6Di/cz6EbLDjkP3TSD/FV88M+F6MHDkKXGZGfGPDDWgZD5rq2IE2/0zOkkUPZHGZOG0dbjEdP1
dG9Y9ismH094OzuIFSiXDG9Ktwpnh+uxs93nUWLMSpJZcWWalfPCyD2bsSKS9XiFB2p4Snyr2JqM
1faCEf6h4ighIg+zftPKMB2cK+rVsoouFJDLvma8eYX+adp2Lfr/Zj1hbFcZ92Pa+R8NL9BvVZia
GJLVrmtsnJ4zFkcx6t6pKU9KcYBlCeyKDc0yfUla8C8t7rpCOvzMIdOstTqgW3tXo/vnTMGmkTxc
CvqogpbnmgKE1Snkzp4Txu0AmJecIeV+tIAc8OQeH9PFSHHp8OySpFAA2fNQLsF4aZMp5SEJ5i7G
DLFi56XEhcVKOkmJ/6eTKyxvCYYwenfLDdX2Y5Ng+N+3Dlazgb+U6amgpNkmy/o/JBT0ydbsgTPj
RCAYHtFVhvYVDPke90lnlnyNqek7M2N+myQZd5zWUbObOYTx0J8p5YPZItpDU+TTTpu4YtGI9KHb
P5lY18Z4lHpx7xlQhqpIovnuaNzCzJVfdK6KfScGcYCLwH4qJlbkMtBQZLWvHgdRvgQd/eMyW/I5
nEoCUjstRppKnl20WmGel2XlMHqZcY8vqPMO8N4VzigOCVyQOg69oWTYHzavM9PcV1db1IYMbu0N
27bYO8xHPtCJhhfdmoyHJ5p+v6z7p7qil5lxQz2ZM6fRsPZ2dRaVcVYN4xS7SwlxAQsptbeWFGpH
n9O11IEDU0MEd5XTqUfTUvbOru3m1esJu8LASV9Ji+5529ULX4ChsfonOwdQattSEr8ksPJMXE6T
Iakh9IYDnVHiuhgyNt7CHulNRSbKbPF/DubSfm3qmadSMdbG277feMJdjjBV2nMrW1A5G0L2Zo7W
T2hGwNne08wPyspuPyOlDy/WBMxC2ER0SS3ZnQXRpxefOPsDnHV9qEm5jJuwHh+h0tPeT1ocGHVT
DIe0m1UBPhQI2mRI7ctbyC5ddiJc5HPhVx/GOZBfBjXQbpteemvVLnbIU4bCweUvrY21cF5/9QxB
wMJ1vGFhNPDGL9qZypO1btV5Pd/Nopi2ErDkxWtnImu6KscOFs73jkk/yMjavIrZpIHPZre9MyED
YaCeU4q8f4tlndY4/KU2KdKoErO16AXXcbA4BVjl7spAXy0pAQHzCLr2vgxxWaSQSGvSK2ZlYOWd
gng4vW7v3hGf2mH54GXEJBYaF1QLumCMx8WxdCmoCO4KLyrxEfis8ICRGjwGZP1BDODIo1+BvEWQ
wlBIACFIT29duOjrhe1Wx7NOKUamNf4lhGm3M2Fm3LcSCR1h0wWBcLjCoIRmqtkqHMrxRucVp5NZ
nmZSKWB1MDmL04UtiCgHCI6AVeC/wvRiqYxmF+UsQYIQrGlXkzcS4+RIhElBBAMFj9kBfI39E5xh
EMHFxf13cVyAMm+Y2q9YTdq73hz0pxrr5E1id+XJWMEVHJE41ujok/M7UoMjnrkmi9ZdXC+Cv6ki
YG3fLhxxjsXl3/Gb94/kXIDd1k3mngzT+G7CZaNcDgxeX1lRLLU9Ar2/l6YAupQu0FC98rtMq2RI
1EDkweIkvIRD335uLMp0q0/B1JB/15cJSxLmhXRacWoOHO5QHb/hedS8zCnFTme20WUKOGebKeMR
Zl7bfTXJocEWtlAWfksVUI5PeT7k7Ol1PbfdegxjfNNflX0JIhmJgJq36PjjfET1lWD+8pCtqDd1
yfoVoEF7sUKWhLuo/ptqk+Y1s5L0NlAS2Khb1w/m17hZg0OWPreTrOjXe3kbRiCkuIUX99U0giK5
fCZ95IQP798GCyrBWYVMjAKOfHAnQNTR8Nzb4D2WHK5ieGkjyhAonPbD1BEvHVXkZPgNlbBLOxxn
fg7rx8ffXiheJBaO5UmXZn0hp6i+eDZFbLW+g4zy8LlHNEtsHJGL22qyOM3cdHzUE2WyLMDnzKa0
H4yq5rDlHPtMuoF8xoIlOYNf+PE7JDgOgJYhEQHntM4mIhQpP3tOExnT5hT7NJxZIc1McTLQ7FRs
bHyJHVBQhvh1rM2xeSltA4B6AjN2REKrMFA4O36LLxDg8sqhYfG8H7NzwNMAOdJXXeOmT3T1TIOh
tKz9RD+DQnUOfFVAm08yoGo3lgnIYuxHHiYcpwNT6h5Lc4evlj9KejyHtWaYyf08gZfZ5cz8sHa9
Fp5DCYi4HpUY/tg7QveKW5KgCI/yYXKOKTNwB64jbReQCXuyA53G1ENfY/1hPThtoL4HNezWgZ++
qSnwnFhENCGybOQX4gYoOdp+KU95zSYTUmS3hMS8jKPHUyOy1jnZYcZWGSEhgIAwl63Hqf1MVZK7
GzVrCCQw2yLqFuWJm4lQE2sztZQTTZNQQWpINKPihesQ/5XCBlJ//8f3jamrnE+MYSkooxPfVMlH
5VQvw/yBZCO9r7KcqEF4EjtHUFWmgcchA1c9vXVlgEQHUslyLf2FjmwKNCFjxZtyl8bfZT0N7DtQ
HPS4b5OSdD+tVYCeW1oyaS/qAJDAHRN0WOZ4E4fu89KlhCeuk5gBQGWnvICLFY0Kz0My/Esn+/+j
yj+OKsmy+KFR+pXqjkv+69dM9d+Hof8H2R0nMP7kvxMLo78iO/QR5HigXZb5Y2Kh8xe5xw6GESFj
tZX1/r8DS9d+n0piYUk24eqoTI/w78hC6y/bWXWYNLE+pxAD0P9gYMlMVP7YRoVcAbXISsPnYr8M
1iJHYzovDXkMRfmWUeofcG1PNiJEyf7D0/nw99/5O1bDeiVy3QkbRZiCa8RP7XdZ43e4lqvH0Cac
hJSEF1k382ZKMhX/51fiGhFeAHSIbrje8w8qmBSG5NLJQuL4Wqg4UeZtP1Y5VOPl8T++EEACrqyr
1sbkWv+80BiUtC7dIo+a/VyUxVtiiLec//5vLkOg+aoh/3X4if0hNoreLOlJp2gXhQwXe74mcTGT
jPqfXwrGCVP6yGOE/rPvRSrNyiU4RBIvWXWX2SSNFQcHasA6/8NN+b8uvNBnfoB82bGw8Pzp2QVj
xQwtmuQxm4gW9pW+1+n8SObMoxwJtP/9bf0Mt7D2ILng6oQTIQDGzzQXw/Ia9mYjj0CNgHx8So55
2CabxhCvZghaJQjF2liaSLjfX/j/2F7Yeqxeuu8KwZ/n1n7X0A2DXh6BHpqPCuP6jRcRI4UFrPOH
/fUzE+D9HoFEOBWQW7Kr/7kYF5Urjb+jxIyNvMuKOekut83k439xQz9cZcU2fthbK8NiNBjqHY1o
Jt6smx/HihjjuvvvHt0PV/rpvJiKKmsYiLNASqW3/py/LnARCWH+4/Yyf31LmDmFISsjiFxsOde1
+sNNNUnlhVUjK+RlCD+kORrFRku+7Ytb6V3E2H1rRZ21J0XPO5odUdV56UTUMlDp4EXgZjLRf+xC
jL3ijkHc13cYOcgT57SmuO5VULxB3XNO6WKN1zLoE7gJSw8zGM4vgCf/ioZqvqPNtxmPE+cSzG11
p7vIfioCuzlBhE1exooCZapm75gEpEE2moivKWc9F8FMMGSvFQNuQDcQzJbachjwZFNFWe9QPdYf
SUJyz8S1TF/bhFPeGnx+O5kydzp3mysIq2MeZ0GYNTvtluaXHKUPTlP8HgM93muVcNPFCCO7iVJ5
yyCv2Q6YnKJrdpIEwrsqI2ikzhAdfJKq9q3JNCxvQdSNjpztyuTuljUXGzrmEENOsCFQcLhkqSBC
iNwQIqpmkqYz6H7xiEPI2a0oI3Eyaq4gfiN8rih3wqgy4qA07ac0G72rObXylzRsykd/AlFqe0c+
t35lPyXcu9wEE9iIrFy18JvGBAPEQJIO7TiavT77Lv2sQS/32E8E9VF0V3eGIYaXhEdDQFErb32V
v5kW71QR1PFE1Nzb3E/Jx8FfmtO0Ho1Z3zdXulxnDB3lZsrejsqMLEZ/vscQ2T1xog8x1BBxGNPS
2VAGiDVcUdVnkeIbvXEVc8rUkRDK/bR+8wmBvbEISz34qsQrwzYm0Pr3ZV/2RGOSxRheMp9HVgge
AgoNcj3dTMeQ09OHcCG3Bjt7UbxECD42VTs1WzInc0b85GUtRKh1fnkQTAnltQWuFG39LBk/Z4k0
oh0Dyz7EZrcQy8YHMbiQO7A8hSRUPDDdqd7sIGvO3KPeEcyTbCAMtUc3t6LHBmnPg0OWbx4TluEh
YoAeU8BtzUYyjmZAxQ4/Pbj9Nq9gSObCIwxUps2G6CcDsyo/eoTAzLZzzcVYxR4RHmaQSQdHrkEy
RJpkjxi7peNBhXX+GqFs30c1+wgjZTg9IhrLQz8mM3VzNH5euqU44Lw94HxjdLbY59Lxlt0CeYdQ
9j6d1MZHZPQFH8X+m72wt1woqda2nLz+0xgM8jnNXe8q0CVnKECYh4jYcM6Q0Qhhdyeo4VbBm/Cy
tHhpU7s+zwlSHGZXdlx0+RsNSARvx3fO/BBrTzSj3hrIMiBGQF+4ISSQIXFarolRvCHl8OnDJBzw
LKQDJ3E5+ZiPnSoI652z77WM0FcUPnian/nLxbXUZ9nr8YAlDtlrqAaIJZvCmowW8dZDQ0K+RUxV
v8pOuvT7oLpgm/Xzx7q1oReMX1SmxbmqfWCiRPpXfAqDu2xVMDJsnndACOM18o1olxbsc7zMkE/J
oHgKLblcEVKyrxb683SZ5RBXU4E8jSGh2DhDyaLmVJw/ZCWkklrl0a1DUcmYjl1fqJK2apQJODHJ
wEvH6VZNw3iw1u+udLlvu8pfRW+EtyFGZq/lTL6gMw4WngUTaIKbOGd4mFyNA/VFRVAnzBKRzoiT
0s7rF7ZRFbYR5n+KGACjK7sNQVJGnBFHfGf5XQugXL4iYwDi6Dg/SFIMUPgRNGl3nd4mQQsY5jkq
vCMorgP9IwCCgA2WoYqQSJVmpba5zjnEbNVs/YlLdwBzR0H2DWN+a/qaYVUj0eoQV9UTsIW37q4T
5a0jCfnKJifkJVTytm/Xurqxm6vSkiwmOk8lNpUF25tMRpKkIrAEH6Dl/dSFpPY8FKH13Zw4rcZ1
jXjmYt0UySBucm9O96PG64VkwLxFYTZ4pBd7+55BS0y0kR17zsKJODRzPC5+8wk6UXS7BEm9nc2g
i12D2FwkHJzcpdl1eIP69cMo0yQO/bo+owet7nrF2WOknB5TxKYvxopnHjVq7+TY+qT1KG6cxDa/
RJYaroBaqEcbBUe5L4+9b46HPMPcoopS43roxK0jnPGzkef9rZ4ztDL58kQE3wR9BRpaiJz04C6W
d1wisQAnt9WtNLrkQ1k8By2Rbgxg35p0zT0YxCf2M4o3Mz3auN0SxFu18WA6mEVpOBB8FtMDh/sX
w2vUxg746K1OCCdDZOUjYWr1uas5cUwkQw/CtOTqRQjo8vchS6omphG8gz2917QpfLKp+W7X6F7K
WR1xyXC7A2A3cuBMTpuhj3LEj2XJYZbT5KGzsfOoimHnFSckmWZEXl6wum91VbfVY7t0m1I6omIQ
2g4m9IypXTNM7U99ZVfnqXWqcxMMpgRfhq7glL3aKguXjhIYDPWOf6Une64WPj5lx/lXBVNy34Jm
Y05X5MQTumKsUJvkkUNEIqG6Y3iGVtOgBPaVE6AFwuheISHC7v6t13lGKO1YVN+lB9HGEmlwmsGw
IRvqqFuRGs8EcJw513W4Cu7joRuGD7UfkGyXuwRJMslIc6wssg5Nm6Oskamv1b+EhVnAKJrLj1Pu
zPAJLX/VTusEsoMM9HiuUa9uhTS/uKE6yjyHQKCRcroeJgW2z/7i4BjvPC83ri2nNiCjBRU6NdfW
B/ap7WyanGmxKsMBkQ3WqXObvBb/w9557UaOpFn4VfYF2GCQDJpbps+UVxmVbgh1GXobNEE+/X7U
9Cy6pNkq9P3cNBoQVFQyaX5zzncSmRPqbuXE97JNqr1WPIF70DcD72h2AzER7ZVjDcYmKOzlhts1
/hoXHoqPXCjsXp4OKC0N45RqiT3Zi0ueb47L49uJqU7olpwpnIh+klssot0RKyZ6UX+W42+ktu+U
8v4qtvUp4QPJyhWX/M/FqFoIwR6UWRyZTPG8sabxmqgF04PfRZ1A4nV6MwMlQvK2UFfkARHx3PDy
AvYBdYoIfteooc/+eULwL/HvmlwAN/sdfXmV4nMP8Pd0pfg0mMwQc56pk5e+VMXwEM285n7dYrzr
DIMVWGZxJEE9DmPizQlwRlnGjBKPY0sRVpHJzAuK13FVJfXFcMhc/PXx3gOg1gN6cqXHAO58h7Os
Ogocx83xVvtEYYc8JTBdq2pstoi5X3oyPHa5gkbnSn+6e33tTKTRuofEmsQevZ+BPaaQL4SLjgdN
lvNvGruVd/D2G8BbbaHCWnXv75ryBmw/eU9DfkzK0jkPoyp/1DapduHUT8rEFeVQbBdFwY2UZKK/
GV1qTZHzFzeCQhsZ5QulTHX2LdQNs0XnCcABeXAxD/LikK55VXVZx0RfBbt+bNkX9GzEjzirGeSS
9l7vHK+MHm3HdF5sFzRKGPCfg28I7x7tJC/gaNZACNM0e359K1YVIUibacmt3+FtxNrF/jSv4ruS
VJTo7F2JqOzNxREPqFN5e+XHHsJiKA1Vh70GqjTZzlOLsQpSfYNQDRXNXnaoWQk7+KeY6MBeEccI
XvlKuEzf/AVACicXalKKM5TZuDTi+tI40+8eA+8mFhyFQQXJApjHYPi9aUkHnG2RW9Xp0XUonl2I
0WDB3X7TomIhCzTHeDlnNA9swManX98P1vtzTImCusJfCa/vk1dmkTtjV0zJ0VFTHLHCQyNlRFHw
XA6Uxqqe5HwbGDL4hMnwUx7M7Q+jkdOun0eJda6uknR93nZ92BaDbyNpaSgnnbw7Un+zDEYy9q2N
RNSfjAhk7L8mLv+dV/9mXs2luD4p/39rzefvqv+fT2lHR52+/H1e/ddv/ttf42GVYVLGVG5lCzo2
/+hf/hrf+oP8MkYlTAjXubPFg+ovg41j/sEElKcog0OXnfHqpvo3s8X7QxCRZTL2RRkBLSv4J/Nq
1D1vnwDMt4jpkdwUAtXl2zsjnp2pqIirPKnSGy5s4qUdVlazxgOVzhaLdq1CFn3lg+0Zm7mMUXml
mshKU0zHPOmMbIdq3Nt3fdA9gv5FvG0XwafU74sDFIA4tNMh4JWqZbsfgEnlGG0TeVJIMLs9M7Zo
2UjDmVz2zrKQIXZvl7J4zreyKfWxjZxz5ecDSTRzTCOCTuajqFQQsQwikDhws6dgmj4JVURu6OAw
+bj044KOpJj36WiYW+TVwz1RNuLMjURfpSvFnRUZxYgRM2of5NymV/yKaFjYeuOhqY37NGoyxaqf
9VBnt0StT3MVamWbn5euGxGvm/OHqJnt/dyp5M4KFOiEYFk/eVHlCkmzm25TgkX2AHdGcnBJ33gk
jk7urVXjkil+7JmtuAQi/VjntQxjvx+vfQLX/bHAlN8yH4tH4g95rzj9Y47e8S6qBVwHlgFwVtzO
EWibqDydwjeWbTBAqPURC++sZgRGMxM1xt+coyfonQ1PmxKJkEeuj7Y/E2nQHEWaXHnObB3EkOAI
WMZ+a82mU2zJcrU2joQNQj23OFc9OFtYb5Xbh7679GFU9kdInP1Hh3I3C5t0ETtjtGiAsrXi7FQl
+T7kcMWWkrW2+SXNENYOfBYij/tPUTWbbPC7j3M+Y7wFc/JMkO98pvr3YOj5yVaS5ReLXm7x6MYP
yqnsajt6dXHtZ2V7A+8Fh3dQlIlHmV+7t/Gg3DuiFiPIN974JSKm+H5u6wyhkquv8Hx+71Fyzjgw
Fxd2QxrfkROvzjqAxJK59gZVo74q3Bz1hnBRJlZGdC/s/imG+7KRYLFOaICj+DL1ZjHe6yCu25cO
e/+zObXDjzQbxb1bwuDL4hYwGWaRrSFJs5RKtaylR8IoQtKCuuvBMp8njb8ciouxsybzu1OVz940
1WpTyqo9kVQwhAVywNuZInpNo5r9L2zfhw+LAd8mY9y2c9uoWElKwwALES14to/cuio2BQiJ5yRe
ahPF/pAiKjBoM8I86wQSC4Sx0uuJgarUaN4ztqKvNBPzqmnZYm00bcT92Fh3kxRfFhV8MTswb9gE
d51nMvsO3LQB++WRS3wYFVeMGVvuZ5hh0B6b76aFIDzMPDwpHaCxoyxYNdwmhUOmRuCnmyxxLWRx
tnjgX4hDz1bJDc7sC5Pj6YS8qFRczE6iN0PMZPRaBWqJD34EhH0DbvBLmRJh/tD1BMB3ptpnxkDw
9kCcDT6Z5ppE3nGrRlfvBzM4zI6dnPJ8Gdt7plB+iQZRlBhLwDMhyoHfwRiAJiXUZi3xd9vRzlvF
40kZiV3b9FOIk8XYisb1PztdOUt8RpfKpP6Je5UcYEHENH1MyuQqVA9WyXrlMKyJdZE/6VXQXmbt
dPGxEDhVTxP6Kn73Vx08Yyx5n9RlvmtWlbw7rZq0MXc2WVu252xV09fD0BxGB5zBKMr4ehqROTEk
XZYP7SrFl2jHrjWgkk9oFJOhuGCRjrclgv8Ca37t77RhlwzmLuCR8PBod1t3ykKugxlArraAQpr1
tXhlnEqcU13YvnoI5KufgHmYz5Oqa+/pZu0P/mo8cF1EcomEErSZmwU33qtHIVjtCksWDKGjvemC
54ROsxufi9ynUn51Okgv6PZrhk+ol/GmWOL5x4AYhJ963h5ZNxph5JnDAQgrnjDcFK6XQBNI3Eps
8S0Mp6iciw36ge4qLYZnXixgs3qScFA3YtQoohrTRt+sBg68fv1X69XWgRFVXTmr12PE9BHjQD/a
qw8kXR0hXeVnh8Jjlp8s3VE1vhkKXrC7ykOUIVZHidVVeEtWl0kU5MnJnRwCU/GIXtwekTVvbB+N
kGldDYDULnp1rWireIjcZd54Koad0QQKAV2X/iCba6hDRG8OwnKevZMYSUW2rfbUBqJcwgwjxtbU
9l2HrN+otQWJfHXVJKu/JjW1v8kLRm3z6r6RVirO+EOj/TS0F0248M5ctPom605vYmDUuwzf3RUi
ljhcVn9PtwR/EnlfnmLZfWuDGDNQPv1JizMwi5zxBw28bkSHY4K68TggctxigLsZkTv1CvSJXVpA
rYdR3jP/LPedoW7iOXsYVl/SlGR3mvN6jrSEzWAWN7FXLnvt5hiadBpjLUHX5e7lojqkp0GMPH4c
embXOKKQohIVNnBeH1riuN3zkvUz9illxvXO4s3ZhVaqYSkwdpoRQDnIZcwdkbWLuUsihJyP2DoD
42lSlp7Bd3n+sk0lE2JzzCtvCZk/F4Wz83ohZrKa4sc8r8F6LONCKaPywrkZcyIjETcKO7SYjxAy
LbCCzLXQBCoPS3tr1cTUbRv2I5/tZtCfy9rUZw8k12VoK3VoIfeyRylZDG3EnI9n080nHv0FLDg9
Jv1xLs1lJ0qemH5uuC9z5mdb6jlC6s1gYEdpeeWDvwyMi80SX44td4jYJ7yyfvytZYpyQKok79Ts
t/vJb8Xe7npGYSVQlTBv0bSF+ZzrfWLG8Sdnjpqtl5U9O6+cUUuA8e6Ydoszbs1FDjg+BgFa3LVR
BdQ0O5cO0kfC0qprhAqtGU9VyJvL3Eu1olN8zHDZRnnMTpe8SM4zZNd4S7LBOJygrA2XIsmNk9G2
JF6Z0bqlMW0nuBUSJBSEjaVN9zleql3tB0u3TezB3cIxMr8omSViqzMzuyeKvH3IgmyikHSZeyGk
kwc4LXrf+aZLKFqChKnNNbosE8sZ+vZu7j8X9HPbSAXiqoQOJFnz6Bm1YOrsXSUPdo8DKQRaMcwk
fE8kF+YwiVRtj8c4NSZwQWSd78hwLG+ceW1tqYBaUL9whk+k3Zuf0RdnG/bzUbKJBxvsdDM71cjl
wsQ/ZTD3xMN72dmcpAsktD8dL2eHibgENxP1VhsWuQnsKejyZDf1Qzaz14Am1bPMQsbsJuUt2B3k
WG6eDLtekmMrp2YfTGV/NQ2ePLmJ3wDNgVhxrwo2FDslq+LgVG63C/jSzpDL2hGOvDN/05GfPAfU
3B+t2fUukYNkeZPOo3elTEqzbRSLOLguTclAcvae+hJh2RytXW0snT0ObJBxDOFOnTUv3QawlfvF
Ruk4MW5sGLszyORdYgXXRTbP3xFM0XO2qXjheZqe08kQu7l13KdxzKH8MHn1or3RpsmrNJiUyJ5k
57nq7YdB1PZOuhMGRwSzO2SHwSHQSOulHscLcvLpZmZf9KC8vAvRX+lNJnPsKXmTvOCk1G1o1bWz
FynBrsw4m27XWiObkVqzEwE2tDNY2uyt0fS+IcLTV41Klxu/XZrHZkL1w8Kzzn5gB1UfgsosnmIB
CmcrZ9yVjLCjc8qe84wvqSUdU7YXs43de3vpp81kgrSyFpMDLNIIGds1O6yJgtrfdHdSRsOGITIM
lrwoqz2zCnlgsAkW0KQWb4Ji+lATGbg3zI7RbZvdphB5wwxj3U0GJOPCQ2LccgNys3ijRcHCk8/O
u3STGG2zy1EasyAWZb3Jx7kN18gJKgYnuzQpNUpRmsTdBn3xNUFBixK6SCYo14P7Y+zr6Ztb6sTf
NKyKr0fL0vZ+6pz6X9PD//b/v+n/LVpr+1f9/21evFC2/dT6//VLf7X+gfOHQ9dP6CM8GJ7pf5Oq
CdP+Yx25eQgy1qTGVa7zb7aGt/5kHROBraFZ/3fbb//hipUNDB3bWn/vH6FaCeb4ue1HmmaDtIbW
yl8gsHysA7O/aTS6Mfcr7Yr27PSG3tpOgVhg7Pd22fv3MmE0fJLsmsBKAVKQu7xzBwOqgMy+wei2
GAlohAhLRRUWpNHBYKfbfRhoPC8+Npjsjv1X9zx2qfdFLggjEhEXl37KrC1iHSzRjDbLM24UfC7M
27b9mGE9bFqj/lKhWLjmHmmWQzmLQzytEvIlsZo9nuUu+IIe3/aPvkk70aGI5rk06cG/my3pbb2a
vhbcQO/sbHck6BZphZ++jL2RPCFBViV0xJp43EZhcbnqpZn0WIG4x5wNFXWKUbecsAdNN/DugGLv
/bZYmpuahYcCxawwQ6P7ZX96hLxkd3pX1q1plOcK3YZfhK0VAXfe4i8voxvfgmU7kWLD+eQ1NZfD
1G4iZqDwrsaRSlMkkTC/TphJgWLlSSqpNPNKSVZaVVZH+aYcusWYQ3egBQ4rH1/zRoOTW2UXZPGA
+gbt5iwbqve4osiNG4tUOga1cDWzb0s0z0rmmx74nIQKVafYVy1njA9WrqPuBrCFcTKnqrszMz9i
gWVAnB0dnssqqU7keY+4mxvrkVqGusBW5hKOopruBWv9vRs084vX0FLhbS3I05mTbVqrdj/6ZX7V
YWo71MopT3XdD4e8GsEvtlXthsVYDKtbdwPTFjRDWdVb203iW0ZkbASTQm/Jncq3Tk/Vhnyjhn4O
87Urp/IzFr0eSW5UoN4wxua2yNyPeV3G9yz+1N1Ed3FfwPX8kpS+Br0JCKBrEn3P9VDv57FOPxXI
su8QlsyfGeMb1mYahhU5YkXbSaTeTRDk0Sc0AvZRJ65xa4AN6EPVAZAdvc6+ityoOJCCnC5b4XU5
krrWh9wWFe7H1hXVo5opQcMySkgbAoBr601adp7eEBWznKqO8SDyfVVSgVf9adJLd5gKcr3sprYv
wbKqjQXlwQcnEOzheClH2XbIu+KHmHCBhTaCZx3GZOLucqtewhlSDzTkxTt1k/yQtd5WZYOD+MXW
3pUAQQwlD8E3W8puGG8HgvwuQuv66Dh0bn02810Pheruk8KtPnVKV4cxwkczWcln0eII6wvfP/NN
lzus584Gxyox0Sxs7yNXJefK0d2HWNjL02AvZUlJo62vWd2ZF2OpvCxsW5v0ukIHeydrvo9BGx2B
YLe7ROcL36CXYafyhyeYrcXnOV/Sz/bUpxI7vp9/bo0q2E45d5hr9EQv4UbYBSBT9jh7L6jOafqQ
1aJisufbCgD9edIqmJju5BkgCYC/tyJLc8ThS5aE0jXTuyrK9Fkbjcb4E+cs/gVrnkT6rFFTbGtb
x2hnOAJDs5miKVnPSx96vGU3MebzRqrpXJsEyxNAYH1yUMTfMhH7mC7dY9YY3jctayoYMxhN2AAT
3tSN1SzZB4917qU05+jK7BmFuJmKtl4anwJHedf4FFtujUE9LlByt0h86q/ugAGrmZb6zo6C5U90
RmwEgdVQX5ZTc4mz2PkYQ8nZuO2acgsbet4uSxBfO5YYvvRYKqu6iNmaleZmAbKybGD3nBkFxS/K
TtLvxQSCW43tFfOaaa3R9JZ23X6yEszgNvFAfqinab7CyrIaB10K9b63yBDMncTER6+NfVeDvGfw
4df3ecZ4a9P0ItgVgxY3o0pX+1OU4tdLyinTRyvp9UM9OQig8niyH8c+8v/Mp9LA+JYOuBD8AjkI
Ffj8gFrIv0KXKF8GyeY1QO3mrpQCnnODiYsiFlWE38ZPaF0mmJSvzoZZ0Jt62CjnkNp92hKZjkpF
pcmpLv2RrTjctSs8nvUNcHUCZYATI2nQxET51YOY3PkUsyrBGahicDSROgEtDxD/O/rK6K10EwBW
/urUnfxRG863tGmtK+GNqt/MbTmHRYC9tEPAkpZGfj1Rgl0Hdp5fJWYNiDhbviamhXTIhGPgaP2x
NrtHveI/fXpvMJmYr9LBTfYp+4KDCZj1vhVdTXVrJfaGDZHCT53cFPkYA3xIIzx8nfgMV905oEgx
99zvXzNybBEqoDlJ2qL+APaHJ0jSNUgV8nLXdZEsrsFUxxs8/ON1XaHtMCYN4t8t4fg6QtT3XLnl
lrXidJdCWP/WamWYyJNEQdnj+J9iosrO/IXz1poaAtZkI8FQ5rK8KyND7guLrbGoelpwwMqY2s30
yoDdDC29qg/9oIetAyb8C4qgZFv4KCZGL3/ulfgTHWAOodBarsapjBGPgY+6c3x0GxW2160uGUDP
tlY/hD3mu4GB5mNmEnYxOlO3q2P6NMdHj2B3RvSYjkLduKbXH6bABsyhCGUb48wWMK4RbIUOaSEb
o0uM0zRcwMcnG1lNf3YMup9bjaEynvz8W+l7dDgLhGwee8+JX3zvAKuebIPXvUnThwGM/wPEGOCn
l+5xTHuGRVnhbMdUWHurT8XV0hjZ1yDDN9cXyEZ6CfDWUcRiZn0BvRdQ/b7ps/Y0UJDshrYIjrZT
q72nqbxIYpMHFrvjJS1rUAaFBqnSC4aRJvEWG00ew84GjPO1l1O64W//kEI22Qxz4h6n0QZTIa8X
B913BdsG0kZg7Wshv7Zmcz8g8AtRdWWM55cDj2gjnG0D8I0zhwmyR8LHFyqMgjYnN+sbr+nuPZOA
EdUelqkcQrPEFmkm1QPK8vwM0T/eE0Hjg1fHVIpq0sIwmJwxEMX7yCmu7dIwHgL29YfCHYIjIG3m
CDYq0Ly6m7s02felyZChNqqNW8z3wTiILRAI1IY9qOt+aSq0IbUfymQQhwrcDg9hz741yKBgnGx4
HwAJwa7Iohr5iPgOG9TY0d8RNlKCMrVSGrMRLy7vA3sgRlYEX9Nybok/4/IDIHR09VhBJx19Xsbw
1kc5iI0ZNMNJl11wzKrYCON08c9lP98Tu/sM9Ojja4Pw317qd70UA1UW7v//LvU6/Uqe6kv19zWq
9a9f+quXYlcKKA/9CsUNCTe0Rv+3Rg3MPxy4a4F0MCLgFWIh+u9eyiEZA/3PuiS1XRNTDn/FX/2U
I/5wgzUFfbWBIEDw5D9Zo75N78UlIGyWuyTl+KbjmG+TYnhFAk8qlLhUjFb6djPGZaqPnUR0jZG9
IuatTuayvspyYUzIB8lcBxyQNLy2gka+eCkYdQHVh0RiTVYgs2UaAQc0+yW2Wt6bYEWY6DCLhMn3
tzP9H3xEq/LhbwoQC60Rnh5OrYkIg1Z1/fnfGkFfMQkmPqy7YKjXDyKpjI1E8nbFgMnE1DfzJv71
ARE5vTukY9IXOxKPlMu3+carYqSF3bDWii+sza/qHoj0phjR6RzIA2V2yMjTaI+iM2HFTG3Qsh9y
Rs9hGYWIYy/jRNSnyINFGC68VmBaAZpfDlbv6ju/SuF51dWAeHb1yhaW6JeDE1X1JVMi6sBcVawj
RL6WGW3Xlmyf9QBtJ57Y5wCHH/VDsSDrscQiX/qqofXLWp9DBUi7Y7Zi0SrgBKtvhROkY3/j8o0g
VOzVMOwjhZN7dqEBdmwRW0Q0yJg6G1nZ7BhBt1v6Rtx0PprwjRenc7zDOD/FOwTy+s5MnILOOImt
D0LQaYSpp/hsqgMAY5CpcBe7K0xVW6mvGUtazRdrnPIFw63VJrcwZ/mLglmSSLLOUz924CUJlmwN
ECIWk1hFeBLurhsiRz2Ddc/sNk8WRtzk3HeK6y9WxYI1gYX1w9JV1gfDZt76uWE/ajzbVs+ZS5Xm
75mRwNYn3gKo9cYu55d4DHPoohn5aTPk/HVWNqKG0ktLQWiYWZas4APcGXVXrZyfyebzZzklX4Yc
5tMwox8dh45fx0+OOLVN3fsEwf5CcdFyktKZl2XoOtgGnxIIg83RWcyy3HEeyXSRqc1pSQEaQwyU
kEYe56Xmax0taYkLIW/MtJf1K/HWkxO0KXXP1NiUmqS/COBlveFtlnGcrhOGDfcGowUdYjbQx5Wu
44NMSAVp8t3MTViAhmPuQHiyt61Hq9jxioi3hWxZhFkUWB8gzvQ3KHnQuZZZBI2AgTxgu6yX1/Mc
u58MWv+baWyKO5vIiRcq2vSICcfxN6lVeS9VnI+fG7aVGtgDl2wyQasZp7H3N4QTcMbLIspnBicu
KRKy9oJPJImo/t5KF8PdytHjshk7j9M7paXb3Zo9q8m9ksxxGH0PLBLoHh0/WWwU2I5hfcX9wneX
Mg6efswZU5d1MlxmP4gR1Q9paSIXd0naonfiGlGMXYcNKmTxAcYnX0+RG60bGtHEdwtQo8CS4tXN
F84MN5eXVdyUeVNP0V6ZRqOeQFDrB59HfMek1eMEp1ZjuYccD/FFQrJrECgotNNjhv8jWyN/MIK1
R/aHs76yq4FT79UDR8FwkC2h4G4LdlpnnBcvWAFLrx1ERXBM9yFfFsP4ZAze0l6x+TC6u1nDCNsX
FEDTx6VEkvuRLUCZP0RjBjgGXBfzmdG2T8u4CvKWueRcsgbgXGpzQsJHlgInojGxujGGgJnq8FRJ
zk3r0c+8Xsi5Nvjiahhn3dYd15ui7zCN01qBS+FhDvY+HQwImJjrEvdJF/5g3WYRxn5ADCKvv3r2
JG4S12db4RfEnoRGHtNNeVHcZc+d6ICxhHIA2GdHfp9/ZrqmRALicJHdbV1WlUsbR2MT7LwiNrqd
lZOOyLbGzM6q9fjO+6ITN1m/2Pqzzwoj/y69yqJVceY2jnalyQz5tuT9szCKH+CpnKKKTToj+ho1
0imxbIZTUqxeKYNkZpCaC97+NPZvKgLUntj3RVhixKNHxPe0YaQ9fASKauwgGCXM5hq1sQdkRqiD
IninEY16mZKdyHCSGVXilfKIit5dE5Gz1kixJCHb3TuIqasMT9ccVTxk6lPDAveTYji1sUvz2UA2
H/ZQ1lmQVX2YJpP2jyK34j8LFXnfIdlHIA87QPqFezXQeoPZLzp979Ze/CztsdqVvKS2SOjsBwyM
1bNwknJv0TFFG29h62T2XncXxKRkeA2bOETCeXFNY118tDLl0RCrfr9QohJPoYma7sCTYOBrbsdi
Ka8kavHdMHnFPY/15pnNefI4OsXd5Jk6O3Stcvbt3OrQRMN3GNM6fYyVW3ycSkfFCKoqAGy8wEh6
aJdzYQT5Hp5vGo7tVK2QD5Tw6WjXH3jpNE+VLJtkmy1qDQox68/kCK2ntoTM4rtyoOT2Bn3TuNqm
yB3LbRx56kfaed22gHV1tJYs3k/Qam5krDxnm5iymkM9Uw5sVWeNmFvK+uAXLdt5vHr1yUu0tY+l
uKccbw6mToZtx2d8AlaBkh8+qHuq0LKOuxlV2U3bO9Fj0CTuwVBLvpcGAZ7M0xbo9LPr3hhJ3154
YM9HcnHnEzun4LT0+bSbVddtetBCmxYhBywS5X4Y03H5ZppFdiFJarnQHgfFb+ytbyTalEQeUDMc
rKte2kbH/HNJ1Nal7WcFKAndsyHLq9UiM9m8hBwDew2Qv/oScZcff10XvTGcvh51HfCDuRaWRx7b
z0d1oiXxkkkGxIPwFIX+yoOh6S1qjF8f543g7/U4CApdymULdLf5pvoak9odVMBKzMFzxDPV7Hhm
r4QfqSMeGP/8YGjvBadT4LJ/mzQouIcNoniC8+vIp15JLK9eawNV4O7Xh3pfyKI3BxJELW4Sm/nW
lNzGgdcY2nTPtjuLm2olfEiycVlz9vVFeUwN/vHxBH2I4DIxXUb8bwzCwq+5bYtSnhedRJ/+9Qqq
EhYJjBkU1YhKZ07vr4+5Xnk/F+t8uBWvj5KUL+9tsY780kFn2Ttn+DlUVx5Um5SyBN0vmCkcKlgs
+K2NUY78v4k/SP/jixRTpeQ8mywvLWm++dB15bQmmif3jJqkO04TkBAtpvo3+cLvbwWOQuRm4LLz
gsT+5gYsImuqolS55xgMzXFGgUtGxm8jbv/TUWgofcY2SMPfad/dHmGONPgsry52lw0xi3ImoL/+
yv7DZcnmz4YmT7ezouV/vq1zVF6gVYhjtlAIHQhG5aIYZ6DuO+zx4qZvNEFOvz7k++cXz3SeYXws
Z80MfnP6qnQkAaxwnbNRR0SngPHB6jpSigwEqe8q6EnMb9TCJfLr475/spBfugqd+bTsut5+1ADr
FHFI0oJkzt0d1Twne9Rl2yWDV/XrQ/2Hj8jFASaCGpyMn7cPSw9KMYcqLVg76OnmUtSXhTnSl8JZ
zURrB6fXq+bXB/1Pn4/och+xtsQu8Ra5MUIAs5PAFefCBQlQlY59Kkw/OdDo/PZOf9Vd/3yrB0wn
pOM4XuD57++01cJq8jzB+aqQ7GSilFMoPbN4aMalu6mBo7PimSmT9URdh49yVjdjCw13j6HDobmo
MX/Ca/tGKLhN1blUeKn93CWB79en5f0VjhDd9lb2BDQI8RbbQXjPlIKA5QovsQNt0gigU6YN3pfI
WrnUsoCy/teHFO/vXYAt3FWrrcO3/beIgbhgXhLxjjsbvkGtq32b/qGHj/vN7wSvzKSJ1us9S8VN
OxTtF6BGi9jaaaAfWmW1RLfF6L72VElQf2D1Jf/4rmcXAoUG5ofNd/fqCfnbVMVsWZuPPnd9ufgU
3abMnkWM8VkVdpVCSWLO+usz8u7adLHRcDcwyuESBbT982OmTdVa9M/LmehS50XBQ8zCua24TPXq
TfrnB2NuhADGxYrw7trEGR+YcRvMZx1jU84qSOpwHelypNnQJf36YO++aj6Z7zOmM+31jfc2VLbM
DUF8kTmf3UjSWMZpz5XFjUiX+OsDWW80EWCFeFyuxQNsGF7pbyujgl2ZdhtvooLoEnVn0sMNG8NX
ff4xMupFXRqE2N3OiUHCJeh4NR2JZyOnLdbXYN3qhyTNmRMYE83SRgkwhbgcuqNpuIyymHrZhLau
04+pzWmOJ5yAd30Ftrr8pw9iV+LlwOPGew2QzttSKK0g63ulUmdrwQ48YcC7wEVMD7E5/+Oqi0Nx
DTjYqhjpvTP7AdS1+lEDi+sQtQBgy/j8yIuDHUlW9cWp9G/nh+vb628PRoQxPA8tbn0MVcCc3n5L
1VLa7Kmlc3Zb7Xx3XWs8d04UfHodiLieYqpDAqP8WGtt/eYms95eIg5HXsE3NkdeDYQSidDfp6VO
gV8cbEF2FuQHlAvIb8L4iEmBOGwjK0Cr9ydo2JztUK3YTuEY4A60MREdCYdkTWpZ2fxgDiVTxCVf
5zVt562NxcBCP3xlrnWlqzLY4SK98/rZwP9QT6k8YqXJcf2SDczyLlNYttfLqzB4GRzmvhPNeezm
hi2pq/SdnDSjMRXhxb2wd+VFn7ZjvGao4+i9luYqwjFFXt5PTBtuOrc3DtpJ3buazSqbIq/Cqzv2
UP1ND9j8FWNps0IjKocgTJwO0XHuoGFB97+AsyXbkAZ6Sc9QUsUGhKIcWN6KpEUaPLSpRA4PvJaA
B3vJVkJVgTVm2QzsGsW3qfNzhuJGxv0S6GYdhoJWT+7GWfP/a6xffXJrRpQQGIIoObpjTldUtQs/
XVrvr+JzzFnz74NirWvahnstqQpJzEylwOmTCNrRuM+dDvJT7Bv6odFLmdwBfSjqK7SqY3+vYCmU
W+gM3N21KJv8oV6gA2y7oSffEnetfshNsE2x69b5g9cI9U1jKV6Y8GZy+W671eBcdy0C4I2Hmwog
uZnyi3x0+SKBXi+PDZAobK9W5lyNKyaeiQbqezZwPbpet2GNtWUOwuSK1RSDcJ9AVXsHC4Z/kWVx
BGBjsqtTq7PBeNR1yqHbfOGtFZi4sNswKWxl3VbTKPsHghoThQgXC/sd/SrMUzF7wNuhsTincewQ
YG6BIBqbpamAjroWj3C5xFxBFTmEQHS8KfWunDES0ykBExrxXhXQCZA5MtPym0EtB13Qw7JzC5gy
xoOJJERUktxYP5VcYFWCiu3G+F/2zmM5biVt0/cye3QASAAJLGYx5Vi0IimSMhsEJUrwNhP26udJ
UR19WPqDit7/i3MUFEsFIJHmM6/Jes6GX3EANXtmHxKolBpSSCvphRNIsVzGFELCjmpbM/+kKRff
hiuGPq8lOL+E3LMR6ew8eLCInrM4TeO9GhS9ztdlFRgFFDga4nySuAk9135G6Q02pfPgzE4Ko5RT
sdu69A3REQp8ZlEXBkY7pPQZV1eZmrnI1fANoadpPMzozNy+tmYgzD3HvjCBBF7I1OOw+XuunNxU
YnvK85s2J/2ZHZsK/K/jT4KP629Talfyypf0IzYFNLn8gAq6rS6RbWCZVq1Fp6EE7jmde1hZiUMe
uUl2p+qOG3EgqfSHtnTVfb2Cufg6zFLgiosBR1Hch000D9f+XDoPQZ7XINYwMlp+hBadjD3aW653
tzgtVeB0ITYG4eNMsuI8pg2QNhtQ9GaueHRzIFt4WshPBOaFhvHbawTioR6N9LA3cQwHfssWjkdu
2Suq9UtJURIl0XoNKUkAfgPBbs+U2qiQawPLXocxn15P/P/tk/6lT+pwmv0jZPlDIvH/lc+qeAM4
ff0Xv3ukHPf/wlWMakoohQ1EkZPzlWrqSNqn9NzQIwRN94sz+u8WqXT+hQkYH5cI+xnZQqL73y1S
n1+R6vNbdPUJ1IX337RIjfriP85tczuO60AKQtmb5wxPaxehHLEEG2zvR0rmlv8sK6w17N2E/lCn
d1rn7vKUl0R3B7UIPEWUAm/xnfChra+cxm8699BagNLpDoZWUwAJiAHvGw8V0+6yKwsH5d5DEzRA
+wV3FbSPxNghSSvQO6P6neUDW6QjZSshktotfYAUXn6PHSg1dXBPS5Sxk66DjeOvQOa3Q1gpy/2o
35bTbIXxoR5z1eKoqFLwiH8Jck+I+GSwpDIuvgD853t/VnYaFTiNVqv/o1XTCD+xSmRKWbv36BRd
R4kfccnZyerqZxf02fJAMy/i1twUVSJaxc6U/M1U4YS3zi3BQQEeTGnLh4OM3fvbWEfmiKM0qk9e
HFhoWKN4WVJcrN7QKTRsLbxbqeCjzU3zC1BliPJHPuMCgnB22xTPzYyYdbeRg28MpO1R2el+jZN1
2KFozqvYa0669Sntg9iCbrUWXXCzAl7jYxVAOSRx7EQNoG7+sWBuX8PEf6pmvk0mPGkzyAAFqF8R
tgashbfPFKeIPFqIuKEDZC3BR7/OrOaetlqz3r5/obcWf+ZCIL6BVBIek59yvbcXWsqqi9Zgjl9A
DbiO2Le07jwgVjYrfBbo6HyYVOOLFC0qv7T0tnUSOd4XGFf/TXDkbWb4604oKpPW+JSfgui02+5A
gEVtKg9eRhX2wY1PsKEhD2FWJsUFDYfVD/7bQfaNi4TjU0HHmsE3m9o/g2SLTBfOrhTfywElsmXX
La2F4NQYgkv+m5rH2+KDeTo2Lg98PRM+RBby5IW6Gc2flqjjZXYS6NI/XAi0aXoeI0aeX8DXNUNc
LoEpSL3/gv+YSdS3DN4kIPBDjOjUgVUAKO+jvFDfZwhBIdw+WYbjfYxmHKP7/qVOFFXMQyLRhx4B
yS8zCgGZtwOaN41TTKNbvUB8TKV9jJdC/izBnnVAziRCTu2HOVpju7pqsr4O7L0/psX6lCvZcrjj
DBzPlIPzuIruoP9IUL0p9ZPyCpBhHy5wAT2Pvub7N/3Hi/FJzyISJpO5o9B2sns4wHzd2bXr7zXp
CXcBmrrIf47OYvmfm6YKGrGLq7FBFe39656UhhgsYPTU5fENpRRFUnpy4Rjt+LntfesbdB7HXbeR
9LNBbWWIzpC9dQA2IKnFMink85KWCUKMXd/3EZbLFn2rh6xapx7Wfjiv+luCsVh0EGi8LZd+tYBo
/Vud6ER/gTyJUBcbAJZJhCwxQixv362f4GYO2L/5loYZzNlNjn/cequCGc1+ImM7QaAuUq2iTYZL
JKtJ4RLCYVAHy8JmGRVesnxnAtK2D5TNyHD8eQXkv9HxYES9bsBe3LK7AHVJgs+IhkSoi8JmLJip
KA4o3k7d64BjGN8BwLrAeGOzRWMinXJBFzUa1NzSVs9f1sWEEJsOcjFjAZlSsMnjMxl0+cH1Op/1
3aVTNt+2sOGrH8E0OJmDpl2sVoL7OPI/A0hkaiJEmXOPDqbP9YAe0eB8LlTT5khsBnO5Pq3EqOPD
2HfBeI8zVcln0zpnBzHIRSAoOzedJy6NBn9WLNscQBELPQ75DvSsDOgkQQO0Dmp/o+Cd8MnAyWI+
klEhqIIzn5qFvtMEyRxm9GBztmAF7wo9xpxG0vhgZYBK0w1O7OZqVrK0wY3AzLz70pHkjMfYQ9nn
uvSopp9NDij6yxRAyXAB9nVmLs1hbHY+3E+c5TIcVcphaVM74I8ujF1WWxt2Gg5r49VtURx/P4Cf
65RHrdGYDvKdbccWA+rbNdNPoYbKJlZWEtLJvlPgbmD1yxYl9a1qYfv/+zs6iDQ9uumxn6Vbplwz
zaRRq88YDAIqCnlLm7I5LqLhmZLXUfWwwGDkfNI7PjBNEN7QFesHdPIwoDBXBCdO1IZRUcCwtIvs
eDw2ejNdmkhzaokC3JXa53GQV/e4RjRQvnNBJQU6n59DssamL4qYNQnGDrwzMdt8IbVdJ5YHnaDO
Jy4sb86W7101j4xhg1aa0eljY3TijyE4VcZklQOtRAx46pFCWrLWJnbLnVnwuwWehnmIPKLRfd2J
eKyTfYPwHXcs3ZFdYN+v+NxVe6wkzPztRefxUxKKTowXkRo9vqVZGo+lMOTosiDokGjJ2dVDK+KW
Fp6ev5xQMOUPD1shL6C1LlmCcHcLZopYg8A7jkH4C+VUZaGJ22IYAtmN8kLmfzZ4pkeIUrjktnJI
GTxjN1aM4AAqmeFcQ2nmXEkI6B1zPYMyOiQQJpiiJrQeH9qw5v+dE5YsYJlDR7ohdFyJMihNsc4X
6sBm88CNrXiGj9KbJe1F5ktBP5PMbXxF3Ai5q3XE+IDCKfSifdrIVi3HcbYphlyPZPh8YddDgym3
K7GYmdUigxu7awtI2/5xDktjcJnbD1GK4+K4I2uWZmdKyxRXlcBGLgEqeCsOulgSDzGW1JQsktFu
11t/WYzIZ6hMP3wPz6FcagKFqQluAh/B036T2rrs7G0Q5yL70JDPx6AejAEquxXmxYj8wpNTIxJz
lGIy0Ao9+oxqO5dKWdMlJsQ0GJH4VrybzsP8xX+u4TbzMJBClqT5GFWoy9Twu0itwfHZ1PXKPRsx
281eiyRfOvjBeHQaH9sghKJMv0Gn+Lrkgw/HJizYZoPv64R8DWhiB7zzeohyaC7IzPTpnKbJVdGA
ZZY3GnMcM3kylASZibhSdO2hWGIzL+1hVsyhWGRdkVw2K6pnKH26AOKcG/jrbJWqqxmlXQWxAyrY
TFV66G5AyrhsuXndDbyl2qEhkO7xXIYxtI0QkGGQMBKLmLl21sZ6PNioJvBJUpiO3+k+NvtSYY/V
fBdhQMJESlHPZXtqvTlg/HRqsTvgcSxZC46rFRNq7GDeNOe8/W7xL0MQbd4xLEF0JJcUigYu7Tnl
zP2zXXIcjUsrOeWrGP1YtQ/BNzIIWg8d03HG+KRBfDjsF/YHpF8s78MM+7tFgXapfO/YdrrmkShf
Nf1mRSuU69vWVCzfq7AjG/mdh7Drm8GZmk4gjwn4JKT0nICWE9a5UdDo202I49cOK6s63ns2uKeP
cTfz8FnD4b/sTSuWO5ZY1TNKDdIyLOwcW2MmTwhIgRH8Pa2rbDK/A41IrW2L4qkJnIPGMts9aqsc
Wo7FrBTA9fuonzZEoonN+rQgpOutF8IhwB8jdbA1cjO23Z2Kil5bG7k6SwCSaSr7j3Y1lw8RMu8Q
mPq+y7qLoAZZeQiacWi/txVnzCWmX5Z3HXOnYtvUbdZ9zdhz10MhYQG9eBRX+3vEcar+eVqhcX2A
3Vfam8kqgUG0Aho6Kg84fvjttvOEp4bDNPnheNN3aTw3UESw8bgSJcfqHpjZ6Gw73hFCAQ2VuhXy
VD32HgIUM27JhPRrPy34a6Lv60abtrcW/SWClOR9DEq9eAkiJx64ODR73CVuoEvz/DHzFNvZc00k
y2qUazmtiBhR07T7Q4yZQXM5szjghmjoNWBL2sMYyUTsfAK09QH/aES1M9z95IValgF7IE+7znah
I9JAZ0CwJdpZDVKl8Dck2kSJXyZHABV61zX2tALdqW37zJkcNO3iFhkavdGyXGFkx8K3bluIhd4j
9Ps+b85sBDbbbh8hBzE/zHoW+tpSqCffe5ZHDV7XzGpqaEHQP8JwT9CmKXUg+/YsnP1kBdk1yjbY
RTPWMWdxpqlSr42HNvoG70Th4vDar6oLvzlIHNQvsFybcd4VgV66H1HuiwGpbNk2cuMK5Wv7DLuu
zg/hBtp+GZzF0I+Cm8iRVlGcjUFLWJv+SMNa6MhB8bQY0F53fG2kjwKhhZXcoAAAQ/32d/RtL4hm
OfdTUjV0IKYmMwcqNs4IGj1Oi9+23q6NsQynVm3bCTEKiHDgwbTiJhZMPy8m1qytPieCwvBmNMdK
xEbC4u7goXLWcoCzHCDTmh2uwruDrSSjBunEhxxLM6TEeDB8RC/XDtyi3vppN3L0+LiIccro2kcX
/WyRku88DH5jor9AFSZzkLmDpep28cYK8eehq7LgM6gbCv5nVEFlEZ1hTEmtoR06n23SV4rI3khz
tO4Z3mBEwWi+mig6WqaWvSwPEUyeLpEpjhH5FpVCqxXGa7CKY+ThcEsTxyXjt86hmuCWviEuCak3
+T5CTWyI6CdwRk/A8whNwJZqBqitpTk5kcCcuVMsZiTXBpAqmxUQoA+of9vE0cyXAf+LWUsKZRfu
HxFcs0/SYSn5iJs7EXcECU45/TNNEBOvRjHwwidXD33wbZog1x4CN8dVLWnQ9UD1vcU0SVzUrTQh
S4okDGOE/FmgnZ+DpRbEZabSGenScB5SN9igl4y1IGDG3mf42cMXEyL9KvcEqjKn1O8TzHMaxrHA
pZodLYD6yd07IrYYyDbByLrBFr0i6SgHi4Flm8nNHQABS5k+/x6JtWMJbYZW4JS7kXXKNzaVDhCb
Kxwal/SOUGdjyDKbOODer+bY/wxyldrT62vkwHScJ9K/QT+A2Zx5YoGZEO9oUOCr+xsDo4ZVhtSX
HcMYL6Sfo/XZBklF3Z1wdHxYgcfxVHTQTPGphycLd7C1kSdzOChhz6JN6y4mkadfwGSp6Es7sHon
u5cahqRLlJLgpMtxOTZt3+Ni0CZqDG9XnbpNdhXQ2OB+ltUz60AIvMC6DTZKBFulAsge4+iGosrN
WqPpr3CQ90yghvIp4WHnmAkm4iHr3LPOlSVxdvJ6uqYjVG4Lcza42sFWiJYoECa6iTc1jbxlG6NZ
SmRtMwL5TxT2an7g782niUr69XYqQ8lx6aTcl7tNU2lCwyIYEhPMi9bc7evyKLTPeymHie70Wa/Y
+KorMYsx+TqGU0LvAyBwIVnV8ByZptlCTJAfvN4zc7esoXRfY+SVoCyXlCp0hgu+oBIEtWj78G4H
3KC5Vr32PILdgk2iWOGY0DoaG1K+REZZ/zz2Q4asnCqGVrO5LJMnrrwJY22AL77LPKts1ySBeeuT
sdnObF6I8iLCSxJP3rNe8DO8FJNL/hTIaJkRlHVFVzyPqTMzKPFr5KMSeyTWUE3Y87QZjUICg98Z
MbCZiMBgThKb7KtOOsFPMC4pHC+WZc3fxYiXJliB0ba3gFBS0pEx7RMIZ2HQiuEBG0yB2qg1OYy/
hdqVidmD0ERh/eyYJB9EvAnkE+jg40OMpRlvTVcUdJvdjL5fhB7N6NfEKJHfrE+MutlxaRGR8553
sq0nZfIHplPgc3lKe/FqtsqWPTk4ttKfdYra1czUPzqhk5KqFMiEf39dejWsfD5cWlVUVyBGmlLB
PxxhuzIxMMPlNq0YiwemJDi9qf5gQ2qtOwZkNRk37iuagZwcaZY42XLSXgd4zhG8LlOeQH6q5+EO
4e9VnYewhctjqFxyCg42C7IPSaCGfX4IyqLhayJP90bMv6tNJArfgF18O71mjbBP0Gg47xDdY5Mi
4B+CLdwlduc93TWTBb4mFmW8mptusGxYki2rbDECvOFKxuuNYc5EJ0mymf1TWte80gwRRG59qOk4
V3uAzLhd7HHg9opr2VIc4YPrwoyC82A2LM1rtEDd49ad1RvcoNVKZyAVdfEsmtlk6MvrzhHNygS6
lVOYWfl+jeu0pEvNKKQmiCNTBCUHONrbmlE4N+FES2/6Nsfa5JljapWpv0PMGXLpRg09z/uXS56W
O80lSU+xdaGzGxI4vb3k0tZ1aOtAf/ODyXRvXqcG+pOmsvv+0/15KQRJiXGFaRgZvOvbS7lp0q4j
1YlvmReb/QmNQAGUcGazZu96/1onMDtTfkMIBYwWiGsogn90pZSNdihqDOLbLCooJpdDWrnMRF9j
hrnQ7K0czkIk/9k0Bkz5FEWUsezCcmug2cENVQjT2YhIec3e87oz/+59GDaACZGkrzgTJJ1nfnr/
9v8YKiBRNoEt2CjScfcUCzP3KHImk4Sqljkz98EBZdJCDldSqPcv9cecExSGEWEN6AS58PZO3gph
FBwlAqjnKA3FsFCDDnOUV1dplkgQQ6b+25Q7baEAGncQk4GVSDfB/UMZuu+UCBPq98+tl5o9Ss8s
tlsUBMwB4YIBwG0iIt4nmFj4+UcJkrj/wG5X+X+RND8dZrqmKOhQpKVN6jvO6YxE8XQepygRX6lJ
kDoueFYu38MazPffBLlPR9kFr8XTAtriahTHTorXBYFhKJzc+YrOpSyudVua1DzLydSOiLOaqPH9
1ypZTP9BU9E0AWRN2Zkmr0+Hj/LR28Wm83BlM1n6r31Nnyjd9yI22xybIvYP27jvytnZQN5d0miL
clbKyfj+DXh/DG7AJAbrigJxCNBVnO4sGALg4IHxZJfaC+Yv9LJW9NA6jCHys9ewZexTExoDHzH7
9++iuOVrU/JC0gBh33Mgd2ZwqhzyPfUq31pYxQ2Cx2QLKG3UHAmqmJpQ7UKhrXDaZE6h2a3l5JvD
Eskh4Mq7NLZZ+BvB7kQsouVA8ciZ+nmCdlNQosOTqshcfZ7RWkaFsCksE1upUZmwC38cSRajss4c
54iaE9tIJcwR37Z9y23J1wK9IrRn1ywK1wRNeah/RXyuY4Jl+KU5O4mNVBrjjyFET2XSHWcQxpdp
XVCWfX/4/5hwAPcAO6InBXz3z6k9kFmklr0uX5oUv4z+mLTapEDRqk0E8Ltk/f4lzU7xZsqx1eJD
QI8mBAvwBzqRRtmiOxVOX6IEdX6xH4ARgUqD9FBYN7ayuQOUjaOBJGp2sFGmCFtW5m7ev43TJxdo
69vsnECW+V94ipitg66eeJfplwLxx+oCyR5dPbpYhvVXrtI371/sdJIjtuVDgQnhXwAg905BrIFj
J1naKvV17Np8ffJzaaZFnrcmsnr/Uu7JkubbwUPDQw/kL8ysfRIdJNNsl2U9uo+10na4iylfInSF
MEZGppvlqN3gMNCsFX9ICjbMy9kX0RPJmt+jQ0NZlxIMKY/p37dwmIlDndUzgXqG+e9nWEqsirTB
IYWy1myZMkCoA8SWzscQ5Qdy14ruyAMUSMHDWYXPWZQAfjbbyliZ/ZqEoJi7c8tiHy0PdWMn3vX7
g3Ay3oxBRApns049aUweT8bA9xMd4f4zPwK1NCdz3NCqgLg4NWTO71/KKLj/cz6bd8rmBaUKGQHq
+qdoW1xqqak6XvwQ4vVorjX4lE6LsTOh/sBWzxb02nsvAekwCvVcmyrp75/6cTAVAmuyGVzfk6ae
SS7YstO5FSoi07lVAPtbrxRLFXfxrEWX42wRAwnTHnIa6TGyFSYt+d34o1tkmkhWmbusnTW00UQ/
jA3qpAJCcs5V0FUmHJavpYkRqBiFGctPzZvMHaKWaSNHNn5UOfrMFJZ/t9BYkczdnJ4H516MJiNf
uDiQaf9mIRK+fX1SQn+TRhgP0xbOwj8A5h1PMIaoNX4vRyE/533tI7VCe/QYFGHrUeNP9SHx5uhy
QRAq3rVwcY8VpOSnMTEyRHU41DRNE2zSrCWEPA7B8DEmf1W32GGN6TYNR/eYRfldRavt+9h6Cp2m
Hp79ll5O8AGnYdjXdqauOZFSQLpVOhY7S+Xi00ofebyI0S33Nygv2t6OqiEGlKuF0JsuZySTVdTf
epxKaNUADL+WS4/EXYsUCT3x8ilVpXdRli5dgrzVlPMaELr5VjvlV1AT/uUChzfbQE6w4Su0vXxw
OZ+f2xRVFxS9gpQSRqLUmZvX9QO4x+EpEwL3mtC2vBpvNL/9UgyRegEZ3H/EgEkRFsXDMZ+H/ECb
YGlxiKa5vJ2nKLM2A7aAF2Xd7PUUwcUN0zz/NIRBQNU8xjZNT33zsKIptyP8RP+ptixvawf2nacX
+5u7aPUVPrD3mA4+zPA5qC4LqTKsspfsL4ywt5s1E4K2MkGuT6hg/DtO4TSIGRWy85P6hfc13+J9
Vxf7oGw0NrQAzx/fX9FvF/TrxSRAOXPME8OdRiQxXujk5FH9grhQBUZotoG3Ul/dVFVxPXpiIP9L
muqOFqEs/hKP/THzfz0mWB1aNmzip7CJwVdRUyBB/tLVNYmrQNcOpzjh/JWs9eub/nMM/3pKY85J
3If7hIhOk0jogoU7gpV5gb/HmhEuxwUaDZWT7ea0lPc1fML7TMXogNmlH7U7Mbaor40ZDg1zqYF9
AdYLPvRBH13UVicfOW8VcdJQ6qeqInhxdV21G1c73p2NwuPPCp3dq5ry7N3oLu6nKCdP3TiNg0FX
UiQfRIXH4caSVUD1pqAX50z49dl9tLzkTaJpJQw9DoC+/WzPWmzhoIi/xEInIDyGxIQBhEGMi+CM
Pg0JHEuq2QuX9cUbzOCnmUjPBEyr47zOz7UTlV8EPq27AeIGLIfeCo5evWAs+f70883h9ObNSAPW
NHgQqBUc4ydJAOokuJJSMH6Bo1QWlNP6YjOHSFDBKS1XvRs9rDHQcJwHhC/aim5Pg7YldavrsQ1G
DWQ4sT6sTuIdxYp1BU4Z0VfU0mt/2xfWdYa67dUilrNaVOKBGmj5ocGCloiVxtiyXfVM2yVvFAz4
NpL3hI0YT6JU8XMJ8uxGyBaXLCrFxyxp2g+Vr0u9a2IDoi7T4dEG/31n1dCx8IV0poNw9TRsRJ8l
D1MZIbmcdjYPAKo72ow6oQUg8y6nEcKZ+NHzrfAqSxfvk0NVO97QdED58P3BNWN3OrZwpEj3A7JZ
RC/5/T+IWQMlYd67jF+6zPNvrE7kT0jtLsuu6Gq07iZjEvL+FZ23wFdmFfrzBnULHgkTUuBqby/p
2G7Z4yia/8hb7PMom6FFHw+LdUmhMj/QiNDs9H7Sv7TCLp+yZNZXWRbZd9YYicP79xL8ObUINdk+
3dDFBMk5BQP2U4VxY1LXP5KZBgN5exN/xXI7HXdI2/mo1rkFFY6qAVmvfWqFOzwc/CNCedmOOkkU
oTdjAQvvm0B+zhDmN6VfSui1pdLrIsjUsRNivgmGNEGGXibeBpUSd9pAysG7KkE+A3sJmNPbsFr9
9sxiWA55oa1rWJUjH0Cc5gqVyQW5jonjLPezFmkeTm9Ew7PiCsVVWuC4HeCNUnZlDaQE/5D9SNPz
yR9JTYlF1EftzoiYVqXoN70ELsNMpF20Daj63YooQ5xNgqjDSGWmr6QROMHsF+zD9YSOP44UWRuA
qw3dxjkHnDKhQxkk7ifdN9nnoZ70Ty9z0a7A3xcs/ftv58/9h5kSAZoDuhbwfk63ZOHSCS3mqfiB
I5CNusQU5d9AeSx0DXllxsP+ZVVDfB7U1rcF3D1uicHY/o099j9N2NBAkDn6oOxTG3g7YUFKqUph
TvojroJl2P16IRCc0hJThkAf7HWMHrq+Hg74qMb7NornL7BVEeZJ1eo8/GVM/ocFi5UztWW2DrCW
p4hd/E6msUHx5Uci7eBjFzjq3sVYcCcp7F5yLg438Dv1RYujynk5C+da15KDTJYaModMQwDJ8GKu
MmsQP0HOd/4mRATo41/u8o+QQcJUFz5LHMw0SeXJkEG3X6qo84YfVL275JHIwsfaxUVpb1D2eOPC
tqCnpNYAd87eb36mK+KCmzV22+lMwAB78qMyubLlVDy6PbqP24FT4ICNXMlwJ7nceh3t3tf59r88
i4el/fF//8/zS5XVOAuSpHzXb6XlqGH/4wX/QbS4zlhOqtFvuBbIdJt/9W9BuuhfhhghSV5hvFNJ
YN7+9vWK5L/Y6BGFCH9pzlHn+I8gXfQv8n+yRaILQ5FHxfvfbAtP/AtcuqnCUfH2KUr/d4J0nC1v
Tjqf0obZ56mpGUq+yaXermKBlV2lvdrGx8aiuDNsHS+wduAd4mOmnRnxeU9o3EoI6/oDFjJkk0Gr
xY95LvFgqFbaG+2wqOsZp9Go2XBSrp8AMnjeE4GQKHYTcp5J6CaP1TzILb4e/qfR8/R1Zyea5mtk
xYesyf0E5TtLXicTv9yOAWgZpJTT4mgcLi5lPq9Hgp27stfimzV58XJpq24ON17g6qsxj7z6URT4
wFyp1YioDiWdPbxNKzG85L9E8lw1o0HW2Jsox2x2URPESrXs6LkKDNjF8IVMbULTaxgr67oQmW84
l5UEgMW7/ZjEZUUr1cWo20D0s0fOPNx406letz02GcG5F/jqRfZNRzY1uOcKL4Azd0YHHf4zMJQs
2yq7y/LNiHzSWe5mD0shitsgRynuyEfE9YLPcrUDO5IdNeAMDiXPF3skPp/nwptJ3HL60rDyIOTh
ZrPviCRwGQ45khGE6fz96lnqHjcD/3qM0P1y9CAdpESjDnUFFLKfViRMP9Lmix+wSsLeoqcnZO2g
qvjlJd1mGHASRWmE0vt0bwlXohmOGVjXt5huDHN9EUQN4uyGFVMPCKAbBmmMBt+yAAIbdIKEatKm
e5kF6z19OS+zz+KEQmHhBAU4Mtr8hHjHJZ/WeodIB8m1F1PVDIG3Hb2mcj+3K05ym1VZ60NUytLb
mI5FdvQsOyTa6UnVHxMaTtLe02BxZws/jZKD+AwNqsVW52ni05is8tLHlCJRa5/w5kpn4/tltK+U
t3W71gMqh7LxbMf1PsDM/ByNoPswjQMaMx6GV0Uz5QilGk3Ypqu2aRDRJR3AtG1KwrFso3x32pdr
PG77OcS8CrHRYvZ3le+eJ0N/7dPq2KwTndqsufG6tduCrTvz5iq+kEV9qGEAP1LLuuP0waqKyxzA
/uhNNS5fHBBHB6Sa4kM8Lh9RLVLnXZ9ChQEwfcWWbp+3vlccdNy5F5EFFKlQjtoDmMg3lTdnFx6S
HYcpbLJLq1zWc7tjabpB6T5Gi/u11qG3xfCGIy7V1tbTOQi2Wmp9QR6dn8N+/QZ6rrxA+za57AIJ
92at7H3fLmfIlG2V1w4HD7+SAiG3HWrG9TbprMjatA4ReZKmP/y1+yxnMr0IladN0KEDH3l9EW5t
L5x26C8nV7U/10gvL+1Zl68fdWYpUjog38g5xVuvz51b7j6/zP3F6hF40+05QprDj7bE2jxMBYPD
Yjt27bjDthtkZ7LqY9N15/Xkf+xEeV+E2dXqxPB/B3ubu+tDhoRxY6voQhozkSg7hxDu7kIb47ic
0U8CQM+j96i67ixc5uvctZDR9gfMZujm7sd4VZsk9p4CDL03ExZkO6cqf5Se3dNvnoIdshrDx8yq
r7HhcbaRDtSmQ74P9eTw2muxic+rGVwXTbINMSKZ7ZAiIgYQBhE6JI0RngBUw/sIzuCXqi0N/+EY
9uX3VaK/3Ll2dBGwXV4M9Fk2M1jSG/A5+RFfz3THqnDukrS7A6S5t0IeirDvZg69/Lk0u1kxxJLC
TK6sy7Z1vfvM7YKLptUp5KEc6ujcRl9kl362LQVt1J1/prpyjolUUMHpSYCAD4EsIRB3gdOq2Cu2
9TstpnaTrEF0XuQST6v+bhq1Tdomw8smtya5BXClP7GvDDuqBYDBWqHzm9xFP7/ThT6zeVEHu+kG
lMP89F7MZKH9bKMiaYGUyasvKnHdLdJnGJVXh7rr8GDMW7lZa3Wv8HhihKglDjZ9EFEIbq/xnlMv
uylEyunQxXTanegsy/UD5or4v8Aa/Eh14Lq1uh5CnM4fkQ999HGdAMMwPuMZ8Jlw/dwdqGW2zoBv
RImOeupOBzX15yh0n0Vuju1R3nk3rpN0Z1PYf6/9xd/7YPGOtnYf2lgi5z8WKEZVaTle+t1k36SO
uKe2fVWq9CmgcbNxy3VvNwR47LT7wIq+ehFADMoK28Lspa0V3oZKnKksn+9nXh2mcGOCXHOwhl8L
PHs+l3h9gECXRmzeQxlAjpQKxz1l4wtUCPTBHzv3sg9yBJcpvCBPGDXptljK8Azz9PU8bfRRtzhM
ZXFxpksbMHxEqSYbLQrqBS2wOJKbcPJwf2y8wfuO1L1mw8b6+Aa5a+8urTwLxYG+uy6HDM8xoux9
m/vpt3YOcC5zh6s56zgTpvLR8TBgi5vraFw5WPMo2ru9/jiiN4NFcPV9nOtjFC6fc1mUeypKWwQa
m2KL5Wh2SR//3KGmdPDSOHTBYvrrzex75Yhbe9fuBtjul37mQ9awxAJyIRFf4mZo74GlgfKxEMFr
9+D2MIioRH1LDR8b8aZPcVfkXGuzqT4ujZ/vHMdpD/XQDlduUseoabqQxAfkpmOBbYk1meMZ87wm
iDZW6N9MtnSfEMUEzZK0QC69pfQw+14odd7XuRWeR6pYL+ZRPHqz3X7D5M5KjnGFBuXBl5NQlOXo
Cm48r1nGI+esux919L2yxlsnlRi7e5O+V359O1Ewhahv3VVLOnyAevhJ9QLb0zloLro1+BQq9Lzn
rLhwLURGDZti59Zl95Xt1TtOeDM+56vT79Gb7c/FbLn7vBnTs6AMMlDNCKlXeCVsMzXSSUtAU9mh
dZ2gCvvURjgaRvQcfgZg1Xf0I1xktUX53IRy+SgnC8HOIfwiCkDAVVjJJynXbGfFgb11ZZo/1Elt
b+bJiIHLstqQ0gNF8swi4oXlGwrpxQEaDBtyxO0lMMX3Vf7S9sW3xbYoGUX1+EmocQ8zDil7u/B3
y8iRLfPWwfww65FiX9ve27R2X17CXGiO+TB4xAh1cu245VEXOKBYvkQtHfPY+7ByOxy8wnS4o2AT
HlcZdJ8ARh0bvcwP/5+989iNJNnS9KtczN4LrgXQ0wv30EEZFEnmxsFULsyVmWt7+vkiq+pW1R20
uED3YhqzKSCRxUgy6GF2zi+nPqM2KioiTBWIQm+aYfhG0v9XTudqJ7HTbfDKjy8FZW5+40T7LlLr
xiNMd5t22ERK2McNNaFTkuM0aajlK20SLR1ST21P3pRWjzpq6Neb2p2jA02yy4Y6zK9VVpPCvlSF
9dB1k/XEAdkTzDs6dJT4w5xfy7wy8itrV3B59UbzLoGaz5m/Ep/PLPhqzojp0elWIeGR7uo81blj
fSG4wv/iFk0eSz1kUZzmMjaIJ9rqkffcviKkmiQzBuDpFIzaoEvAxLVl36csKvj66HQZ01NOJGLN
5AHPUUxZntBySf7LWY1zsBOAJ08UvpAZcsugldTN9KoiffTt+RtxYf6+t+QXwirwVpFNth3T7BoE
2tqxXrwo5qLc85s7eaU7xBGpAZuqbct4ccfP0+AOia27MW66FLV21aZI0SR3oGgPOTanmOa6ISZT
uDo4hDrGuSqnU2PO21Q5d2VeOkSy+mpfdX54LvKayGakHIkIIiJ9812F++Ci8sndm9aXkVa63UD2
5Las0xcSPmrwIHuTGq6z8fOu2/SeikMgGoLy1mZL9dtBIxFNarX0MUw4AmmD2hwY+g1ZrpIjpaB7
OPQpgJPUnWuRf56j4cZnyN+ZaMfiOupe6HxvtzizSGEt6vPsF6BjVkhg8cJ4SI4wUvAs6LgXq5aG
D/dC25u79zNssM34QoKpd2/4+nGgW5CR2Vt3C5nTierw07grmoPOU7eGWqYdAjP7lYAzWjiqun5Z
qI5JyI3hulsN90rQGbHTksOZE15Hn2FLikmtX4DSSJ8lEzcp2rT4JpS1sZDdPWqCsrdLhcnCdGug
sDB9CazqRuaje6fcaEhoOPzBANzj4u63VqlbqsmoNVnciVjpPt/paqxfsMbR+YxDZCfdJtq6LgOP
fW3BWY2yuhUZB8w6C+pgTE/e+WH6xcQ4vonE4u+hRJdHuRI7TVMyOv0qYPKxuuge+9dds6zjnW22
9LzJOdE9SHfumuudTW+bgdspQXrlJME0EXYYBfMN+Oq3lp2jsox3O9QfWefvA6sfb1h1V94MQYqp
PqahmLYkAO+r/IcRSgyGWCNvrL7sDlKoB1k452ahKSDKZZgg/jV3XceKS3CxQ7PgtLepiiQZpDyH
aJSYFWiOE+GLF+QOddb6YwnGr+mYfWlbwfPTOo/jcBu06Us7UfjLSpV9Ngx7Ska3Og6FpsfACW50
FL6F9ByoCImp4IKM7Szs7tLUpkS1Ma0b1+0ey5kJDZrRTIZRw6WIMDPvRNrOjGjGw+hLygtEvWiu
hZJqSJvbQOKK6fLdGob9UfEEf15V/t0RM89IOtPz4Ni9ime3Gihn8er3qi1r3BOFVd9xbbmkE7dO
xZDXqgBLpWoe58EeDpOxyMQsfbEvCyNTSWcrM09aMZA6TmES5OHkseh08mXGjUeoTD4dmazFMQry
Zu9GjbvrVk1vsjn6O4DC51Vp0uvb6D4Kx/IB0731wyv68azzwj91TqgOdrWK09im686bXfUMr9KC
lNkf7PHlraB1KEkz817rbEqmvs0QI2N/GWkLuEXc4W6lXhaomgXqfGJjmgLX2A0kSG1gHhgCGvJ1
G8e9CqlZrCTZaMBGGfaA1SBKzLzP3BELWFc6Wzuv0nvfGnzK9tYvYU3kUW0HBKRXvGMMtrfNWDUH
Va5HT01ERM/THVHHjBZ9Tui3iD6jRSg2MqRVsYQ1jo3OaxiFlKbYiJenryjBeZdkRAPwuNbzzoXJ
BR3ACUqW9S5HW39kdjwGqI2SqqqnHceVt+VEpwqUruhtJYp9mXf3LFThZSwNd886DOriLCVa9yhi
msZgeMt1zU00szFQuxid8UYg7RClu8Gp4MWjqBODeKG4tWx5DihwwThTFYce5W6iVEekw9Cb50GA
rPat80Nq+lqJvI2v+4WtizuL03276Kx+KBW/xlagHIiEvaWJdUbKYFBD3hYDpEponGe3fChsgqRx
1txmfvBKV2i/Z8aW1Jvw+PfLAjVtUvYG5lENHvuMl6+7EeEs6WsjAeXF8F23HanNw+1KfAFl8Clp
QtgdU8muZTv00Bl1E+Na5cergGycPiHHnVPZM9ND3lZk74vOY3BZTzOf1GRMiTXCQMAZ6VlqwxD4
ZQrKLwXNnKErHxZS7rEVrvQ1SnnmiH7t8JLSx7NsWbd4kklUSoapB9K1CvNOW6ON42cGStFcvO7g
kJBvXdbSOGKE2erJFwiRrSZi2dHNJzynQCfzPIc7mzwfzs6LvWbo2pDLb4V/Jc3COckUK+FAK4/W
FCCBCmwsDAenHNFs7LnNl2ZocfNnBr/I0NvLWeYbf3H0C8TyQ6CjYbN0lk0FvLkbei+IXaXoz2JY
NjZ+Faw0VAflM5Vl30MLN6G2zyL0PxwabbrqY7Dq/TiEP9S0wv2GBWJ4S+MyrqONLJvEgsfaaDn9
6AYFO2mIz9jS8q28xiz11Bdjj8AHdXWgBrRFZxuIbCSEFp0rnFqfy7Z8UDkHNOpthRChQ3N5X4+T
faKqB+HBklV0K0ws5pNc6SsducmxwNVxZOLEanBaUzM7BPEs/XNXW2dl0otVLuRkLaIadyA5pJ1W
oxcLbQWSG3qV4w3pfWrv9jbqaKRT6lhUkrApTjUY795SXs14LHPy05nKh2fD9et+V4cka++UIWaV
OMSZtWefPWHl+LDHYodx15I2vvlp9WioUtmI+Y+K6ND90osFa/1NauH6pE79JxD9X43Z77+3dx/1
9/5fri/8leGCcy4f/vWvf+x//XP2vb0i4H/5w7YZCnpuxu9qvXzvYX//9V94od/+z//sX/7t+89X
+Q/ReO8/QuN7EolU8VcI/+cX/QHGoxRC6mX/Vpr5OxLv/UKGzVWXBZr+e+KRa9KkiZz9io2jnuaZ
/jsG7/h0b2KVhcyBwoEf/qcSj7x/UIYBwaOTh8XzmMgJU/H+kRVSlo9oQWY0UHgmUyZM45Wedyk3
4APou9O7mdUBhRFeeym6tbm7ouaxDCleSJpoLLdWUJhP5UBN01bZi7jPw6EUmA5IxI8CtV+iwjkN
ZCcANdJStqHXLsT5kEZIWFPBrL/mXn6ekPPdmBl0QdyS+UEKhnhAkhbuazPK92mQBnuX0q+BUnEj
3Vy7MX+qbo/QA/7t2F+PWt3nRoLoG/C6nkP7jNvT/0STWzsmQW2XyUJHAeaXcdqXxnV8aNr00krX
RWVL8dhxNL8IodsP8AGqBIWTXq0v4cAUSYzfDCewE7TW38+40AgA9KPKxIvZmkcWYPcglG18nVsl
f6A8iO6xeoXHNq0VDLadyiSvO+sBaeW4HxxHXdzenU+lCEyUaaJc68Qp7e+l2bKqepRGADs6LFQ4
l+8yXFLnvtPG18bPrkKUriWzTsvmuBbybYoWeSnnaz8FWrEXsi+GpygaFvYMQ6sv1+KPN44GEQEF
M3j6flaOYFoRmbNhQyow2Y6xbRbqmHuRCBjfce9JSO0xsd35E+klXC1jU32pMJkdIk3qleUWxVdt
jpCsqNhpbfZOQg3dCTePPndpNSWNF1xLwzDQbBTLB97xdbQVv9RMvLH+gqzxLo28Wm30O7t3qvNq
BWmiCFvhB10iblorHW+swjMOJe2n+0Wm1TOR3vknMRQ0HM+opJnjl7ZFVe2VFoiAZyKDsR1B0wMP
INi1O96ObqR7XGimQyW2RSVPrq8p5MjH+2TuGxrftGMRLRct848CpJD5cbmm3jZYxfddmTcPBQUm
sctOcJOpVm8waY2xrcL6thuM8saGi6JqGi+7AXS1cll5bZe9poG2KdIcM/cL9W0UK3KjM/xXrEMt
woKD7jQhg0x+DGNhgwGp9qLHLF3zZA6NbZfXbPjrtPGVd1dU0fS1CRxxNBU40lyC3m+mflxZ2vPl
rDWwL+F8Q/MStWX6ZtR+ZpyA6GW5jaiG/gYg2I9xbs7jZcKvnG6nVVjvQ1SlTHZY8h+tsZGfFXmU
SdTN1ocA9WFuXYf10lMHER5cJvQ+VmHU0oKy0oteO4sbpwPGgnhMLefVwZB2lpQCfWHqN3FZkt2X
JdiFq0OXNeHnEn3ALeqY1TxiV4ueNXAlIB6sE+QYoGW1wZDY7sK8qT+QEkUvcABfDHPuNn6nnFtr
9NfvXqfgujBTtg1W77R5KzPmjKRSJdcr4Jh6HwL2vBgCqzuGaTtsQLgg3wbPi25ye2FxHdSj1aMh
iGXB55mrWCZrqNxtSDQo9Hfgx3oae7Cjrti4QOFbPQ/yJForOHlmT/GOk4NvKiDufUs7KpMdsRiJ
EXXmngCK4mJPhrdvC1NQlBcNqbt1A2W+2yKPoMU4USfbpEYd51pR7gPMEsdsdeQdqBjm1qh1hosK
C5c3NqjLT6Io5croBuTNiZaOxzRbwJ9DY+4+T9i8FZRUiIDFpBuBzJW1v3fJvvjaegGof2+V08Mq
Vx6DLAKXKbE0KMgQd9oZYS4/+/M6f5eYgN6pkbduHerta0SVfbjGjod9PolSR97na5SKTWh39cYC
pD+NwRARSWR2T5nou00oohnEl3Lwms6Pjd8EJ7dbkUs1TfUYIRylyrdIj6Xg2GwtV+4Xs37OGm/c
92om4xWRJgCGotYD1fVK//Ew+VtpLvobqSdLvZ0sX25aZ6wBrvOJ0iYzLEldsKppPLuV9Bv03Gru
ik/ayFhy1sBthPkWrgLAG7TGsYbhbYQSLu/JkzJiUgp8Glep1SFnQF38ujIvvhVkDxyLyz4IhT5O
2fzKsNpcJBHPl9HqU/pSiSt4nSkweKNkkdi4JmgYa4l9fQ3JWeKQmvlYhUXXPJjjUj9EgSl3fVaT
dFUIl0RdWBUWbbBQiDaOba68ZKnX4m60oxFUMpAlU29d35WRybfrC2OHxYtNrEcSy0c9AnmyVO/f
0Nrk38PT2bee16SscnpIn1wi0o6UyM7PDHQhwaoTI7KjDQpnjWys94MhW/Jw1/QuarvuCeopOGb8
4F9B6DXWb+Xtl0GOuyWV+rNwy6VN8DvrQ4apmplxBVeBwN3iDBwpxvE4j8bC0md7oM43p644qefy
QVYjTTvSdu5T7Jguh6xIL7NOr/SFDbvSZm3SaDfgsza2DxllSvvr+/mM4d66iUqtDhwXATZKZdwL
MU1stfYMxx7p/Fs60DlVLKxosZIL/XOeOaynFXrq0RZq3kdrFB0na+xfVdrWD5NF1hGfJ3+FHSaJ
w+kCCIV+zujd0QRQbWDxkTyPTiQfZ8es4VJLJ0qoebK2hMKYh1JW7j3rZnqrg2g59lyMRdzZ810T
hV/Ntoi+Wr1jt7HXe5JsnCr/bM6pOPat0SFQzI0QRoOjhscv55J2K8dLHNMMdsVUigcokflzFwTz
RgyW/471Ory314ZPHjJD9kFiJ3DKkm+hMXnbdvvUrNEbNjbqjqY8zLuz7MlPwS8dksVAb0/0Xhip
eCI6sJcPPpaj/oCxQ8KT4Gn1MBdZ0ryxfUAdUGSrMSV9aHnRXYl73vnW1uuTktlmwdq47pzcD3Zd
5AcJRlM/TcpsftSU0pZnTK6UkY/XXnKvc7ziA3kQdeU4TE1vq2YobvB5/7qL3FpUN08QnnhfzfHE
I2sr6KGpoXvuQ6b6ndl3+QR/23wtp8V+jRAHPFsy6070lj3LJkAS58j6GMi+o3d7Ip+4XS5+pd85
AFGy5R/l4L8H4zx+od+GCcJVCDZ6b3wPIqM8+EFYPUir2s5ubdzwyyH/V3Xi2JDC/MPR3nSNEJKC
ZRZYnjqisagOxF4Nj8SMYIgC0wef6hTsxDPOELWtta0fc828AxE1k+fx37McUTdJjE/7Y/jrOvRz
xfljV/p/aoXCvvXvCpraZvho/kHO9PNrfs+ONd1fUD77gEnXuh5i4/8uZ2JV+sV0ga3wx6IdRRv9
xyoVsS+Z/BVpe/ALPxNnWdWG/H//L9f9Bb03XZ2sWBg46TT6Z8Jj3X9Ij/VMzzd9AgAQB3hklsF/
/VXN1AExkdm15vcBUC1DikHgK2k69rU63BfrIaANsAEzIvuHB9HpbjNUgknFVvytTyHS4yCr7S6h
3k8ux1xL4KK2D8hvUjYykqYIXTiVbr3B6KuqT4V25U3ba/Nb6WRLhB1SILY2CT1Yr0PQ5OwLw29f
kFoESIJkNE0nOB0136rOb7Y5od6MTUCayGiwtl3DvxMLY3kMaHdjjmtXxCQVZSApjbY3wByfJyZ5
Tukc8GpazJVJLrS+07wAjrFSRLiLwjS3t4QYgY65fl7cVsTCH8dqDA6GGtURew8d6KpolsdJGrhD
RnvT2tGnuVkcwlqrAe4ja6/fFSTnp8XjOICrgoClWy+PLAIdrkyjZYFSWinhZ21VwpRQbuBxxeLD
B2smEDrRHI8aaJxwv4LYv5HVyy68E/3C/QNJLqV/JgnA+8o7sp4FSSapetZ+p4+DcnvDPQeK3KBt
qSxSpmZ/6faKUMZqS07kfNuWblW41RV2ZTlvdvDkNelDs5vng3MoiyVv5YIaoZvG4KxB2SGtEovp
1V62cy7Gkis+ytRiT0eLrKxoOqNXLlGLcOOi+/yZ/R4E3aazPfd9IpP1QsLw8gDDYyzfmOoxtUeQ
fT/WlFAJ5w43hFdbTwHU2Y4D/xrSTzx88NbNFKZhCIqmmxl9OvlMI6n7gRJpDrUxlscC+NvZknD3
yGCttia+Qlg8Md/3K6y3WRQ0h1fg/5u1ExmVm5Z1CkvRbgmY0DtdFGJPati9VXTLZfBHt4DUquxN
Eam8SRC6ZqcwZCxPXId3m3iYMKU0zQQ4rJzVO9YLGUqcr/1Ha3fVV3uQlrOLRO8D10sAuCFMCVjJ
BlylFG5H1ql3YIpdJ6tOJTO0hZ9h/JyX7jQkBBV5DwbvoMcS1mWfM+WaVNG79Q69nrGfHPTZAf/c
beU73d7S1vLYtIN1pXuYKl1C/UDKQsT/wjbF+Sq1uIaq9BAmwm+O02yyhg1pyUA0VO4N8SX6xBQG
3FmaiPFHbiblICMz0Q6MVXbn5yATm9H1EckGFIEuIv3MTBDtKPuc2CoddyukaE7krXUv9CPcefju
H69P9n1q9eYGRABtmLRudclCyaU9JCGU245Bkx3adTrzR2ut5n3riewt6wqa5aRLGeEkqkNfgUuu
hZ/ty3K6Bjn1aYx6of9mz3Q/IBePnjLX8GK8n/ZNKIJXbZv3jVOivINTvxF68m6YD9m6y37+5Ml2
xvuFzhuFhWO/196KooiM6jaL58p0Lr7tjluLSsIfRhDCgA68Gzuhy+E4DtVX2l8ipInX+EJjXGUU
i8l3nzqHInrI+6n9ioEle4afzcy4Fcr7AuFY7BsUdbwGiSGUV9KdSHZILEkyOM4mWgTMmPDyZVkS
RUNGldNk4WHx/DQmLAzKaURAvxu8zOJBH4fibEX5+DyAIyUV789zv8hHHmt4enu9IeGLAmGRRgcj
IBU6Dh0ZnEJlUEQYuVX4bfGb/CGqwuIwpW3zDYAr2lQmo0/ckSzvbwlfNKEqLRIey8tQq/CIQJVQ
LJ7uJ8toEbtb82oj7nDSZB6Au01wihW7TBAHgSzuSpqB4nY0nc9tlc1xnY9oXmfLLTcLLuh3L5wj
mhY6fWlBzxLWyfkTvCcmGadsb23cVrQWBctXAkCQ4hAa9iODS0uEJ/W2rfJ+v9DL9majOcNgAxw1
EZz0sDZeu7MqZK823Mk1Rcp8CsgJEQkpYkLuyNfKtn0rzQ/iNdXGXcb2UrpGO6C6yVGp4u6MXWvI
fkComIdmaoJ3fDPa2Ggera3myEnyYZ2w2Wb5vGlaTv5wBvYIwsm/taXOMPAazs7NLPslk1F3Dmcv
P7WR6hje4FQGabIIrlG+fi9WlDtYJWSZSDvNNz0pYGw5FhRzutDmalmTfdSKXLXEteX3ukYoZi1t
xBZrt7cot8oEI6+6oZ52fqwCYzsSJ3UrUfsVMQq3PD06viFuc9OSG6il8nPVT/Zz2VfdbdCFKCBn
q0fv4OfRxY0WoMJwWI7tkhY4RVJ3JsmkMO+xEohPddTKT1nYqAcYt/S1E2lxHhfaMnOSJl4s5a7b
3GzLPe7KdZviKI9Nv6Fp1OWnbRPWOnM4NpWekLcF4wuGK3ONC7fHI0nGduJ7bstqnJsPsidbbhuA
b5ya2QAGxV1L2C/YoSB4x7KJIHQd3sdhfnMXqDOilf09WjaErsjT9Il8W/+rzesb5Hk1xUM2sA/5
pRl9WrWHoMzVXPRhA7AX91lf7PxC+DdB0XXPaTChSDU8BRuUpQAVm3BebkbZql3f4UD71Vn4X80c
/M8bjh3TAf3/t9vn775PH9/+Ohv/+iW/z8YWs7Hj4pEkgRuv5J+k/tbVIti06ufEazMMBw4mQtsl
JIRayD94BY+/IsXENEPG59Aj1uN3PuXhV3MaVMyv/Mpvf/5zhv3/Le0HRbn+Mwj7Kf0iAejqmfmT
iS0f3GVqVIe3mHzOV3KxPE5Jy2CZ15W5WXPCxaD/2pNvRdKC45VIsYhw3c5+WO1Hu5c3XmqO9hsd
4eKuBUIFa0Tthpa6k+ieRz5cIJDu9DaIWm2GbCV2uVvtJYmmEOtVN5TQi37eTPtxXq3L6PTtezOl
072mpWcBUmuu975WAVp7rNK7AhXUIVAlJJ0S00jg3DrsfQp/iITMiUxNsozmFNzLzvLgrmvg7/KF
mDGy9yxC/DD/mF8Ifu1XktyF+CYDQ94XmTfVkKj1cp+mnK8xHcb87HVXr+La3y2CY7sql5HKGhk0
4XL5W6dHCXeiD3F9kLkn1yPN2KgH63pdjFPIN0hjVaqx56ESr51HG8HGY0Qo9EWXYrqX1UzvC2T7
hu4vPtRp30J4zCo41FHVyKR0W52BrWA8AtcSnDSuQvB86wj7hUy+IdDdZk7NdpCH1CKTfF+nNtKQ
feg1ItsFivJEc0OftWrMRDThgtdS142VcPQbR7e32pFLMpOIH0vfDRsc0EVI+Nryqe8qt3cuk6C3
SbFDIRL2inRa7oSc3Ihq56pQUdy1yKR2XcjiQSoB5E6G2jYvU+aj1dhxG1v9nHj94DDtMxoEw01v
GhN5vdL0g/Zg9rOVnm2FPmIj3X66PjiBPuiFBqSdsVxDS0Ttz9V0IuJ17PBSkgE7ONgd+n6adU1F
uI1l5C1jkbH1+1IQ+Ku+DbMkGC72KOyu0sf/Fqr0f9yBh3/Zwlf0bx94T9cV/W+bD/EPDqffvvC3
Yy/y6YwJqSMJcSX9ttz/xqtaV7SAZww182+k6x+noPcLpaM2pYxX+vTqYvq7wcnGMeWRyYzxFvaV
oMV/5hC0nb9aWSFXeQkbrAIbawTGYF1jUP50CEZm3wxpSiCuC+z9SPsqOV3AV8e6Ij4o6KAdMCra
F6fypz13uN5a0xodr+XrmwxDCD4d8gqc3q4TSw7hAYANUVNKuVLStFaZBAyqQLTZJeucgyvQT6Wu
qhLXbV7nUTzMNgJIgHgE7AJrK0wvCiWyB6FyGm56V5h8itzKfhoaYDX0+leyI6vv3Hnqn5Gh5jFO
Inezjqr6ZhojEcjOC9KIH07HJEOB1OMarcOlbP2rtgMIHTnaWF+KUo9I/kN5XoMcKpm5nexXrAz4
FprlZp394FhnQP1lqYeTi/Eb9cdIQb1otU/wumneKZ9mPhRh8LpUljNPB4vErb2SfnnQpjK3Jmka
KHCkd2Oq8EBSxaUz4Y4dYmVvWazPTbrUm3KJxjgLB3tLJBGsCqH2u8Hs6oQHpt1Cv9GKyOQcFzMp
2sJBx9EM9VkPeF0CzwhONT0UCebjmggKvFiLDRdzWKgfAM8h6Z6Wdv0kvUZu5jV/jXAPv+Bc9o+Y
lqf3xmqhI8AYNiYpcekdNJZtbqs255RLUKJY5nlqUkc/NcoRYtwWxD4ZXwVBVtxHLdmkejfSsadi
MrZ6nZhe66LTYm4kCJi574LHOIRniEysSCG6KuRGk5z3tU2NKZcx1EbdYD0uLIQrS90MFyMYEJKs
Bc5osm1070x4nArvJhAUTpTEUoqtITRizWGKKOUqR1fcGVgwOmNj4CbJqNzrlFYKDKSivK1CKBWi
aIh5oT6Ikg6BvW5OQdoMvnonut67KJYCTMgRwXIGigBKvFQ5P6Zc1/tGIvLO7rk7kLzvKM0zqZp0
daeGS8QtuPovqPJ688mYVh+6nQ2/qqPEzuqRRne6j0JOZtDnFsXC7UyTZCd3lA002Acr0/rUht3y
OANNkxVJ+Pg1lcUq20QY2bIpLC9KE2Pse1IVubNec+EVYmProF5jAl6XW+p9zDBuIvmNwrlrbSA7
yIVaWogZThLZsRV3+WvKfVjf0eeETBdIDtXfNPvTrjKCGeWWzFvo0KFpTmtp5QcquI1toQMng+Yd
wd/TPMhimCVgcWheAY/iO0SLufYGyXZ2L/H33fvQldth6rrEz61mBiDrzFtt9t625rbbLuwNB2IS
uge/V80rUgDAv0BayCVJee+rGAewOlJ+kR5pukuPYRcY1DT0A5bebGCAspDzE1duNQG/co12iTDn
YY2xuNssLf1w4XptHmTYZftAIoS2Ju8+Kqfsmf6C5YxIwcaKb2T6/f9fiP8phZHDOP7vXYh33+e/
nb6r/vv6F43Rr1/223UYOL9E4NwBnC4Y9E9/7u+G38D7BcqbMACUQyZ6oj9pjahQuw7rITF7xNaw
RPz9OnTCXyJejr2A28u1cPz/M9chzmOuuz+CLXAhE5MUEBsDkUq4BdLov16HNoZ8TLGeOkSTUTgJ
Z9+wpeZAiXOeTt4ZpE5OT5nXp6fWLPLxOBXN8Jh3BPHuBSI5gexzwuuBa7hIuH+ICBtVGdvdkjGd
p27xiJ/ERLXZOHEWAR9oOMS7TFi5s0Gnkz4vduO90crxUSHeyHip50mm3tPAzfNIU9IzEg4ErZSd
sOn7FV0O3OhIIHAV344sMNdQ+hBMFrk3nNJgvkUCfjamtNK+NM0sTr0C5GzrsECnyxdy0xlbLEbL
Xb20aCMNy7qk2jawhBrRDzJmUdkTqLvQg1Nrdcwm5urYXUT34Ux4bfTcR4l2+xIFH2/Uz8ZwFeRf
+P0TxWX0fPVsTeroCaXDPZrLqE3KejxqJLQJrmK+sPdI6MOvcxWk+nVUR5+mkiDzpKlC8410Fn3r
d1OUeHaExRkS/oAcAKDeGPnXrXCm5aVEX9gXQ5TMBax8nA+RwoVQFIBhc+9oVMbheK0lzYz3cXS8
J9RfzMr+6Fg3Kuwjcz97VvW6igqd85SN1puqQ5Q4YjF5tarOl/uwq4wfOp+jZHFkeqIqL/9mVP1y
13HQ739+f/31u+LJVjjZ+O/RRoHbxA2oKiMQ1PzOVIRpQftPmFU6jaebNxldw0B68zRe6ywK+yYL
UZTk8ThQI3NDL2dOT0ZlCX3wcec7u9wLUC072kEYWrJg4bBtr1Vy7XFShPfHGFfH3VBk9luHK9jf
Wd0a4jMRroYlrXkWMDudSi6WDf86Np++90iZCvBvg/5Wr8pwqqecMeBNdnl/QwR+9FzqKdyhflc+
ySaSNHRvzM6pROtUrvhMq4gsPKPjl03JC+JluHhidLFzJSXZkVtP232zZwZ1Y6A/IHIcw/7VuAhx
2szrPnT7aM9o5PyYfRyU5GTWhPpbjl4YLm30AzSBmEN+J6qW14ooLaHCAYeNDW4/8RuOJ9UG5XZA
9nGhlWu9JXJcJE4rio0ezPS29usCE3g2h3tSIa2dqnLnlaBmsa9DGlW5n68Wn2Uo6nDPpUrmSeu+
EcWDD8IzP7E7rmVyHVrAmTEJ6S0o9m2dpZp0Ssv3dwVVTGCf8GGjCWYO+OSish5DhcC+ah/ohKsf
e8Pxd/O61g9e4VqnMWugwWyZbWsUtFcL1rC1I1efclcKBgY4k2SuPOcFtsWM6crC1kRcGR9URG+x
28N1NDa9LQmXuNg1w7RsqdTBMmOmJW3Ac2/sZef0tygJ0KTQnnNujNl7AHXGXMeoe2167U1mTsr6
yjg0Ivemot913MyLGbxNKNBuU8vKvq6qLJGltkdKK/yN7iKxaejsmfHNtFjX1pKy3sTkaz60jCQY
eqmYPEnzkk8ywpGCHtHKt2M+YQs3RKNfFm81t7qU+d1EHNtJm137avjeurdlYNpbZwXHRf7bMS02
q2b3plELlX3eEPw+NvhIZg4KKx6r2dxMvr+e5xRUIV90/yni53eogmWHPnZ1G/QbX2fqNKbYr2kn
vJbIzqHASH5tto1NSR8EkQAtzctNpxJV2fmzH0AbkYcHFm+rujxPCETXZFIF6kDi/wqouq5PVDQt
+9zMmmRe6w+6jeWWDkkbHaUM7tp1NJ6FwGsQj3ZOh838f9g7k+a4jWxt/5Ub3x4OJBLj4m5qriJZ
HFSkRG0QlGljHhPzr79PluxoSfa1bse37UV322qKqAISmee85x2mFMlNmXcQG/ylBcxgzuUxCNhU
I5s5ZAV2JeX24et1Z8HmMPw9mIrslFe8oRajIKpe/RbVLpvWBDnoBd8hf+Ma8DChbKFaASvmhGkr
t9xT/rbHukSMwuswWk8QTrgQ04VpU1qQSdaEASzkgIwgufFoBOWZY3s+oxTCILGqlm4LkXK5a0mj
++o59x/A9GeEbElL/bNy6ZXK4YdiSf+lP4sl8QsoJz7huIV7f9Cv/8AOvOAXD+41/h24rWlcAZj0
TwQVmBTnO+weXU+QrqVNxv+kE5j/P+4oFGTf1Uo60JTjgTqO6gs7wx9qJTG4DXb9EccPAcoJYFvk
3EuYb2eyaH7mMP69fxGG6VwLNwCTewFcKXQo77cwBUUTpGJflEdPjpBSh1mcUza5l5k7cNs0y89y
KfXv+7YO5Hq2CcoMAdQGIP6xDuQstJi0mFwP63kmijTlIYDoIs7dZMsjmAnJ4nLyxQUFo/UTt6Yf
i1AuThXqYl3H00Np8sOXbQxTUY21JSMkVLgFtr0uUr3Bv53Fggw+XIKX0DJ/9pX/5hY73C3tO6rX
2o/e9J1inj36XnFsCzE9ZJiDvg9QQjGr0BHkkTn/2xd0BYuUy7F6GS78iL+npoFwiaL2EBsYheII
6gO6d/BIfGl8JnbO/dq4/e+I/1/uq+dAv9FdRMDNhf/y/SKalQC/D6fh0FdTkzGQDckyXhbmelri
XxbrGRrh2c9L++hBRX5qCIx4KevaGzE7yZaSGZjynrCHsfBfG5weGwddKYkpmD7h7fCTVeB4f/N5
IV7w7iOmoGvSbc+3i74sApyri64/ODTm9sUocAO5UVEOlTOqOHWR4InxxIlMRtZK4TR34R2cnwwk
ZgcMZ133lChfHou5dt4iqVp3Fbs5awn+KNbEiy/OEwrh+DTgrVdsEeGIc4F4u0Bs7ywCg0aFxM9o
E5REs7X4u9qZxNloPYIRe88kB8uYpyfRudNDmAR43S3tUDlffE74GYL4Mg2YDjRWetNKZ3pw2SXc
TeKjrjuk5mB8xCMkCJ+alhMXtx0C9sqVp2YjQtOJn4H4jVU6ITsUDMWnu84OBvtxKufxlkCznPbF
SWlKaDMtijM2gpZJY7SaBjU9GCOzgyBrWp/MwKZ+7VOrfl1aUx51WjtyuWGoX/1CDg8mkpmCpDed
gjSZabBFFuy8+a05PeH4gkSsGML6Vcbd9GQ0hrg4Xe9vkiVx3pzAscojRMjpFT0dki2oW5BbVOhM
T72NpyXxfgg3ilxxwaBMwhdUtVm76Rkqv+U999FfBu5ba4tLH/DQFr8JXsZmcd5cw52ekgj4p5Gj
I3czEkB/HUxGXK/UEE5PX9dqnEYSu1iZjP1dkk141aYVbYvt8GWteajVXo0EHK2Nds7iU+CFSXHM
GqMpsKgEeO63nW3FH2Mc+V/8mv10A0HCm7bEs7JOoEbab5Xy61diJHj5YercBnMbvNR5keL/Uyas
DNpA7HIIWLlpofLmsFqr6YEWpx4p0SxuKW93/YoesyjWUUVzuBsYXEXohYU89jDMapgR+rtir5Ez
la+gT+n7b08d9NTet7dx5nmbwDdislnKwDxffwa4GqXibKbsG0t8MPiuj7HXDZuRSNZd3ygWMCwn
KqWONM6DUmkY3gg1YJA6qLFHTTn5AdYYcAtokknO6FGIQ4A4d42rkDf6OLpOH2CgmcyVQ6bqgGaw
abQJhub74FVgHkdBnuVEGW2U8UkpDHv2s9mn46aJSOZ6quvSyVdx5TjYIMWkUd5aSzC/ugHuAMNs
NAMMarUkD+NsWCODp2GO96pkEKioeMfVYiJsNnzC1ytCLpltDw73WV1qGcbbSWtWwjKYd4Ek8jKG
iDfKBqmwn8qz4yMmArE8hMT03HRw1S5u0aNFr8OEx27MZ9vJsNr3YvFJmVazqePZXXXzJFDVx93T
GDcMATugjs+AzPDtYqloSfCFmW4GzxgOtl9FVLgmRLaVWS1nv+2jd6LMxZleyzvh++meiYAKQryX
7fkWWLDggU9AAVCSIhg09dK9B0ncjBtl9PhhsriDkx12U7kJ7EHRHXle+CJx0S2BI+xnhKIGDIIG
41gPxxwy1O1DA0d64Acli6418fRHpYS9WCz4lxX78vTEMcdaxt84Tg6uEXJKLy0JtaqrXx1awRft
JJJCZvQLTUUYpidazvAFMbs417aoX2fUhznmNeMbITHRS+q4bJiVlV1Sw0w/pghISESeHXkMTRIV
Ek9K4MvAjFdBEJYbjtHq4jpMUhJUyYqvEe2ELHzn5BDPF3xcVC0+F61hLMcltnv/KAsSVce1qBW0
oVZATnYtKb8gZXXcbVvSEwR1eDsadfTQqjQ+Rn5wwXO4ecm79m0uJr37J+IFaWlP6iL3CZkS+7xT
i+QEw9763BthP64RVph3pAd6H2CiZh65uuPRIVZp2MixwaaJVEUmt1Xr7wK6zPupt6Z+t9jWSxH7
9YY8FqDboYA8AwO/QR2R286wKmRYnktyiL7kQvLzNSdW++zEuEt/CfwxYYTR1GG1W7DfIqouynp7
nanMuGWe2nPrCnSfCw3qp9nz0fEQBXyPQ4CJ9VqXYEqAHQqU7lC9VpNPLVLj9X0rR6x2MjHwWJsg
aLcJ9H42CzuP2jOQzswYP/XPxjRzLBCkVmyM3FXv2IYFTOwhitD4k7bJeJaVQmoVmUeToZcS3TnA
Ax7hZ0Zz7KWNa7Gnp5D5XwZiwvcElwa3auTRoCkP2AeLnpQzCERYKSQ1E25wP1iEq0lGAa4XdVIA
Y2Ts9+3QHvBiZx8cHG07HsByuA1Aldapr01iUw4TRHaeT+Kz5PKuMzb53ps5x2FNgPlgpv220HX3
ZFmwTXrkK7VbMjH10sf6Nn7oxtIviYMb7dux70EYc2cZmGgY6r2UGSeHkC0rwloa543Z+/SgEod9
uqAlbjc6rwq9WYc9/ymBAuHuv34sUTptvm/ilEoiNAyOLw/ZxE2Tt+2BqI/poRuofQvIYFux5OV8
ApqBPQQLD9e1O4GDlFybhIG9jrjLxfeWM/Cpk6Lmu46DDrEt6Z+9J7upc8Vp4XY43a3yONJQyOib
g+eRkGm7pz5TsACJaZ8/hEblvDJuYGOdW1RuY91OYHVQRnGN6kV0Gb2lwhDGzN1be5G+Yl/0xIe8
MsxT3cfG713bBPu4H4OJ4LqcKicxvODFmpB+rPy85SRvgk5cJLGhcJ5ANbJd65EEzidJ9B1tKp54
7sCUWve1j5Ng0bJVfQj1EyXHm8dEVkKxyRWP0RANXUNn6YHgBrIwFiK5D2dER5zajs19orT84Epc
VT8MBHa7eKmMcRT7T3nmBy5HVR0sEh5C1MzJjsQ3IxLPqU+1HO2nsXNWnqDcyM3K2SamjdkPNowJ
dvOo8kd3tvYF+A4hBFZsnjBDj8+y6IY1o7F5y3/gtjCXPuXpUt/x+JunymdnyYbY+DQZQXIyOgRc
RG5z9Mx+cYgsVyBqxH+EODuH79G4m9IMAUi84Mae8blu4HpEPlu6RMa9I6pDbNpFFIhUCamosKlm
qpOLJ3LXyTClDMEEDoRlJTIqEuZa2e9GYsMkHaoQ8WWFBqZryJLhDRxxmCl/L9Gu4t53H0z2eGRd
Uxj0jXkfdLV5D1A2bAazWLtqLg5T7zRbauPww+T26IU4RDcgTzgb2va9bXb23WT15SNPm3O5nPIT
J1+xt4sMLiCOPrgqu9soyO/6zMajilt1b8519Fwbbv/aVpY8V0PBtE5GJgXk1OxzeCsbd3iQhXii
8iu3FtTF3yF+Oif5FacsEHmhpCk9rDn9g5EuvzFP44HYPa/wjvCGMd4UvZlXFNrGUK8NTmC1mvFU
YQeJTXYIzit2ww5qTd9YxtElVqS+U1nOIi1idpvEbVmRy6AdGUKCHdTDnI0pYCxl9+YblOJviFO6
6/iuNdZTU3TYAAuAkLgJf9+VwAZIA068Gsuua9EP097CooiV+M/X+Uv34/s+wTVgGbT9No3b99dh
5tr1adXVhxydDoJOzxOXBi0hQbmT0DYCunW5bof/fN2/tP5cVw+UXJfO1KZT/P66tOQ5LNapPkxp
7r51Bi6dhZryaTd6MftXVZTzk+vG7MUQNqly//nq4DY/3l3UI3TFvOB8COZZ3/V8yAJBT4RbHbAr
owFZ/Na6+HrXTT3QXybi8N1XZt3SlujK27IRYP1H//N/slCQ0rT+keJ4+U0bGqvffvsWsvvjb/0B
2fniF1KgPDCbr6ydPy0UzF8gXUjYhj5lKdIbQL4/4DrcElxfYHNMk68HmBoG+QOuk/YvMIDcgPgM
3/m3jRSI7PlxbVkAH6hkTCRAZgC69P3aIkKF3Wx0yiMhPkrUe5woo3TYwrQemR4Vpi9g4HjWeNtZ
87wuVEOcqUL54kWhd2gKGyNAJ8SlDkdmcVaN7V6mzMy2WMKXmyhylbPGjY3hvzt9gpABe3ImiuQt
iLCStWozX/eBM9KxRPYWDch7X9bdcZAq2jtJGW2oSJu1CDNM7Zau389Ai5hVSZvGgRDIHc4iBYNP
n9IgnatPdt34b2WrimMP9L0zE3fXK5pFsxvM9ZAm0b1o2WrLOckvVizRWQ7K5giSllt9ikXf7BFF
Lyc1EKdAkea6X0Lfq3HVLGqY3EUbRXdVO3fPWdr5t1O6mE/92FqbMvceh14Ed2Yqm41fRNFn9lrK
fpkNTHN6/FeThh04Ndt9C9XkMCZUu8ixHysSqI8tZfUOZve8WvpB3JOPcorKbOPgzP5g+IiBvZCp
pZhHf5sjPMdgqHE+AFyU27GxzbW52DbK1Ekde7UYh9BYxMnOYuOUKwweMzjsmI6lywbrq+qucYmY
2uIcpBVeY39BC2NvLeHgFhAWzt7GRHBnNQhBzUUtj/VgqTsP3SaWhtbFnYqJfNPe1ZlFdJteph6X
jInROLv5zgU+2xj1ND/ZSep96eGq1uX8Gdmq2ota4sM6RNaeEjp8Gfyk2sHwcN/9BH3ZXT9b6V3k
FNkqhwJDAMzUFVu/yIdNEvv+Qbltu6PqTjZoF+CMO46l6VGU5mAPX/y2HH+PxjnYLWY5+esGL8kt
7439aM+jym/ntCZDR6TP/lTNb4ZLEs6qxDPkjjHpcOMbHFNVYfKQkyCut3WkI42s0N9A3/VPIbz3
eymG6o7t9zmejLpbGdJuDoiDs8epaqC2lnK4t4qWeqdJ3AkbDBs7uUQYhXfojT7B5gbDS/RTMJOy
NeIqrIySZZeW1hDg+6cnuHbtry2UpRgTVlZxIHc9RYMcoBZFrYJtYm4xFJIjZywVCz4MSlAHTdZS
PBiGcwgcUMsYU4S71rXeqrzxwlvcfaf4phb5RxfFOiEmzj40fGHgW9zbobXPO4mRB0jZWAa/0pI3
yRY3hwU20KQeVG/5xa8orcLlFs0SiU9d/+zgM6Gpt3HbY5PlXexQYdjQ9mKLnD04jZVnYSMUqnwG
PXDrp3oyCNsjwWKIDrUNW+vZykcbrwGHqSheUiW8V5AB5fjKoOFgPA6tyuW+FwODcAQqpcupGoUm
g7Bm7NZmTcg6rhaF9xEiFYyMrXJm8VjClQvfU22F6CRLsGKHg/JjG/bW7Cu8hkMnw5OQnINVAKiW
gfLp4sjsCH9APzQTJFwOZnV0qhzRduX36KC+wlEhabX2HbG1GhYAKc0gpbNSzFlERxF39HNlM04P
JXqx9xmz92xvgSHXB29uvHIDTQR6VCfCkFxjJ+OSC22ou0JDRhcRUcjS7eagZSaWAHv2Pn2IZyEl
nRUoMkCKKEnlakiCsrqnkbQq7KVgZ8nuJstHx2Q2NxjgzpMXbc24dO8nGoWdoy1fTDMfsHpwuMdr
V4TzhamLdQMxUbVQ39oG178iGPeEXrp3ZWA3xywJeO8nJ9w4V6caq4c23RMpsi+9wd9X2tKmxNtm
ubrctMKpbidtfROCgO+qUUc65jaWbKvy6pPTa8ucLnUtzfneO9pOh3cVHp2I3GTbRpU0dqa23vFy
BsKuRarFGkDTWOG8U55pYZE6DZ577hgjvTpXNx/c/m9msBtsKDFezCY72ndttyjcu/rcXBGnMf/a
zM0Xzqj2rOcK1GQh8BDeg/7KMhvzQ4TL9Q4oF59BELNH28Y/30zK/JiD3d9XnU//gsXUaaB3+XWx
XOdhDsVGeW50ZOsMD1gAmZ8yj/QmwBT/dRDNVIGHYYSbOs104y3ecgfE6q+iZso29Tinn2OikE7I
0YYzWOiuM0obMZ6J01cnYwbZ6YCoLp1D0rQDpGEwg/YKAs8zEfbdcWYKvBdtuezh4TtkcItR+zca
AIQwMe89O4BY304WVp6SLT6wpLPBeQRRPtf/MAW2s7IEU2pi1OOHeo6Q/ixxtiVEPtrDpgGyV9kA
0w79J1vjYn+SyI44CwmiehuwR76DzCl+G3qr2pEDShCeCAVsk0Z+RLpVQ03Ak68WKtoB1tYgUV1+
zsyxeel5D+8InmofSHwNbmmxS4bqZXoLNybZw4QdzlnlLNB2cveAfOhz49vJ7YwK9SPGxCaGjSLg
lyiXSgDuyar38RaqCmme1RQXnU6t9x+Id5zwmXbbN98r141ys42clu6xVQ4OQnbhu8cCc7BHaBzL
jYCc+2VUEUr5CXf2bMb5iFn9x7At3bUoC5PiAcN+A3XEFmoQEY2moNMtQxPda9XcTSCqN9IgGkqf
/jTHBrpeW8Q2OLfong0LK7dNj/ZIrWygxYAMRND4yYUryyxvjTElzuRlZHX0wVDL3JWZuSLShAOE
VtLnpYZ5RcQTswNr8qkp7BgnJc9MNfDUEjLBW+XOsfdBwleiUQZbRnV9US4y5/8w+v9P9b0lMST7
phvTdm1/mKtpl7f//n9nLUH6r/VbW+XJDzL/r3/1z7m88wvvuOthBOp4FpsEJfsfhb6PYJ+2GB0c
OSC6CaDG/lehDx2MCatD6rjFX/um0Je/8KOCxk8GpN9o34AflEz/pGzyzB8n88irACEDJE10Gqa8
NgLfkPo9rUTFHSM9TJ1uD0lMjL3NwssxYj/fBpNm7ZoVoRlejC0xton2kco0wLxzgQaytkZ4+Dto
WEW2rZwqag5GXgmsumsGwubKZCjwXiQAsXMY28cavfK5cnL72NmcJij20+YV+2EJOVKwuscUeQ0Q
HSTCgtfkNsCV7LXUs6XaXGio8enn1BxL4d+K2LKp6vUcMmC0sq7KyHVXfYWEaG/lXkwpkBn6r8gQ
LDVLk/nBaoDz4fJx4RH2EKiR8qenCJfllyIR01ObWqD0WQEQJ+vJa+8jq8yqU+W0lX9yA0+9K5+T
Oi/1+FDEpcFmgYfnuraRtc94TPckBmicow70YMyyovZAfyUuNHNAqdY0PVQEvx3kEMvnZQTBLSUI
rZIm0LFbKHGOLCKVkb1H4UtKTFaCiWVSowEGokf2jMr8PW0T7kBpV9YlQeP5KkM9kp5ky49dsQ6q
OudtjjQk2Ud8AEeMfNoR0+sHU0YoQ8OYOqOXbIRw7Ca+tZ1xTT+T9SuzK757cMWD+9GUZ9fGd7mk
OTjLDATVH0KxascED+8wGY6yCnAm0bA8YJi+n1isaqR7Kphpsq75k68PNDcjAGGclEBPe/2Er4gw
j1SpT+5c4Ygw1iFjxSnDoHVjKhxXH5lg8xUqLD1xrwFpxIBd5YxSnLznvmAgRvVM6a3xyxkpOMJv
j5kR2ibsc+qsiM2PcOFsucuLBfoeeqjfYwI2wUOGEipIPj5RKzi7uYzx3ieGhlQXuE+P3mDDQMSg
2ljT9FiXEgDy9TrrqZyChU6d0Yc7ID5+E1lS/DdAD58t1ouoM1HTxS5G53A0B1aD1SqebCA7T26v
IyDIO9SPuecBwGEXxuIzLLDtcLB49byx7t45xnW91tXiHI8NLyEePjxgFCi0JH4QAcxnKS3UqcT9
FSJNAItsyyid9SZ4LW8r/G/sAwE48mikyKkRPEs+d7L0YNEFrn9MMzHsJ2WgYMWEolfvEyhpBLfU
4NkNep0wqWYSrkF7X3ZwApyeGbhQ/LKuMRMmEhh44FTFkGwYgu11CIaBbfhyXcJXjHzOVHVT6Zdd
C5FfQ5ex2Sh7bslIkuPDFPEqYE2D+C9OQc3J5Qxevs5RuqpmZFLnvh6Aa+LAV0Tv+kpA6mSwkmg8
/YpxNiYbRyKS5nXxGDM0Tk2R7PauuNhYxL0YKdSBVc0QDA5sEwEJ0GYTylHBTlksP8Gr2hmH1ZgU
fB0zsfGfnXigzXVAjbKUBWZIXnLKIu7Pdfx+He3MJqZCKyAaefTiKrgl4Ti4Xeih61WXzPyGinQQ
gH/Dh1XQeyqWD2kz0KEZLf4XcO4WdDR57R1cpzV3X0dNzWTQy8UISiciziERTm007hY19zGVHJbr
uPVBEF5RHkxPhYWfwdOsJjxXUhLVEzq1vcTT4CkL2J79MjNgxoic32O7hX3EkQqX5o4twzSZb3ZO
3XMHmbvQjzX8kBVnzWtmhs0hoH7bY4pnXa7cKZe+IsTSjiHmBxUEjFOZ88mjXPjCU5axooyA+miT
k6ZwCU18c09RhV5nK8sij09FmOKcbC7JvrctxiLDyFPKyUx+U4nF1kwjwpqCCssCn92Fx9qq3Hkz
cZGCY1EKMNx+FpfUmUcMKlryKFaFWbFehIL6U5Ws0hGOPA0UNhPnpArEpYCC1eIDXWvDqUBjwViv
VzN+KRrztqJQvSNFYwwbO6xucsovOKsw+ksckd7YeAUceqHtz65r3kZxhit3x3fGel2v/95zxblP
huCFWpbSDmMsLjGM6NlwgXEIjiXCmP2NOY+/gUGs12MwK38NBBW8GHLhQX7d0lIlAOyZ6bCUnJDR
+DH1Fb5X6EfHdlvDrn+wXd6uPM+CFLYut5fufXd944rBt1/GspvEemqcNt5dd9aqipnGjbHfvAg6
AERzUTRnH51Rsk/ktt6lxDAmezvunLcAq5Zt2jfFo4h7nXpPzm88Bce2rvVh0ACpEB4QsQMHDL7O
4+KwkeXUD0wVIaWL1RTHpWBON8fzge1HFuNGRNS99BeY9gtSK5fgpmA0H5OzEjJ1xtsryB+XNMcc
NIE/v8a/P3rhKG0PZcdQ5mSXJm9NpvkuFe8knsNsMXAbRstJ17Qi7ntVFi9VJNoTkufeHFHwjUA7
rmwvQNvHKtAHEQk3+SWZo5oglN5/QBBkhry7g9y1DQTjRojuDPOrusGCNyL0K4qfE6+BgTGX4ecG
dZ1hVQ063IDo1s5bm17KO7DqC1EY46Hr5qOK+5qcnKAtwgfcIqs1JqUfSwzo6lo1OwM5w0ONui0t
CPexbMf8CAwGSrHyMAUNjzjUFOyqePnQkcKWhlFibWoYgxvLtRYijaBmRSu3sdM17qjFQVwBoERj
QYadyV12BYg8oCJTY0YOuW7kdnjjPBCmBEGDgEjs/g8o6ZJ2Hake10/yRYKbTtrLvT913kmlAcdc
MjXakw7gqgDCsjWWZWhUK9H4lqeRrlww0XJjH58cPwUIM+sJ+lTm9TckJph3sMyAzJThTG+5XaXP
YDDPdkrsw23eKPuxyQhpMjo1+msbiTqjOjn8rjQyF2uMTo0B8wqN2zVk1mx8MDvyaNLgYA7NsJk1
0ldcQT/bBiTopUrv/DZO5zvul/sOzlruln4MOccTcxsl43Ogs+iyBHDBC8fPMJ8AfsAb6Xznp9iZ
4YeQVrGTmYfApnPaR2WCqxFc5m7pD6dfU4BMAytPul+l7vwkXh6LZXbWldcXu4oQiH0YDN4t6gV7
GzXq0gTEua/IBgc2VUVT3XVLyBZFKsTaGQEMI+qGU1+04gRp0Tg4QaWOGVjfbSWJ1OOmlQgEwGuJ
pamQlDY+qsAFFT07FmFeRfZg46noUXUaSybuOQQwA7TxQ4/gxR1zjREDmaxlKcuDBYaz9/UJIWcy
vaaI+CsHUZ+OCDNeFR4jm7RuA1x4nMc+IbgLIZ/5lNE53lZz3j1bk2Xczlco27jC2iO165fuCnaH
6MZP0G0aUgm66lNK+a6JDAAfrG8YLpbGzb1RGmfTBUPi5PU2mW/veo+wjbTKCsxuPO/NyArmxHpS
Lwi3gSvfqp1BLh1RiN6I94zG8E2N5jsa12fzjzaLk3MQYbB9HErnvdZzAKsTmvbCbIDdShxn3Ire
wtbEhRk3gukTFfGW6rqlEtQzhllPGzo9dwgbdhR2/rbYJmTartA3eWjrmVWQNTVvlJ5fOCPxQrdx
b3gYZck+RWqrXEZpzaZzzCcCfnIQTSdvMY71GsQDT0koUCiKtND+WYsaonc2/2gXp/CkIEvWeEgN
xJ1EcbjgFxzJcN+5scHG1Cbuwc/68cXIFNDQ7IaWixBEkPBbd3QgcbP13La6SxTvRYJX1AvhLPlx
od8HrJyzHROPBbWEyb+mHuYmuCw8j9Hks8RlUdnGKXF04cdGWmD1SP5ldAsl74ygQ33U2Wg3OPzc
uVkJB4Jq4EPRW6h9RtD0Fck/YXfKGggEH5Vb9+axyFDhnIxGLBaZajINdjKQfTPCfTSonIgCkZgZ
dAGS43qoaEOcpPJfwyZnU0fXPdYz2/dswvByMOdhOJSm1eKsrZwowlWkcMdF6oblmnzFdYlTVwcQ
usQV+RJ3hjF0ipvGbPnzrKLk2phOAblxaC1oPE5PDYobFdVWOSoKEXewOZsS6CHzydTU59kaxQW+
Rr4uNCQbB5oT+U3H/zfT7R+nv7TODo29RQNtMcazfpiR9XEIbNwl6SGsAqgxhILL6eNiL736ZM9w
hckiCqhGKgh+CJ7GjMP3nz+ANk7/bgLMJ/DxEOB/tLO6tH6YP4+xK6rF6qKDM8H/heqnY6P7QITW
GbvbOKLYDOt9IpM4InAyXEoUIio8R2UnLr7Zi7MN13L4929LAPDqMO8H1/gLObyUfYjwx44OpUHp
10yc/jARyT+kIgvzNeo1Kp++WCiOjCGqf8bc1lPvbzkH3AwuT5Sy71KCYx7z/eSynL2sLwd8QZw5
pxXCQXSuOXEav0h5IPEMqgyBzpeXDDz4KDTTq7QZz9wMkIuse9udkb8AyXVRfCAvvT3UTVSmv1/p
uiMJ7uFPbtffPEQ9BYYmwSwfJumPZPohiBJDGn5O4tuAZBI2Zq80ibymaII73KzLmuGVO6nmDVeX
+anpwCoYjYIAVFP7VGCE8pNl9ePwF7cIaiBbAot7kjmzXnbfYEKGg4FuT92AHhI5KCA8zNsOSOpF
AfEQ53Qlk42Wpd5tRtjHeqC/KEdo0ODTHMlrpWrdg3Fn//mDyb/7YC5UI5cxuPtXxoMHMbct2iY+
1G5EhRohj8p7UruxhJnICpWq/IC9oW8f50rztSYsVrPTYFsDROshUJgLQ2HGl4pu2b7Wxcjak72R
0ERFNkHgu0RzqfOw0jW8xnpgEvNmG8R2UJrCaCOUBWDw/WtTmhQjDO5FowCo9qenONRUZzSp04Ou
496SMmNtLQo114poNTqgf74d1o+0F56Th/TYFeAGtkuK+ffPKRZGwyjNM/YyZs6FY+QCxdgHa2fN
6JnSlYuN2mAwPpSW5qFORczHmpN+YSDgcrciiZv42lkM0q2wtGF7tS3+e/LyOSLYlZZSWppFMpK/
g1PWCA33UDHbK9aJR7riNhqa9rDMWvrhWBngDZNb6Eg+DcH79cv+Rxv2E20YtAdNK/rfvWVekjZK
yuTtO6LJ17/0Lwwa9Rd/hNEmWnW00//CoOUvrufZoEpod30tqf8XBk3eNmoxDCLgU7mWMKEf/Uk2
cX/ht6F0Qo/sf4Wn/x0MWvz4WmOg6EnE+i6eE4627Pp+HWOqV1XVHImD788l7dZQ+etWt2BLOTe3
ySgxiAg/z6VPn4aXVPxs9nW0tnUbx8nWn2WF7jLQTZ7jhSLctsj2HzA4rxlx0g5WJc3diqP02ITd
JaQ70DOW5s2UddYmG+zbo2fK9PLF0vqUuhhBiQbLaN8dYvhuKs2ZA+F13rCf1u+QpZw3Wbv80BW3
6tzK+I0Amuk5k1Ux/QZDJ/BS5DT2eI4rb9tin+5HU3pj4rWBBHwIy8sobSxBV5FBJFzfWbjAWnFl
XAzboSNjODZsoejTM2JmuFJF0tgbz5LTWbRTvhmb3vji4i873Khu8LktlWUdxDRGt2kt+nWfufjf
mJasyBgYyYoVjYkhv8q+2MVS3kQjTb3jL/bGAfn91KYKYoQI7Y3huQ5IqBxfLAtPFnBkhtq2gkuI
B2SN8/dievtJo/jmNBivncopNUiSesZfI4bLwv6xapah8V5qlWBn6rlwQ7dLu1B3TWlIGRcGGi33
FgTo9yTCUSAZDmBdy8Dvra9tDUjnY/1qR7Z/iy2cuEyjpu1b+BJAl9bwTpBRdTA1oLSL6EiAJAiu
AnaTORBSq/FGJSW8XK9ToJsSkSuUEWfgqPBjMgsQuDTARyPG6jcCNS8Cav2PuUh5rmHtciw0fcnP
YeimcRk5ZzR9GmfCUoApgtMVAPO2D6Di9JB4u8HmeISFzFlzHSP4eCL3axR/wYvoYcVyiOi6WLMM
LvBpNDgOUXNPIhYWMVMXgKVpNKaeaJr3duczb20ntdwEJQY8q7mAu2hFqPpxOluucwBuCiwHihUi
akDYDH/mAwA/UWJ5EV4266sKKR/1DCMKCXHaODC50o3Pjo7boYck/hySTxPuVBea0bGrB7buqEq7
d2pzxuPZwr/b5B6CaVcNJ3qephwnhDcOZBwjKOb/wAqNX09oLf/sLx2oDWcgd7AdJ/5kaSgJrrjj
NMU8lkUrKVzM/de2AUaCy4VlPpCS6cKB5oqu13PuDgZQLk0Ya/MrUzIdmYGMbUbFjycW4Kk9WsOy
b1thv5mzhtSuaiLXhN3YoIAmWt2Z2gMMCcd+vKKimcS45kjt26ptiIWDXDeWnp1EMudrzQWDVQp4
9yMh3rPxcv2Ufr700SGfiQMlgMrhwzq1yyozGNufg5Y85FWeKWBI5YJmrwn2bJYP3Uj27q7K9SOl
wNP3RMeon7s5qG44ZKubGWsMdQ5mXR18hfBJx0pwHdaIe1AA3npjzg5F+jKRGIUp5p1uZH5fFg3r
p66h1xQprdUqcgy/ILhjGBFBimJC1FVnE8d11o2bLrCW/2HvvJYkR64k+kUYg0bgNYFEitJavMBa
QqsI6K/fg+qetZ6e3SH5Tr7QyOmeyspEAjf8uh8/qtWd7tkjz7cj2IU3iysNY30zGDSvU01iwISl
U7kXQ9C0Dl0ZjknEaKdMxp6hqhP2BVJ5167uxRcfYQY+TDcNgaMY93m6wNgBSt2+sb1TceTlhJ9G
rmKYfKKKVkAtgT4mm87Qqy85pTK4M3joPON6nh+EqwHDNwF8omVPkl+GN+DS1W2N364qoJCsjcOx
tJ9kSZmpX9MTw1s2rsfZd7zjZPjelw4aIHjUuhEWVXQTU5pJgd4pgZJ8ovCG93fZwjkSPsylC9cT
+IFZTTeT4VBkgtMM+lJvTTuzw1PA7t5uKfnNrENTijQNJE+Mu9po63tQ325NpIeY3M4rUpNSmtWL
tEku32yvss4xQYtjPgrja+l467NIhtmLiF9RME9P0DeLtpzHwXEWGANUIyx5GQdgo56YpuUza0sV
1kT4aWzzWUIsBkqSySKLbCh5rtKf60gXFQ1wcAa+oWRS/m5NpboQzoR6NQJTtlmOxtYbdUvqop9i
D82E8+lpWGVxVTmmQ9futOXR5t50gyxevUsn6cCQyeobVJ3U3uMUxukx065yRkUW19ic7hE44Xoz
c4MOK8SojMuSo2F3t9pWehp1/9BvbqIVHS9UXdFeTbC8doU2xLf1CD61X2iwybR2uDdqekaSyUiC
3ldrchiHzLpsCbuYT3FrNc809coHXF+3KX3bHNO36TJRsGRACj3UHoIxmcde3HS20I8ZhqA9Wp3+
mpjTTOJIPK5YMF9oyTIPzew0uImmuvH5fgBxOo5y9veFNR3n1mfJ2Zq3ShESdas2JYcAfJZlzVoG
S9z1+p1KqV2aTQ+S2QZIh3wgYd2OPfod6IhaD9M4nd5jPCJlYNiDk0d6NQw48bqyHALNsOnetrom
ELPeP7IpFm+Z6euKRyH9lkNuD2wrtPY0uiTUArZw74Qo2gto5sN1b+rvkxTdVavWBd77NLcuAIgY
AqS75iFLSPNh8eG3L3Nu3BWG238f7Vm+Lz5h3k9YhsrxDht/zKke6PEpKYuaFYN8NZc1vktTIw5p
kGFnJIz5cuwNMkgwtDBQyfOgLO1Gyh67pmklCwpc9a3soeB2BND2sbOYd2h94xsezDhMqtS99Vvf
Id81wXsuakCnO52zzDU+ueKKlZFZh+mga3c2Hp7QsweSE1WJh9B253Orqvo9G3o7oE7qKQZReS50
+dzzSNyjlDmb+fTNMJNTTsTxUlsc+3WaEgtAXkEPoRErA79xml6oxE5uLOKKV4MnMVlOcAA9k4YS
HcQ/wno7k2RKe5vfUBiBmdpWScEkLhwefho7bC4VAEyXFVE7Wk+Nlzi3vV1SuuRNzMYO6qkvQiI1
ZWi0I9eBifk1xa3Dk8KP1zCxoTTjO7SNyLctHUHdbK07kdguCyTYzo2kpHcnawIorBr7oFhn1M1+
xBRcOLt2SJ5cvTMuaojcSHQzomBNI7UPhPMBhDfs7JzxIzJrfGSzWeZq3+qzBtjHxeO1qDS9rTY7
aGHpy6MOMepiwS/wQkE6Nyg3wYLqeCNSPs0pYV/5d1avA2evh5T/adrthVWtHQo4ttlgqdW0Hxpy
l2A9GgAzdj6AEXf1UMbuCTseinCRLE/s32MCgdXwnA7pax5XccC2SzBQzGPyNLYUVXtqBs/YKevs
ttV8nPWEhaifiojtK59DDxuPrRx1d2sgvMFF3C9Sh29C1RdBOzsoYxy5GbxSn32rV5UHwmjiuSX8
uRvbWT7EeeNFira0fM/jcDoKfB9ht8Hl6N8MZmK7HLa3+BiCqR2uS6Iu6C2zLfwmy3AxS7uJkCdm
K+LvzFdeNaci8LjffM27wf0uCDfugUI76zH1AbzTZ8PqU8JtLbfRqq2U3JUjTV2rTdNsQIzZ3Wda
1+5z3IyBGMRwNbVUfcbo5xv0Byc3KtgFx9/xmtN+az3xfCuu+rrE3BZUkFpu8x5CmCqoHRyIYLr3
JX3g7Ao0Kq0AyDAW1JP9uQB+nES+W0OxG3VmQWxhBSaU+QG613xZF0rtl4GqpyBXIr5TjAFXANRb
7ryLlUDAogaQlVLOjGX7b8lgNPdrPNFSUSVp1BXDcknnj3Pd1WmHzNR1Gq0TznCm2rq/mJHJDqLO
5lvD6dVjOlVnGk4vWrHOYeeb3U2FleELiBF6wvpOngHoxQeZiGcGtSnylKQHTtp3+biUJTHZoigi
KkJpOVDpOhlR5q/rsmO1AM68KWsKzCvTXe8HS28/z0UFk4BbHm0N5P0Ih2MvxkCN0bgYpFZ9WTb/
sebjRKbNVWJKbjNn+Cz69rEdlhrHsvzhX640bm4nig3JIVrefYPRuf2wPNcf9mer1j/1k99ezeAO
d5ngWjihycZ8zvlSwB/IU++esip2dhnbO19OO1nU8W2zLfY2HhB5ooAk5AtB3AaslBSJd5sAcL7l
6Xfqf6wIfznJ/x8K89+0TN3awhx4hGAC2AR9/nowTvwJF3zCXOtJaZ+mLSvqZGzn1wUzki+NfyUo
O39zg+mbt8wxSaTo+Nac35Q/WrsWpEHVHGu865d9yuhOJytGZ61HrqV+8kta6rZ9nYxisE5SsgBY
AlLLaXVF3SML6g8tze1qW95UcjNnaS6uAGni4RxTtva05jEA2msdM7ZVW9SWPaLPgd7u1weT/LXc
45aVx2zAdNK3ufOpccapf1A44VS09gYbuqDe4ljvK+cJcoxi5sCWxASsMyvZNsjcMR4rQmdvU7mo
r1sB8HcACvWD5SdM9P1H6B/puH3TsUDMkNRIKm73Tp3ljqHFd6umBgVOjIPD4SMztvAH5Y2NrcM9
SJbs814ZAlvQdhb+sB7884e+qR1/EbChCro2Sg0EXdZjv6t69Mibsav0BgF7Oy+zyORsMAADTU7/
/IO2q+dvPwg7EGMAawTz96tLSE5wHZHQY5liu0CcqOjxqjs+n48Qsco2QyBcAA4hOJD/lVD/95+O
t1GQMsLf4eNl3K79X0RmgCA4Lai+RGRuzUd3ggOUIWcyP25R5lnjp7q9xyFAmyqObf/8qxuYOX/7
3YWORQcbpbEJ77//7lPuEI2NZXNURsu/HYcPxiwPBMljnSuOzbax+XlGe2lAI3zk6GhV5+BXJ155
THDaPX68oP/Km/9C3sRou22t/n9584fR9u/o7J9/8afECTobENLHSsBiJ8ft5H8lzg90NrdOqDiO
AAm1lQn8tNnaH21aEIVswqk63muu0T/xV84fPqsPyuZ0k+8Gi6T/xGZre/z8X643m/o9bqkue0Jk
HtR667cbK/ymVrmzZ16uUCngD2cqWfo4bEyiCou60oDW7NvKK/vdKJy82+EBXt8wB7oMtJlxVGOr
XYK/H/ZLp1VRQgyfYrlVXTVJfUylNZxFNyGSlL570Qy19tDVFE7hidUu+oysXmtX7sOIpYJMOC2r
+GRzjQBW1xCUIC/vKlD//PsMYl5dVu/8MeZQ3wEX5nVzKHISaN3plQt84gyDEC5cF99Na3czqybc
Vkg7qryMY6cAPQrSeYFXumfDjkMsl36YJt3XAR9qOOStQqGSeUAuYbmKic7tpx4E/6h/STU03K5U
2p7NsRFhsiPo0HSsVgiIURpQv/jLmO9VuxEbS3tfzvJGFou9ZxnVf5Jmj9XTq3BaOfSKWhUYAqOi
Pod3ysbyIPzjgpR574FsCCvDWPGImmBAm2Wr3GnHI3LsjVzoBu3IZZEIp0CdFTNrIr21IAg7FvZV
CoemapiRp0t1xmxylRqstlm73/t6Ne17ep0JFRFsgswflybVX34jGRQSPTRjnTVTbgROujw7/Qgx
kBKmPe03fdjTrBOWy5AE0tFc4vLD50rRmTPP1bnlWHDRgj4ILE7nHypEBtrSoTU5ROjVdhm7RaQv
9+jH/rknyRCIwmx32Rprz4uFfwrHjEMVTit21jDPkWnTpQqCdjmZLGkfPQCbJ55mY+h5E62fs+FQ
ZKxhi5h1O6y5a6MVQxAYXMRdFhV738jf27m1LzqNoqA6rgLTId44KKYlC89Gag0esyWujBJMdJF3
j41yn8W8XubmxKmL6qRIq3HtwNdKD15bfVqd/D3vevuQcz/G2DvVe93PtXNn+t9sTKlhP/pOyDXx
CEZ1505cEkImd/QEN9GQwF7E21EGRdLj5jLWwFakf4zeOUGTMt4XmyRRIdXFrBWf18We9xwFGOSz
fDk6NZ7Qda0FdBKuhazOu9BLWvuYrtRB2ekyB5gzu7Aw5Kum+oopf47piFVjoJqlOxiCT7CxfDty
Qd1GsZU/SdNNroBOVZElPie+0s9zgjyDiqg9lhwmKHF2ObB4ZZbdVyPKTq1gd+ZFuhyo2paPW1Yx
hO9X3K+A/kKl1itwrmVEX9kEoiZ1oxVfR+iYurevZyqfe1PTKXeWK3UjRbVnmZcGg1OYYUqWbwfx
1D0ZuHSCLBHjEUP6qXdG8wLnxRBqeI6fBsfiXRSxFZq4twKXiRP16OOQ37DHdXL9iUpwfddrhss3
t1sj5BEv8Ac66VAe6odCs5bbGLPI2cDt5exY3abYs7Ui3butmCCmVm4woJzuLUA5ES91uPQ0kMZY
nS5rMC+HpnCv8bZ9RhGm4KfG7MIOgcIMMWqht/J+thi1wZiUOS2D+nemLkG/VOOc23HFkeb2D7rI
Tqz83bNYKQG3pXPvwgjbY2Bv9iks8d06lW5ow4pC+fO/0Ol1n+HYx/x8Ww51D7czMw7A5L9V9rpE
paSJrPdYO/HnlVcf4GNs9qu6jrxEkwEQjzZcNuhCSnybtVL2qWsovkrE+qAacz56G2WINKQGmGTo
A4gFy94EoxvKuuOSSlx5tZheNFTmJ7/bkB2k+uhCVc5DbKZJUHlIsYu20/mqUX7VfRsVKzFvpQHX
kbl10EsK7CiV44BVmiPpJYbapS9oOvErcQSHc9OU5rvrqss8sfMTAahnMSmP9bjbB+ViubTDZ/Wj
748vJVUxIefHb25KlmyMsz6YEkLQxnDh2b28boV5zhpJW0jTlNjW0UF0eVumcItiiyN13HXfpRx0
yvJsPD7r0Bxse6BAz1nyPflMcrblJMkRSsEyhYayMmeEstJ3f4FKtNjLkbOgcbG6+RCN5tJFvSDe
Owt+Yr2uj3hhs1tFeVNu8BCatXgGz0oVZWEkZSQRWHd65TxsZv/Q7bvsYunUKZFA7cfRIgiJbxfN
m8cLopX7Vhbz6xQPw9FbvK/NYJIeSMo0Gsx+Osz1rEW44vGOVaN/05fjrZ54BG+Z0nnh01ULkD/o
HfC9VXzf5GtDsU8WzV3GrtK1S7Kf2svgt/muo9rQylomaGS+kxhXyb0mk3t43e6R+292TjH4HhKN
uxwl6U4wSFEBkzHpt1wtJ0pw00Wc6WlYtlvjkHj5yzRmzmnVxOPSqwsFqm7Xasl3S2u9c1mX8eak
Y2PTukbkNJ7YGywQzqLdAsysMTjaNnGE9NuEk1hWq/4M3qjun+ysZyPINat1PjUQRBbslgqvTjTT
M0CRytu6tqhsKBF52CaJm9iR/kRGIcXIzZcMUpKjrGNHAfAIHbclHP1kDdhjaNZaWCHQc+Cohrt3
wU7wozmh3loULLtChHxrfvQrSGtUtC3kP7oX6p9VDJB2t2aG/47X/xaIH28aBqj/f7y+SbPmV+eA
+eMv/Imo0P9wsFPpTMce4UyHKfiX9Bp8CgPf0oadwGb1y1ht/IGdwMSCZUCxcLeI2p9jNQx+smY6
hhXOm/x1uBL/gXPA+F2uYJVuwOiEIWHhaiBD99czJBugZExrB2lx1ts4NPO1uE/LNj479MQHNBiC
fLbyNWKCWiNU9vgsgCy/8WCen5xasGt2c/UCNEG9JKBp9r+8k7c/TtK/1ob9fsLl1Zk6vz4vkNOK
+7uNygfvHRuTb5/y0W4+Oak931KAV1/WzrYn7bJyOfitzjTRNjD6//ln4/77y4kDp8dW3IstiFOR
J9yPdOGv52tKnwjWDVl3ipP4tepi0gvTkPlXhQ8FOnRb6A6cj0m8WovrXcy2nz0ZpMve57Vev3qD
QtZs18U6J+Al9oU7lIe+lEOxB2vl3nlMUUswY/Q9xVPVX8JyaCNmZXu3SjR5pD/u0zD6qpvUXKAp
ega3CV3gLWVb7XnhMKxUlAAO0Lqd1QNIGAmHvyVEV3YNKjpLY8GGE4jcngDmcA/bu8aHbddEcnpL
FFECzC0N4P4QDcjsTQ+XGgqe9zjM69YZtHY8gz23ra+lzW5cSze/qmys8bhg5goKbbV2FPYM0DW8
aezYlTN8tGmdBpU5L691vtH+NPpaL50pZ+iD7/EiWLWpXaazHCIQnM7jjg8AN69VLBFLLfcw+6Dy
NducFM2IZne/mcTvgP5lRpjTcvJWNrqLG9TTZSgIW+ynwZJZNIIGpiiRrxK4XowiFJ12LoBUchqP
xtCke2gC03DyhV8mALppv5mzgTHPsCZaUTPX0CNCLzEtL7TRME44LumRPWdM66Kepc5gkmTmtCvw
/u4I8th8rLlmH5kDTW1X2hh/J8d59fJF0B/v1rdFLeeI/KeJI5i6OuYpGud3iT4bkZ7nMpI9lPiF
yM9hNQVAx9Qco0LP2GiMY8g31T+hElf3K2BRmJnNkJ/XXOBAcHrvE+zN9rhW+rr3y7Y/LplsmCgx
sBJvzmnKAZPElBaMnF4PLCQMmj3FfPaFAeYx3zzIU8pDqPSc9Js96eON0Rizs8tqllj45CBhAq2z
OA5lNdgJCnCz3TKujrVzPenmId+9BxCRsC+HIhsc8vYx/WkPhgT9j+/Aq9kXxwQqkyCf49rYibYv
vtY5tj6xrTTY7jfTV8JUbNHHIq2Aqrd1SxZCdb7MPo1ZyQbSr3HQ3Sgl4/M6rNaJetl8fN3otP7l
4pjNpxVs2BDE/jBLvhWd1n+p4yEvQ+n3HXAGagWyfT/IWts3sViuoK3WKKy61xv7AQxN9kAD07Ic
WTvgc9HizYnR1LJKQjnAX30nPihJ0G4HZpykTk0KZCr04wpHhEdBX1/KFANQ2DEbf1INTo3Nscml
PsO7ILVX3NMmvd0MSffQJ5jVN/Rfedfm0HQ+1ck+P01uv9uS0jQi49WYSHCoeHNW2uqlz9zcRo0f
efUcfNZj19DCkTWYerDPwvYbAVnsfGckqJBOfJH3ihgLyy59Hj7rOZPkFaqro1/78eavaM22+UQk
jOMfqSQ4+dutHBWA94nVlblnY8V9FGl6BE5srs8l8n9GNdJkrbQEz7EZl2vIk8BYPjnDQFTgLEA2
8F8F9FdEDHqvmZBpa1yn8bVO5jLD6qE59adh6SsuHbmyVpKre90hEgKNa8ZGiyb6ePOdrcn20Amz
vCFBCt3VbTITpK+Rz5gfElzETcMXK2NMv5FOCY6IdDILUkF+6zQ3Xm+SQ+3T6rICkQwqh1fAtVu1
ZKsBmkOH6OScY1N24iGslfTeSRNM1IVkpP+DMllrI2yEu+g7kiFCosZ401tDWe916i5+FdKw0exi
BNATyyMKwybVfFaQCShncU8jWRlnK7mY7ga3ZFWqFXZMYRvBMXtniKwiStSg/NhwNiJj0OmWtUaW
JOAQ6suUef7RJKTlMgoOzhcH+i+mBMtIo2aiaNxstDUoDWe+tDFPXMTpmF4O3io33Z2T3dyJ1tmL
WRrwE8r+5BMw8ehxiulD4DmDkcjyl9D2O7wuRld5JuxmpehDxuKGt6P36uVQT9bC3W90cxlyH6dT
MXHsaI654avKUi//HRz/vcER690vI8ffAAg38htJvr+Ojh9/5efoSEvgH3iSffzsmDtRPpmOfoIP
mNRQa62PBYfPVfhrIYH7h+miq2GR1D1EV5OJ709FlqmSryU2UaYZTM/4Uf+D0ZFx86/zETLrxiVk
OMMKCWbB/C0nUKhhLabBz27zghuLj+FLRyqQSeHe+HFrQ4pyOzZATanXiDuxz3i84yzmBkU8NtN8
jRwGsoWVARbNPit66z4VZNvnFwflotADl8TqDgpCceT7qk+3fdnpX2FKTTySPVVnWFyNVOg7kz0t
YbSGk5UYD41vU/iSdjmFfbXx3QIz29A614nP2gYQnF2RnL3C7nZNk+BF7b3y3mEwOUAPWkPLL/Ub
crk8xziJDcOOhzj8rLVsqTlaLVt78nTts6BINqxICe2o7cHrlY7ZKVvXnEivnZ08oMjv03Z7ZZxD
AJW1m95LTxRUVzfzcjsOa+yHrTlVcm+1/MZMcWvPnbwr2xCscXrRUTeTjBn+n2RyP2fT2D8ptJ38
2sHmFAJw8G4yqUMbXbIZrah0Cdr1IIqBh/mzjxlNJ0b94Dk9WGc+ieU1Xiig03SfHttljpMHpPbY
36HBgTFdePknvCrpxTrNpMAYtpyDa8/6KQHBtffdQtE+Q1DLiDwiWAyFmdW+LJKnb5J0kGCFN1Zn
TdUwLjSHtnBO+Ku4EcXkDRzibS6JfM24+XhzqtYw53YkQ7f0ljeGx8695Tcx9cBkKJhDv0zp5NMH
i8ca26tKy9PvnkQkTJOsOKrMHiLsLW7obC06THbeXbcynYL9LpLQXPoGPA0C+9IgpuhVZ9xpjj/t
67ECqWt7SEJSOu7XqfVJNvCluWbXsCLFL02VcpRfGJOirtbaS4roiUrq9aB77dmELS/awMdaJ1AH
SKwhYnBoam/tYjNIrnVm2DvdwmlW71JsP4x9lcJQExdozzvmACFowTVsyw4rjv7WHWQbPqvVGL0H
+LwZiAJt9tvnUo5eh1Kktj5knyp7qW+kCWTsrWbHhFF33hRe/9Jtk/Rr1XlLS+bAY31fiqXSLkeH
8MW2zm2ulSayyxFY1YUb19MnExtSuysAsu8XDALLaU4WWLOIbbVEu3X19IjHzmyIvdolnClj6Y1g
WhOtP+qy8qI6ybLbbKYRI0i7kU6iRsYV32wwfhvpY8n6kCJioNdtTJTlcl2zoQtNzbaCJuXTDNux
2k4vtSbXXa7VfnLr1uS8A0kU0rua12q6LpWjHyTpWJYd2Kq44mzATLlHTwUtitm1hoA2UvkblylZ
ON0lLVaK6dXMVHPokSiTs60ryOKYae84NnzRVr/mO6W5DeXOTr44131jKWblDuRRlAxgDee4wdct
CIc+rqswkd7iVtYH/s/NVarVfX/kTrQ82J0/NyfTQSILGFFN94ARzpxOH4wIix7M75SwP334ma3M
UevDWJggy6YiNeh0ipc5FK3G81opGhvj3LyzifrUm8Ukp/U04W7mgKPbFUuXH9bZEuccV3JBs7rG
cn02NqcquRyqJ8FzH4SI1b40khirMZ9VEyUtfjcTk+GdRvHkGFlDWobQr8yLxq39vSVyTORatpEd
7JSta7vaGWyR0uRzLuwk/yw7L/+U6732ZMlyfONkP0oOjbbNd82eR+qmYFVVhqv1J9ZNsD6Id6q9
m6pEXvAHcOkZ2pZ5R88AirVzBbm0s02wmZrahUqbFn1+KTk1sQNJAxO9PuGIJZMNbcbeSOvkZrTv
qynpdzBC2CI3dTsIDCxx+WgsifUMe+SF4Jnb734AJnyskEdXTN6d63A0THqiw72ZdifP52wIiIMU
eqk5cRI0MwGjmpLb67IyhxHHKhUzV3hnmytSoG5+EF1jvXb9/ApQA3BgD0PQCI0sLgnyjHoPXnvM
5+GKjm6KcBZD3QMjhkPY8PxK7owZxjYKul0u63KsLK/3SNpDQUviMxnuSVzjdDei/85T/848RRDR
+Ech7uGjIvr/Akr9/Kt/hnnEH1soxwM5rBtAmxiQfo5VwvqDicbRt9Qeqs/2T/7ESTl/sN5m8Qzp
CbsHkt3/TlWW+YeOkdbxHIY3ZCqKY/6DqYomzb9OVVuOSHd05jPB64DI/NtUNcBLq2WeNcd59Dgc
+ilu3KCuM/+Q1h2dfLVpY/dOcnHnkwDhqEG06Xpy5yYcy1SIkFU2xI84s15clS635BXqh1G58TtV
T2RzSG5CUwRHcQRtx2HU5z26yDS8l/Rkcq+cZh6hYU87OkdSCybsJRNKel0YDWXAdBBY52Htym7f
+RmnDbksE+sEvthzuI55/V1VA2YQz1/sqNCUfZNyoLst0tgOtGYetb3eadaZeyLyAh9BnYealZrY
o2fF0qFZ3CtSQ3Eb9Cb4naGyrPO0CuvkzyTS92Q8RixHvKgQ1Hv/jZ9ioEnZNUpZPNSKzXnb4c30
3HL5QQtChHAxY6MJUDxPN98xw8/i7UEIVN8zPvAjDQWU5dQOeBpjzeKvK57RbldgkXppV7LsQcwr
e7FbTvT1pBf3fqGz9qLI52YaSCG1iGw3vZLjcjGTIHFCm2gGU1jqgTstq9KIeY51NMgR4RF3c8Hr
6tyWNzIHYVltMwMbGTufvTtCI+27kQhxG5dkMneIcLoRxpgiGOHKqYk8URGmWL3TTJbopjA6/9ZR
KabcHGzhUfH+RSMSw2XpZt1hTdMtjO+b0fxRhJA5dfMACUPcaSBBrlmXUsSzCOdYGWxwq1gCn0FB
PQE8sM5aCckHYbK5KWRH8HG18dK7Xg7+VrHkIps+2GHGsUAdV63q+Z0NKyI70H2e1qp7kxw1X1od
L2ngr+zVt9Ol+gq3VewldjjA/0Bl72ZGGPYctv9gyiy5m+GfJXt/lhrto6P1DvQT9h9XngNuAenx
kwCrAdsT/GHbWl4SDYvOE3/O6+yIfb9fT1ThmMshiwft0gQdMAUTGhp4GXL9kBxoaOxPqVM4iHlT
O9wjsjnFZWrNsEaERsrCkK77VBuLfZX+SNUzuRKxFyRsyNu7H+H7ZP5I4ms/c/kfIf3lI7APO3/T
VbcYf9pukf7iI95PzHrL+uOpEVEiPxgAFH5o/bn/gAOUiLnZi9kqEAEO/5G7msvnFU609rBMUjEU
x1hviamRBlMvKRCC2IdGUH6ACfBfbZQC8wezIKl0+KjexjJwLLTEbAV3oG+kg3hjHugb/aC39PLU
rcn0nPVQfzU/ba6QijssIf19vhEUcEaY6BK5Sdil4Bp6dt04Ye22kReItsSHRrJaQtW0qhYxGkpD
tvEa3I3coPU0WH11al7DcdEz4A7jYA7h0s/zhUbjzwkUpRMufn3frAS/chWj6hsKf0wzn6csH/Ye
Nd57u2c0RvU6MFNpdG5zp2HJCn6YuJdgn7tkDC5L23vXoKAeQJAlWA6mTet0ng25NcIOHNvWZWhu
aLW4N0iz7Ua5xpsWDXzaxvwwlrSgCALQEXH/QOVOfaHXrfqWL961vprxG6FBAhC0gjzU7ihu8rFR
wUKz684u1XiLZR5b9BZwnjJsB7a7XmedWA6lrfdBmqoyWowCvo/G3zIKWoozKZsWrMf61sSeE4CX
uVlbeUXsidJ6E4MzsUd56GJOybmr6VdSxtONq0rBuNN8RsrpDhwxxD6LlzgiPA3FOHZUgA20O64N
LoNyHLVzDoHvYinh2Axe8r6paWFicDosPOAtpj+QlqFy/WXKu+moV0n/lA+y58KYtEMi5++DdMl0
QYjZ95JwIIm/+N0qHK3afbg0kSUr6smEqZ8GF6EKg5DtXNRA8iJKYRAR2wQoVEuLwxm0dhnMmubd
DW3qs5Xl0ZRXNPf0jl1xVbird72ojjp6MAFEJkSX9fS8d/Gz31HjYzlVjN1mSK/hF3af64ZwGEDn
rHhtYZ+gp41yF2emiCrV+4dmHUEbTrH+4stEA7UIUbGZ6vW6ZqBnnz3RJ0AZ0J3FP7jCP6bdsFl9
9sh164HhAx1KFPKkNKGR7AjNFMBl5zy59ItKEF+oYQeUfTZ4QWFazdZRk63k6Fi8ONSnBKNpWNdW
TC8HI+/MSYrD3MHjVIQtxyvOmkxQpdsEFUEbtOe+1dULV1zdhdkwtRe6JTebRXMHZlW/Bhxdh6K3
T+yJuAxsSozJyQYzUFRsJ3JrB7E1ThNe/s1SdvVtqCRZcQBZUMH6GN+IhLtwhrrqW0G+dE64jcZP
TTqM96lfiK+zGJI9yQMKHGPzXfOH7xkg+Fe2j/MOXVIPlO081bajQeJRNLPCWN+NBvyRdenip0Ta
h5kADjHAL8LsnMPa2ORsYxqXOfe+LuPih32JQ8Pz5KeuKgsUTf0En5Ztl2G232Daj2D3NCpGoKAc
RypBmsDETrRf3di4LaGn7DmeFqTH3Os6QWWnAXvYV71JF5iJFoKvIpVTi2+4Wq834x9eP/V1yNPH
pQkZpZgvWP/TXGuN8GSgx4VUv5gdwg8318LptmGmE0FvI6SSzcSRVsfZJ7MoHjUg9SGVTDpsYY9s
fia8b9KQ98NofI/x8RApJR6meW819K6wc2gIAsTvnX0ow5cttuudZ3VvaElttPrDeaqJDdEB1O5H
MmqhSEbrmM9LdbLG9kQv72a4MZ6yaSkuS655Il/4Dgyp/IOZw5Zu9fxAtKw9N/38YK+pigzSzIQp
MDrAsP0KhsoOegsIN+d8+mXUynsdV9aC/43QM9VZPSAuVUXzQL2P1MSXODFfYWDFb3rnWDfoVfBc
hHPXGT3XlfOlMisD8WogNZNm7UVLCmdrPfnmVRMV0cZXBVEoDQdeEqxORZCkhUyvbBI+GV1FeC3d
9MDE4t1Ts5OEqNuEvJgeb8zai29l3JwlH3pTSoBx+nW6KKJMHuaM3BAJKseMp8fIjev/Ye/MduRW
siz7L/3OhNE4N9Av7vQx5kERCr0QIYWCM2mcjfz6XnTdBG6qslVV/VxIQKmUUuHudNLs2Dl7r22p
7AsJd+7jygfHy4I9YePJCrMH5GrMGsD6R0hT2HXQE2r/2gBQTJ7v8tJn4BQpNhuzumMqgKd9Cq6Y
enzSC0FcgRciMcRdNHV3S7EajXuaDkh5MlV+a4sAdUenn6duuFdmfwdN+oZqDdWWu8w89zCwZtwi
1IAoC2ewnyj50PeHDqd83Lue7Vwz5sQnWTYVuJF2I2dGP0Qwl8u9bKv8f7J9/0skYYvjGyex/7cC
4/mnfu/+3kf/61/8U9ls/cMRAbBfM4DU4K0HtH8e+OgT/YPGOp4bxA9EdKwt9n+e+Gi+By5/BYLA
RugegA5h1+mT//O/pPMP4DzoAwAP/6WH/m+c+Ojz/XbkM2nSYyEIPMmxlLOnXKXPfxPy87wYY1PX
JB3Sbn4dDcx1AP9/+FoWtwuIkl1iIMTVZZ0/epN/AxyGgeiYNU+qRqcs2u480MXdNP7KS68H4zRH
lhsdxjpL7gkwMN4Hz6MH7taiOdp+hC4LvUXc3VdQxqwH205zQgYM1jfvtJitL28JSRf1lw7iG8F9
Rr7U1gGdrVI3vmoB+m0FHRmNliwY+xIyQpRnNlitWLDIq6ltmy+FD5IQoAxmJPOMgtCVdNKjoN95
ibC7fVLYUp17G2Q36yHGT+JHtJzBiqZlRs6GV8/yxcaUxmhgqc2a9rYNc+LgS292TkNaO4JFdk69
7JmwAYPGjunlYxMSAlm/Y/bwP2I3w/IOkRboz65NajGCxYIIJgj3xi7BoQJYyyHXtbzCZLGsstIA
+H6GD3470cbp9iOz+nG31Iz1Q7/OjmWMgUNXaU9qWmX1x8zQPgpJ33mbR+LFIG4lx7RLn2KG2HxZ
Q3aDtbM+ZnJ6yWos0lk/ZRuzDBCCTzGqgAZP2WuqU46eM/MDz9c3td1eJdMwvHZxWaH57O4tjHe0
t8eA03Hs/uh1hKVqmN5g0XE8YKKca+sU6/xFj2jSZwSPZ9+3v8doDndWlA9Piz90SAGN8sD5CH4m
lmPW3+lAKKW392V1IMXmcVzSF7eQn5C6+6ulq0l1yOPbhaHothz6t7rszuVYV8e8Z/BNAzukYys3
3azcK6WECRhyuU/iEjezzF8UBv4Q11m9w93/000r96Z0l+h+CmrCcFdnZjAgcOmQbOesrgd7tCmW
F8I+Mjr74zjqbQzJmoWcyWc0FO2N309y5zm2OHl1mu4rvTgbsrzIrlmnOilKxENJ7/u7nzT6rGlJ
7FTjGI+xwuddZfFPFAn1nWP0T+zd+on2d3EQivF0lar0WOUr9DoV7gZVAGSryhn2Pb6iE+tCsm9h
pe3j0mHXSozgMLrTz9qBysdBtg4j1o5NHg+wDmgJfK+Jz9kSYlzuYF7RQBZlR6AEZlzkggDyFgMl
uBiLHVwxCAdSP5tOJTZtkb/AYD4howbZ3SkGAL3x6syR2Fi5zs5J46AbUHb6aQ1O+21YPPbOHsUz
qR8w8Rtk5ZyF82vE0MOV6/Y88Sgim9BC+f1Z9y5C4RFQuoOU2RdoHLKRvY0US+MoczE80kGZvKfC
ztU9Do+y2jRRm66yVXdPwevvIsKDOMYQ+Qcdn6yAHjRcfMB2K8/VELd0eK2eV+PGAvkVTf2PoWjA
JUTjeJ9NuUkTldsiDkamCr7W80ejWFR3sWfPZ2QA1RHx6DxhjefW0ltjdoXeNrzbVcQ09Z8m/OaU
E3tE30sPQ/I5Zx10aTIQGw5jolHTrfSd7q0jo4OzcAIBZW+OpbhKqqA8TCljm6QxMC9L+u1NTst+
ztwDzGFWCT3JbS04MzicDRhiLGvSV2PtwLQQwxgT4Sr95atG3PfipUrfFpnxziP1KpdUEEyb13gc
OMkbjX2bCZmH0FCyq8pIP6LOb8NUqvSlbDPG8AjF0hvZzjijSwQt4YKt4p4G1pemYGBJiKlFU8Mu
6rMZ9Hvw8uM1hn/1aFuB8ZTbncf0xknDOA+InCuDNoNKnvAYT1rKXQTDd8+hT9y4zPgwUPSc+vq+
Z5yS1Dt+DqIvQ8yHdn1qUSm4UDmB/ESgPnY41/APoNQtEhQz6dxBiGCusYn6Zd1LFtiKkVs9IBZ4
g/HiHO2xDH60snvwiFOYNl2OFszy+6/unJWIuoSxk9Z4YibhhzktIaRLpuo/IwYJu8zojasZMdTe
J9CJKEMi5FVNluQc+5zCbZP1wJ9v08nP7xZDjDdzGjBcnQdiUyuoqbojAnD05LDrbYlFIrD1RkyS
oOYsGzbKbA9EWbeswf1NMLBqLRaC84Co+a0AvnlizuHge2CEG5vT4+Cjes8BzexqYgjpudTBsdH6
YMwN+F4xgpowtaCLGGCcVTjtBYKj7WAaRkjABzDQsoaZHviyew7SDJuJn89hg3EoJH76FBg4sltD
ferG+0JKb71bgmnYi04h6p+xcxu2jai+0iincTKfjbz54Bx8Q7k5XJl46NHar6dO6VV3ksrkGjVd
vavEnO2ntBenhTb00XC8YNMotH4jneGtH0MGZWY0k2GF4FjCArlzGvfbsnB6qnzPJAil/ybrPL9y
VIThBkYUCcvoYdScmdfcA+RXp3aynfL8E0lLsNdq+YZpDx3Uwrma+Y0T3UQ1VERkhiz9ULK/Y1ea
sHf07X2Uy2ib0Mu5xYM+srljn2HIg57G+eTE+dPu02JfOBQMo7ZfS2RW2zLvmpfC50ctrY0em6P3
ZzvYklI/y0ObRZQJ/5Tck3SQPQSyVifhy+WaRHEug5d/G8pIhCymuHPQT7/60Oq2dm89YcavtmNM
8ynTPuu6mxbfEfxJRIlzfRrwcO2z0Zu3FeO9Pel/5bU0JcajebG3ozV/75Jo3oykUWwmaEebCTgw
XprGf+mEXO5zi5E5u+lq6km8QVdcMMXbH/s8e+Oxz3uaOpX/3HgO/xbewBNSzpNLGMPWKIKYuW8x
3Tt9lL1hK3lyXHfCyh3f2rLujhZYLjTrSabQfUdcaHq79he6lNNWMy1DuuPv7CVyJf4qD+wE1vU5
XBpaEak70gCPa0nzTVe02PieN1KZ9d1oLgxwF+0dPe3436a8E28oxX5kKurvFmEZ2W4ck/GYqd66
c0p3pAme6YqVVQEnwGgFFmUM6Gc7DneEKB8bP3Ae4ZF2YsuqaVBiSCW3Do6hz661fLJ4ugyQweIJ
xAAzksGDUqbDI1PRgj9yyF2ga6H0DZnqPal0XjlT4tqnO/i1w2T4vYqbczGBfA0zoGHbJrY+UNs7
tOFS+cOMM/g3C2KYfINJWp8UwMRmk+ZJNoTamfUPUfhFqOqhe1qmFtkui+fNmBjFAUzx/eJWVxFH
RI/sUlnro2ksGbezO3ofUeyRYi47j4BTJ33F/2bfmEPqhG05FTsHvQMsabXQzAG1sKt7q35sLbtN
OR6CJdK59Om1RjURsT20inBpfbxODA7mu8rHnwNwO9tH3tTv0XPLneJ9HfrWNQ4YvqPy0GBmemU1
y1/Z4oavxaTFE0l40VFkXnoSzkTFGzXuualGFCep0UU4BNypeIklJqyr0ZiRai5Jew5wO9YwPZCR
qbQIznCuxm1SajPfaLtSpKbGYreIrn3omZO/Cn8ZPhw1jUe/q4OrGkzVnR0n7ZfacqCmeR1Mq9Ai
eTYvV0QY1dXyAq6DjGeOD930HJussIAt7CEIl0BZWP0KNY+7NON5uAp8GzO0Dx/qyxT5i/s1hsq/
hKOv2Vn9wQ54EFv8QZAk6fzbue2SMZUnb6M3YcoDG/1UwK4jLYqUkJui0ukbQXrVHl5yucoodEHH
H8IMwtjY39gkcPiI16byVUQ6eiDeCU9GyfLalsET8urVd9wM36sSvoOReNne7Zf4qq0oSYtqbMjE
Lcfy2UymBLufJw/QmPLrrAZbMJekqpHKUmyVsRSMYFrl7Cei1h8YhrVt6CwMcrIxzYlWMYfrslqG
jS2z6jh4Or4HdBLNj76XtfWdjsm4CANk8o2bo5ohIT79gKsTwOICHQwUpfug3Exp1EFnaSb7CVg0
6huWsbn2vbY7ZkFSBiSCIMm9KrQN+qvLzF2xqKoNrS5hHdV+oSmdXOvYJ67zSkZDOYTLFJOV0OY8
i98xk0ehIHwrvk7HMQWQMos226FDnpCYDMTh5sDQWX36tgZ8Y6jjgIb7UTeg3EvEtofFQfs09jP2
wqlVp5Z7Mhx6K72GNJBuIzl4nyXigR+iWhvmkAF7PFileu7yIErfTDBA2xKJLV1GAFF+B6ErdNHV
/ISJHx/dAVUV3sPE2DYE7L0s2SR2qcvqvAvINNl35Jq9Cwrrq4nwuE3B+bj2lDjU/NjzIpv+QeFF
/5pou3ycYFadF5VOW4liJ3QSE2m3mZTWLs47lAYCPb9oVplrjjalRb9ya9sNgYC8xy8dVeSOyUUA
QNHM4GWYa3HezNCO2n43FN6JXu8Y1hzcH/s4DfZtLuS7gxriCI9fbSJGZ5ti9Yx6aZ0c0hjoU1sT
4mOlpcvX2yXTdwgm46GQ9p2lk+ADjdzdyDvZtL2QjAXkfGzMAu/kMMTXQDR8IrQDex0muc0ezouz
axhJbCAEr27NLE12U1QSdVGwjUd4Nb911PSbFel/NFLciQb0ZEA9LmZNHBzdFg7djAjYsvZ1ZOMW
CzzjrreW+VFNCT6rvLjRUIAZ3lVWSwVuFLtiTpKfSrn2TRSlKQttE8NtRiifdyz8A1ySGQzCFvdA
uQM7N7LpTPMD9rHgdtQx0lZancfcTZ0dUyoWzK6uz6kw730fwWzXdbqGNxW/YxjMwqrGkEdh1/i3
OQIRsKvAyM0isjdZEVhvl8w81PtwK8o0Kd8M1b01lkdeI9F6tqNNsanV+CE0G6ufiuU0k9DE9RuG
NY6tHzaa2CFGOsyGMi/Gy7EU76A9k93It7WRlf5KWsxVEvvhvDQI2IuvXTau99sg6t3Qk2m00Za1
cxFFboo0iM5ZCtIy73QEKUa4sKpmE0p9RajxrkVlPqCTaa5r0he5WzrvYIrc28qWlLYijvN7+g9C
hIOtB3834me57Xrq7UwQTNms7R/td+oEbqbYobNejsz+xc+p4oiW9dl4LO1+CCejgTvVYwbLVfuj
T3R/9kpk1gJLx5m+Vpgkszox9CJJXRr5meHoSMpoEhN90XznvEYpNlcp0uElK0/VoMZ8G4/d/Mpw
ATMGnBwLtcALpdQzIJ9m62HwvEpcpAmNXigc6wQby7K22QejDatx+BaYzc1kztYGUNVLZbDkYeKx
98ol02VyLP8VMVK5IZaCAbfwx60cIud5qSE+OUsur6o5uU6NCoKJ1+E8T55aFzEnK+l+mqmOqlhh
RajlG7F/Bb31yv7owMuHIm6Rmxnli8Z19alUaSz4En2kQ3Q9KL41ufSbxS0f/blHh1THmRn2yo++
jWJg4qHHsaVBMU+P5FwsjMz8iGkODYhp73T2nFL80y63C+0c8sEKHisWrH6jLIckyWyMUDySstAb
PAnlzhU5Xn9IRNOSYkqZ4yjkq1LeTZ456g7XI4W1mROtJJccszzpFQWhBn5hdrtBJOpWmq5/4jf8
VV75nzKWj3ZWs3iQrnDG9pSfZ4fNFRfLjyhXhOzmRg4n3F0nEh4gYafQ5yX1SLcQ5kvLloSsvCfT
Sq69QFXR0g5wmnumy6DHARoXrcJP6VAJx51kSXB1O05HZH1Hb2y+Yc49o50l2S9VTHZi4yYKmL0u
BfHvWeOdlTn2e4jQ3s7L3eKsHNp/DUSYLdAl/Nuc4raR3Vy38fhAFteHKFPu+Gh2GPpXD42tqpDG
jHeq7FyShdUnB84uNBCX0ribpP2KxBJUX2Rg0gUQuI0LqzokQsUkEpQm4eEczlpn6E5VHws6F7AB
RU7swRQFD4MBoCWLpnSb1PO3PGbmLPvZ2hOeSgpDb32PnNF8mnxnZZgxd99mQz39dDpvfGLtkxvX
dTCaiGY4tw3NKKSwkNUMQqha36DPkqZy14o8P4KdurH7AgXmYtlDKNMpYKYdmyXjBpHkZ0w1jByX
mpSNWb13Zl2/AbqwcMUby/IjlwnzBnPOjfcaDeudJwrjmLHhtRvAv5rIg6y9Rrcst+RXZ0mIH4bR
ClJnq5zn79RZPFoxMAAQCf5dPVkRArdk+GGk7ifSg5kYmsToQAL4wcOibYBkqTeBvEvF9MXXznAv
ob4tt632a+LhvLI+0AUtiUjoSWZclsDdmzUOK0b9qUa7nGKLQWKg9jh1E84LkXFr4jsZtw6bwTGN
xuc5dr5QIThPTRQjUmzm/shzgJCk7ZjSBf7L5ON0xTAmn2KynLZdYt35Zhe9l5rEKNI4/C3CeGQK
BYd042pCN2hdE+XZbZp+TK6oIXq9xwlebxFLuQPhN6w/8G6Eyg5xNOm1SYRUdGUEUtOUrrmpONxQ
3k1gO7eeW7cvrbKbq6bxfZzMNRiTDRi+4DATxLWdWRfekI4G1i2zKPGMgth0Q78ZltchJ36Fxzii
aUSDmrieCvyINShs+dw9xB2pqT9MTZVeL0opsp1o8OB+GmIqpnmCVSj7smebXyshVpk3MiK8b3ab
ED+QD1l/VD6CdWzQDUWrDykWyDHsOdyK+skZVE/zSTApI7RN+HwTBnDQi/AiiTPcbXEU65Ce2vw4
56POiago091CiAs5Th0Hby3ZoilBSxWOlvqcKK93jAgeZoOyfkGbeVbIpUJHDXisIXs96HiUr1lG
BY4RiAV7aR3zvmtqlM3IsfzHzmnZT1nL6vtiMcZXw04BoiG/B97IAP+mnY3+NVeGuIXwMR+k8gGH
DmNnPXTAZh4D0oKZU5pRcGUYifwO/D4/950/Pklp0QzVcuAprSuW1U3p+BUcYoh+yI86VJjeZLNj
DeTCgipugzi7pcO/at6D1iquMlOCCezdyeGbLkEz9m2ckZDX3S9xh2uJsE+JAL/Wz2Lx4jNIw3xb
Fcn8WSD2fIvMjkJtcYmhotPR3iYBgrdNnKXN6+A60PEMdt24ttnMuKVCDjspmM0uOygD3cmG1uhV
G2nvNE6i30Guya8VXM+Oyt4U1/VST18wBfb4njRZDiic7K3bgnux0t54UHmjbsns8o9lYsa7blzU
YeqYcVsq5y4x2qm/8YvS+kr3lmAk3GHPgvruuq2baQ/30DrSzvTo0hiEnCXZuIWZi/yWWcY2Vl15
M/TBD2M0SWQxy+joJk4fGvNi3gQjjwY2wYTZrnUiDcu/r7SrT9PsjGfX8JZpA7Q7hPeLlY6KcUu/
uYVPFww3uLDyazIlvle+NndjNIt95s/v8Vwi+bXxXUR+RlvRjEp6Ze38YqQW+Fv8GzslkRcb3OiH
ZARuM7azPBF+R8+mzqtZ0mhbQoRaZohP09v0Tk0tK5b2LS3sectRYTniRXCxP5qMceEz0wc2yfQL
K0eOxaN2EvLNEzabzFmFJBBZ82vDa8LJYXxDjxWu5FwnexN5zgZI7a2TL/y5AA5o6fluIt1gI8f8
JegkTFYWa6KXdylooZBOyXtQte4miBl4TFMSh51RiLDyjHovzdw+TnZ5QGD9uPh432pQ8VA/BKzo
eLmzkhSyb9a8QsbL7mE7ky8vkUI3/WHEYPrN0IxBpGV8tQTuVLFQIa9BcweF522DlOO9DLLmYRqa
B9R2xbwRNTC/jbkeBJPCuIOIN2/RPySnBqn0tT0aH7bhDTcXvX/L+r9JGYPR6Ansr5hRB/JvwZwq
pU9t0fyP/+u/NrZeKVV/Glu/vqPPRMvyrx4wnFTrP/ubBwx4Ia1Axw/WmTNT6L95wH7Zwi4er78D
uegLB4J/ZCPH5Wf9Nba2HXTP0IeBCmDlhYb43wJyMYH/FxwXESKs1Cu1gJm1BH/3rzNrzFLNAOaP
gcJIQOgW7uXwQAou+k6Ec923v12Y/5QDYEO4Xn1wONpEYEMB+B2qGDvaJpC2tx8SAyT3Jbt1Bmr0
kqf00aichXpj+Gy/B2PWHv8/XhoVtvB9F/yYs5rg/jabT43c1D39hYclgGJfoXUDwThPRBd6g0v4
Icsdo1DRSuik0YIQ7s8v/68eu/WTowqQEG5wp/PF/f7y0krjKsgK66EoDVZR3xgxoRCoCBIyhQ6S
ogpAgfLn15TcI799t7wot4pNP9KF7rfqFf72mSuFoTpWgXxwZAXOj6iik2SG2+xxKgYvqqePYac4
hWEqDhj8kn7oP1wyCw6F4XIdGry8BwVNXx87NHDRblkW+91lYNJsqbWFeTVewmrTZRVRknSDNUUz
U7e2f/4cPBv/4WO41qrLlziCrN9zjHwiisCKJ/LBHKiS8oHQZF2srHy/wwdTpJAJdY42+c+v+jun
bv3GQFagNUHAL/nvf714CDi9TDut+ZBBbHj+leDkVcmnyDRllkmwlmOTTcsEBxHAnJAO8efX/48P
pmeZPidh/J3cN78/K2MQVDgqtfngrqFD6frAcNDT9/FIxOefX+o3BuTl7rTMgCfLB0RJJMhvi0A0
e30lxGA+2GmgHw2q+Xz/K4c6soitxg5pv4/CXZ9OUZZb5U08LMQEaiyj9Pj+/G7+3Qe3BGRAx/Qc
5qS/3bXSNuqgEZF4GPqGh8Qmqra+ptYWI3wDcoT+/Gr/7iEhsmx9LvkPLtjfyCmmIoXTsEb50HbU
iLQryG+4JCoMa+guo1+btgTZBeAAucsvIaCgkfSqJEMcTstuqa8Ml1jfmGFsvKN/iCo6J7DU7MlQ
SZKR6OJqznjKKHtJqgxw0hW/vEQ/9P+Of9b/Zl01/83y4kGmsXHTOUj//N/MJlkRR4OPbOQhijLy
RS4pwJf7Rvelemvb0tjismPdm7mAJUcqsiIR0m27OWiOal5jvFO8tMVhmRa6L2Ykug+/Ffrxzxf7
371NdFsIruC5gg/+7W0anAJGlzHxAwYILsjlMpuqVW/mGsfbFO1/dmfL328mVwDB9Nlzsb8gDvv9
Fcs+lpnI5+5hgrh/5fSl8463dv3Fwhw4CEvft5ZLb57ga4i7YsxQaU4MeJ9S0BgKAvPcf1hgmu4v
8b3C4CFILZuFc70nLpcIOyCbl5kmwXU3eoiVQfRckxaG9ITCGLcZwSp/vox8gt+WRDZrYMAeYRO2
xOP0O+5n8fPAAxEbP+CmZLqn5oWsX8/I7hqr4IReMQ2cMF2OTH6kgzF0m44kd+0D/LfZpuBni+2s
VbCVGeA0Ufbenpw4XKKJ2w0mEQIx/T4jchjgIapiEC6SyfhCOy7uQ+HVNaSUi/EUExR4dXy/PBnZ
6kplC1gNqqtcwvZV9TCs1lW/K7NrWfr17Zhh8kCF1Qqm/bIwvppk1MEumYsfIu/MEN0S50PY/Yvi
/Y3Jx+zgJYLmmFRh2rN/n8lCKuGaWJm6hyCEq5aeOw5bezXbOh7khs3oeYZ6Gaoim0Ir8rynIGgS
sWky/OybVgIp5wAaY2ClVgGu7/bS/07WPN3MCiV6flyQcaNyGwa7PUmMHXC0gQtdy3hgeKbG6Azo
KMDXMZIw5BGl0T4YE8rHTeb0lcNQVxLfWSaxUvdeXBa0vAM7iUI/I28txsrzonLuEQ/FFBbLNYC7
KROkY5QGZG+bPUawS2498hjKhMoncpgScI1hUuwCJJnyz2avW6PS10Ruv6NhtNFw871rOsT5wM5s
ct5TzDsGgekZ5CYOaNciyhdvMr7oeL6YpFWq/RO6veR2zIP+B7ghF32PTAQBAeAkAquMUdPbQG4C
ju0NkrmJHPCvYBXTs2T4B1nD55Tf1zUdKCJ7vEBGe06A9bcy6JyvtQUiFItU8sGNon/GQ5StcU5x
FYqBr2ebRH0FNF05IEi9ccuNVQprjW3UGrkKgI2NX/cfdkMPXqMAVs+G46f51Vj5pJycq6oIymdv
xPcbcAMUc+2FJchTDFk9TtW1IWU7AXmiOU2aSTo0juzUMJMNvqgZVxxmzkB9NRICKXi7ecZpiwSQ
0t8bMIoOxeLoR2bvXOkKP92ViHETstob9nuDVxVPe7HmeZbANr9oo+MbmyPylmjfQWoZvWA1Ha+p
NunMXYmR3GQztauGnwEiAuRW2/HNuubCl4r+ytgK0frhFJCWSzec8QMp6yzZqY3OwCNUaLvMrv0e
kWSyiVNBvdqvyfRZOTnvOlqCl0mSPthBYsdxQBKTYbMOeeRt7so2oY/f8IT627K0+PHYCXhznDjq
K8q66GXAFYN4r6yv8iqXz41Y58NIMOCd9yPrM8sZKpPCDoDqmGbPn8SYQLrNmFL4SJRCZBx5a+aP
73BxWuKt6agVFv8P4ODZLf0olhhEFv4avBpcB16tH/+yXxusqJc1khrOv44cNlEvI/Qnqv3uownW
S3nJiuq6YeXfrO+2ZIKWMWgAHlZHayrU4KTzPcAXfpsTcNneXTK04xjYOiAG8/bCrJ7ltLpgECoB
Tpkfh5TjhlVkEmulZHvutZqIyKV6nCXX3izXvCceSV4pT8buA4mqJu+H39HQoGlJtBSxX/novPtr
cHiwlkeqIM29CeLmLcuxOm512s2Pl0JhyZtqPjM9ct+lpr7PuoKvtuHNaOlnH8RzwERNPYsmTbN2
1piRkxceidsOOWF9zW3Ed0cUBsV73bDxdHV7vMRvikxQhNcYBXeOmas39JXs5nOO63IXwSV+d7s1
YX2sXeQyTdfyztHBUkFheCa+sDFaRm6XAodpCUExC7FXvw4/VqzZwojGLsPCmW3kOCibgD5AULNv
JmcmKwoZJfwqTOYHth3eoJIa2rxvVFOGm8OMvmM05cWryyNkRk5GqpVu1zKInQfCwPTg21P3UQQd
35GKfIo7/meAWrTd4VxhbavXowrmxvRgziaFAWrrk8s3fYs51DvxceorZCvuI8oTxFIGRFR0GkPa
Hon7MW9Rt1KXI4O+FUhN0D7ZAz8ZvZC+t/1sHm7UFBsJPbmIM6DpYk+HHoQ9dQenhTcDnwlID1NX
fjWJ+tRj6j1nuc/Yrm9EerBkwD1yIcUn5cQ1xcnJ578sAnlhEbibQpjYFnkK4WGGxt8EPGHKXV++
nHp/e0n7KlDVvWUMD65IsmmPlPvNETQd3yqOL1gJbORch4kSNKjS6MUAwnuv59h9R5TC8yoKVBky
RYwaxg5PfNt2vJPLnYib0mSwnrIEOCY1+u5XwJsdN0jFA2BQ08mv1y8oa2yWJllHzZGA7gA34aLp
cHMc7bDz9BRF0l9dwHKKy6dZkEBgrfBhaficAehbsTVh5XueLOIgNpZcTbys8wEJ8mmwBp0pqvfG
nPT95ROyE1Ejd+i5wc+1mG/WA+8yGeptIfXheYw5oqYs3WIzcaR9Hhr+kG4+X0u/VmkLbJfiV8V4
2TbnRXBHqcKwTpZ/SVdzFBmj0jdwDsoybIeBk8x61Vo16iDMJhMGVru+ncTlU+RpZL8rFA/Wtlpz
DQkO0o8CzF8Exnux9mi8ME86XcxylOY8XNJeQwCSroWilnDLD9zgEVGnaeRauwniBxA3h3GhEwyF
86jbidEKWSZE1hmtcN7/SpJLCcS7JJKSnGSfcuyH9S4I/KlAme3yr4shkc2TKeRExR7lXOhl3Vyw
Va5rn5bAyuvYZJGnFInXIzmTKmAeJffEsl6AX2vRenAfM8m6sC6sbeyx41zuXaYKbGu6hwyuvXT+
jpk1erjcnzZz2wPm0eGA38nOb7zB5xbxxUAQm5OP5ySeYdf+uiHQ5/ifCrovmS7t2B6NDEBFgZLj
PQb++Hy5K1ydrxEUGPLIHcJOZzaVeZs5a7ch71Y4GeEuZkUf+JIyuOTG1mskTYjWycjdS9cPZFzi
DhhHFdvWnvi7mUKoDVnvzVvT5iNwy5nPToKPMTSLmCfLI+L8UZIQiRpCcdMMWc1qb6XmneNJeCIJ
k5GNMExG+T3+BrQ9PF923hNzgKWTi81kct2++4yrZKGfoRnEBoQiP7ZmqChjz6JQx+0Y7RuDzKNd
NazvNht6HjOrmXld1Or6sZxtjgSKo9pLoGcKP4feMvKfkYnCJO3eCDO71WhEqIWWpxHWmD72w1gl
dyZJUPWJnGPzFgkr78Lx+zWXMGUkEAqTEPXn3hkoQmIjD17EpNJDpdAw7HlUpnubofDT4OvyDtIT
IPnI2OZMaY+A1xDCtqzsUx5nnzH6x41H9tvGQtefb8fa4gHWbI8ZTKI1bI4Re0/LM6BCmd2XPJu5
zqniC60dHCMHY8isvaiAuG3iBqca4LfylCqV3Vh2Z5pbds3yxMleH9cUOTxYSlXoTq36M9AF9YIr
NYshReYK0ZMoIrXuenFu1sX/jKaJRmRAeNctEJGaEwx035NRyzWEGO0wznVwp09xxmQJ8ozi1yYw
uUiWs+h7OoATAmL8ohYpc1B7R2qcci3pmsTXj9DRqfDowW+HBiDL5aCck/xxNVkBj2qQNESMiJa3
R1oczSYkq1NIwB7vVF82kyhh3V5wi+c4CEjxZjqjgl227uHk10UvkR9xB10OhrGIK3UuimzNr+5Z
02pyD6Ir+mnE2JDieZ0GMVk2KjBvL5mZptF3H5gp/RAFHcQ6bidrX7mS/ZPZKHdrGbNaLWgony/5
4Zd1M8hyFkfibC0CESqeiWKtN1UU+Nfk2zOTihTtqwmI8luOgHVT96x7bcMj1BfcPGmEiMSonb27
Om02y4JWbsvZLjlKJi4/7dEVHWLjgSeuN1DJODlsAuNXhdHgMDTYmUtkDfbJ8xbhnTiw6f7Ycb5B
HDi0h7rvhj0uITTefkfAp8gX8xkfAy07J2BVos/DJfFg26BkjiQniUuOjEv6znNCxxppLGhGhRTo
tl1iNqNfJbMD+MEF6YfqvirFPs5LgM/u3Ms9r5w8J+2gv+jEXa4TxB5fEHPmYccTwurMaWfZo/Ff
JRNuiURrtpVx3174QpTTsIas1tJHGTvGj0FZ/5e9M+ttG0m78F8J+p4C9+WiB/i8744dJ+7MjSDb
CkmJi7iJy6//niLptCQv6TSDaWIwxFwM2k6ZVax6q+q855zXeFpg8T6H3rNGVlNlHLdLajRxrlLP
lVUmXyjCuCgQFkZCFJbChRDORkmCh/4h8vfkzNAq/4oa0faBuzD9+3CVu59MzvjVfhEG9cFS+CVh
4VBfOdpq+tmTrOVjnNS0hKoEayW4M9gsNa3lEoVvSjymc5h+e6mzNr+2sML/Kq/8oPIKrs2ioPjb
wsR77sRkeLakid2/eU7vyPqEyhcqWC1JCsozglk+p3cUhR+Jc4oGVRYU+7sykTwOST/1u4mfqDj9
nOKRhcMfGWTZJmVhIWr8GS8agWBuVDeSbdkAF6SwkEI2gKgqMLKNNMC0KBWErkl5VYRPbhaQWXzY
GI1X4MdtgB5cbecP7EDlaaUF4ariD9gLCPXYuBfOzF9f+Q4Hkx+g8i3svdUZXNbIhrGF44fyEkKs
lUwJDCpIUGULucyCkm7UpMUWQwg5lonx72xRufajh3g/B8tYqRk2nDE3GT86A/VK3PAJNMO23Gu3
0D3ZsY6pvSIWYFTMfZv6CeFFkWJ6pZ8DdzenQeYspumdvZDrcxNgenpXJ/nRQvWNs4zs+cdFEi9Q
vyymSZTvk2Qh8mspTDJ1bUqYH5drzYGEEYSJt/xE8Th3DeCEd7MVH/ASsEfgxKro+gr1LKX60uea
vMZ5ME0wKmjWVAw4CvHS1cJzKzcWBwbZ8Stbwfvk3xL+ydi9uiEU7FxN9/Es17VrUsOr5nyRwxD6
VHI516NDbe1OHfAWhA1oDlEJpX7W5Sn+FzV+EDUUDWupjXXywhf0ZFbOfH8zaPT/5DloGPqEwvEy
KQ6DXAfZrT+DhilPKFQvcru2bvArZPb6xLCqTqixTILOAEHXTXhe36OGYk8c8E/IqnDbFX7yc4nh
HYyZiIU8EnRGNcmZAtrvhA1gzgB5qqt+Qqe8Aq9tQkojrSk5nO43AXDOSgf79PwgfcQkQ73zvKV0
qzoJvrQ6ySr4hTZV1LMKerg8DcoDyVSogyshi6nAtyDK0o4pUYmYIjwx3qNptUIPwpkZwkq1PEJE
hMRCWTgXFHbhzuZEJSY1y/o4VmuKwiy05sRxLfA1RSrmCGOxs/H0Ur+WKkydqiigSqGX5eWMUnf1
zNI8OJ+ux7Dte66AttJl2hxZgcz+XEurh0L1FjNcOuuP0hKxAuBM/RXX4xRo3YXiq9VNPl+nrrKn
rsB/XPaAG9czbwQmBjwaZOrnQqua5cHGfHklru4IyimFxeZg2lDWHDLmtmKLBO9G5A4bXV9I08z8
1KSac2qgHIVmU3G1cCgLt+TODZ1/z1dD5yP0efUiKpEi7K1MG6G1v5TX+EfhA2NZRnyKYmeNaaHh
4WCtx0+Kv5Tuo8TIbr1aqpDGLBaXhZEDkdpeHnwJAtiySEhWXIO1+Nq208/gethsrcoLXHrUO9VT
kV86VBE1kx9sJkKQv7Fd0WlyQ2ICIxeSyV7vMhJWIMvuVIYWrMfh9Ksivr4bx8of7G5ghpacnnL7
SE/DRZlTmyiC8BxKnOkyPLEvq6KSH1a4NvmYa5fVtQsP9axECPNpWvP/Ek1V57hKKOeupJbXHpn/
C81Nqo+GPf0Ct1s9dmDEf1lG5RrX2oCqy1EJP1VKpePlWsidcO1BeRMyp7VcXp/LjfYUmcVFSVlH
LnBT4wQTakQJOkR9bDaXh5WB5FleOd6R4X8NVs7iDNVg+eh7FPkOchi/qxSDNKum0F+ag59MyRdy
zUS6TNGdWxbl8spaE78DMOOTpSbotosU8lZqUl150Rjnto7xF+7aVXHg+1mC4GbhHEOrUimWVtgH
VgSqUUV8pT0YUIvL0NOSi5oqK/d1Hq3mNobcuFVxt0bTbIBAVY2lHEVelp3AkvDPgzyXL6cCRLEj
ZX3J4Z/OqVoBUJF4zQLGlodfcKO76q1EfuY6yxUGVPVdfKvs5qQ0xNrEdwBySZnd616WPDju0r3Q
9dSh/k9V/SCRbWzHLBKKtuqYcAQw3HP4lo4oBbGxYNhgp1N3bUm3Xi43N7lTRMdYLgRf6oqiiqlV
OPucj5g7uO0/ojtt9rM8o3yDXtbe0wIK4dWK+i1n1MRO7i3IzAegfDLu5qs/yOIsD5LCDD+HCa0s
16ASyIVgLwd8+4tYmAfJuPcfZoZbHQKpq7eVnCLssGq6WhdSfUkaCOoy9ipHa91QRUCNl2epscLP
Hqm4eohfbkKbMMau0mXc3LTTdrXAHAA1ZH2ZJoZCdYl4yj3Elv+wpTC7d0D67qEmJFc4FnApQIUE
B0PDxO0BculxgkkZMG/lwJXXisI81usGYvcSh/NrW07i+vD9eKWK/O3m4YzjKvsOLhwmjAlon2Jp
bwx/mSiZ5Dbp9FZNVyalROGlIAxLpE+LxqEHygKHYDPJpLtF7VM0wCAFubqs0sirjm0uO/Wexhos
9tQgmZ7ZpEFmy7WJFZiTlCt3H/bm9Guqc7/bk7nlnuIdLB39fAco+yLoMir7sirqtWx2IMIuHy6j
a90GZpMfAqTibr1y3aMEvmQqDAAaNNdAiIZqEmIiz5AQj0SrGddY41wpzek31p4mwNB4plWWcmGW
1fLMU1cFiBEihDsAf6AED9mKvff+u7f78c7g4zZJIRpVJdsGD2D73csQkVajl8ZtXBjUPCizbPqN
2Ty1EWymwRd8EZvLRZVV14G1jo5z0mVQIqOIgtcrf30WhzbCZkdNTwOjTE9jK5HucjN0jp0S3e9+
mhTRdWNn/oWl0v8ydHD8yLMy+7Zmm+AT+fpDNqU6B9UKEYEsE6CYgvJ/0bG1ttL91cJo4AAjpsox
jbhXSQ+dSLZkn2V+gvodEswRNQvcoxXG0V9TM2qO03I9xcfQSw+byIpwfFLVaq64GfEKHRiWwtlK
VQ4bbeUgE1g+KCGZEU+LEtwWVqtTbGqnXyOLpc6ZAKhJLD0Owu5TSh319aG55D8W4LdnTZWqtxCv
6+IgXGhrhLKJ9yRTjP4Irv/0KzNvPddxgCSCiKFZWNMzxPjYs8iCtKWHRL6Vn8p7NWLtO64bDfWb
cRejBPXiUYtDki+oBSmujAVYSvIZ1XigXnhVmZGtDqorfErYS96fCBwSd5ehw+VIpiAQMVscB3eO
DcTqsABhoNw5ShFrv5ZZYHttbEaUmhzXU+pGWGQ/MLUmJ3vEUWw1M9W8uWnQyiwP3TA79aTE4qK4
CM6ozpPhUB7KPkChtPBDiK/RUY7ijuWqWPJDXcrBZ8J//qCW+npe+JYuHTimEVqIPm2QaNTMwSUm
1sZhaMk180CPwBspuDBFTq6QxEX2GlLSxJUqdForrDH18DOF7RSNt8zqgHIbmEMlpnSDCWBdHmSF
XDwlEHxvmF8eerwkPqmUJjvWWbUnqHDFkVN8V/yn8vusWp4Y0nJdH1TkS8jY1fcKcOSBFtvaHu/j
YeyxYEGAxTFZFyrOVqZtW48aSdSDdL1ensXKgrohToDvuKk1uHImKo6LajXVnX2c8rwv7AP+l0xa
CNH/qqQUXoz9zT2kf6eh/F1iuifAOnK1H2pEg73MIy0ucfu/xd5SHHDAZc9kijcfS1loHqQwmwGf
vSI/zCsvlOnukpAXxBkDlZWo7nF2wDUOzpnaTPdtM9P1g6BRojvXzbPTqYwGF0/yhfbgaVPKZbqK
uVqeS3kujj9OfQMAitivcRP5IUTZiDl9EqKPI7ILpVujXLhGiSSJiWCjFyQ/Jem1R5Zf0bQ/FPLa
NvOpaG6A/FFOKHDkblPOlieYbsEToU5j8428u32KF75ENgNRBHVQpxRolNOmPNTXawcg0PQp8IIH
HrIOksB7EAg0lHhuepAjlJf2MDegkp7WBN+oxXmbx4ko/syxlQqlSwv5U7kMryxULR/V0MK7QA3Q
fGRURb9pF9J/zc2274i4eB62zss3xTytb+dZgfDz2clK/PRj7Ef5He4SuZ/XP/tL7zf0Yd42+oO7
sgX+tRHEvr9T+y7vNRHMeOXiaf77b7oywZpZMajlBYTPQ1ALKNvb/1iy1An1MCjgrXJPBcrbGJy3
uv9+z7pxfP93tl79MS6iXIw/yZidciAgclvoYvtGLzu/08KfndccrM80gACBOGz22qFuMyRRwDDs
dsTTIRL/+c7PnkBID/wsT/3HfAvzkGUOIn+l9ztNbPSeT2vi1g0RtuskDW4Ogm1OuDMS+2Voy+3z
D82AnR50S+P06fffUHR3s7JjdP6d+a/pE64z5EkwKmofztabg6CAMzNI8JQNsx0l1sc/sgzeGQSj
e6dBgwB9HpKyYnSDQFTZHARHnYBzK3gsgx2I55+KBW8Ogs0+OnQ5iFrtnIhJ4XaDAAK4OQiWQbkh
UecQckr7jG4QNHDLXej0jZC4M5AbQcGZaCqKWS6a3acGPd0chXY9WLaqquboYiLHcr7ZsJhoTVRD
N6k32sfEne1QUZwJkg8VgrDSzYKxhQNEOIPnAIC3wyUHW89uDuwOgiykUqIsa7cFjWhbRAwGeDJs
Cgi4n94pGseLzalvWRwKRO0wrQ8A3fFjRL1HCiWguWHd59vanHuo8/Hqx3cszkxt+pTqs+0zthWg
AFQStQaNgkoRFMcgs6vt7AI2W6GNSa4qhkA8o1sCkOJfFIL56V1AYw1oDso6cuV9LzeXgi1PbEdH
+EE8bJ/R7QUKoesvXg/e3gvVialz99ERirXPThy0tQmJfwALMvXtM765QJpr6CjoOh7QjmNo3BO6
Zzss2g43RPKmBmKgcY6CAno7NCwyCoR9vM2e9/2dIzKuVxOTIbDYNMcWEFU0WkMDosZlUeV4jOL2
rVnADUml9/2ZYXwRARXmYLREnpAORQyIY3r77MwC1gKaR2TQ34dpdHNBg3wzcHPUtYlpG6YC5en7
it/cHSyBKXGDaPPr4jdGtyL4SPbgFeFMuCU4gkXw+oqg0izcAvgc/SiN77iomUKWO+igpFvsgabG
UYA9on22dwd2TlGlF4SlPyl0N7QRHZoBfuzBK4Iid1QMRhPb44VsN5srwhE1FkARFQS67TO66MhU
GBwdNZvzEsX/gEi6Xu6el2TuztCyHPiZ7TO685KCewYvPWhFMAoosWGSWfhxiGdnFBybkwToMsBz
t2C6yTemFcGpd/AtmmuiyrkQyGx7KdgGYZGhIWp03R9fWJS54Q2fBI7ov7FzfbTMiSVTS4W7Vdf7
8S0Bh6vt0N7DsxamAKiSul7ujIKjcH1UABHtfu8c3xxQLMEAHRQI2BrJnhj48ry+KSgyWCKaO5Wa
Nu2fGlMIEHTBof03JiDS9HAj0G1uiqYzwaNTEZYVY40EQClDj4m6yShgBIVM4fXtQJ8oEFKBrEZ3
SqbCqz40FOjqBLgcjATuafvs7IbcFfASYZ30IXdEa+A1/crPAml0n7lNWuaNzJois0/iJCUUF90i
GFskAAIUHk3DIiGMfGYABjr9fvDyTMD04ColLlTiGd/xGFR1cKpZ4SZElQdQ01eXAqQDGAfi3Njn
2zu0YkQrAiBpcDzkeKyZeGHJoNTtQ9jb3BVErtkSxn04+o1zLkBkNYdeEkRc0GCTCnZF+xBnN0eB
ZDMXMngpz7SE0a0IDm/m4BMSQBGpVJFufn0uOBOOkWI5jJV3QDEW4fo2KDpqZNyg1WPK1m8BXD62
5gKgIto8yN/9KI1vLnB8GRwdiX6dJWc/Cjt7hKJQi9JgGKgG3k6WbtjHFB0pfTH03qgDMIOPkG15
PTpaZBnA4BFCdcHRGd3Ngeg4OPsKKYvUo3Bh62f8TnRE8T3Bu5GBEtItFt+IZoFIv3Yb99/nY5Fs
0gksSBT7HPtORGBuoFaUuVaY4/v+CD0G3xzBjGGbcW/qIbSd708S3pLJPtijBZXJjPT3uUGzAIEx
br5CcrK1IZCX5kqBw3CPuY+OiYZMZvgRCQ4Cmx7ZtB4o3AGRyPBzdeIw3TP/xhQDNLmnS//9r8+p
wIbOQ4jrzz4752TYuRqlkinr2jPVxgcfkA9m5g46G7Ef2g50vH4MXoDpcLIQ81IbmnjQPuO7MwmO
9dBRACRRkWA+X4kE638rIHCOFrpewVNun27Yx7QioI8MHQUNqAToHK/v1/FUi/QTEwFNfX+nGl1Y
ZMcSorJhK4KEKzHPsNCvt8/u2aANiyKD01+wf+KE9BcmzHcBzD4WBE+t9MWfZ6+JX976hWfpx8uf
97IPwezHUeW7NUv7i0IJ0/3tP5Ux/9pibrWHwI0fPh8KN/9538GXf/rVl3r+jyf+PJ2lj17ddrfu
X/NqFqKf+b9g9jALZy+lGX++ye+/bb3nxvf/QcPZcqddAckPbjfFNz7abriVUQxveDmLsln2/Iqd
QENoE4a2vD8L/G9xGvlbb92xvQe3HQdxOnuKn99SvHVHoR7echTNH3P/sci3Gm81W0MbP5gH2KCk
882WOw3E4JZ7sdGH+NsHHHyK8GF72DuG9dC/csSo+09b37On7Q5t+Xgep+72K/dc0KEtv20887ZW
73uof2+pnz7NvK0J2BMWh77wKea0Uexvr8iOBTe46ejJn+1EkY5TNbjluNyeFh09Z2iz5y9jU8f1
GNwwDRSPy3pzJXItFwSKoU1fxAX+ErvD3OXnh7Z9OfOjrehBEvJXbC+Xs7QOZtHTc+/bzbwjVAx/
5SybPXpFNs/zrTnd5ykHt+8/er4729aYdtmv4U2zF1CUa2tmUxVIZFOGt51lPv+jdO9zY+2gd6Tf
X9F6TA25naZ/yYvHUb4zudWOdjH0pa/mDyl+7tuj3eUrhje9nm3vW8BdAvwe3nD54WQWrjLP397W
aV8wdn9F+2fzNJtvRSrQWoFZ/4rGL+eV/7i1jfVQ8K9o/GucLp9fs53dXQ5ucNMYS3kf9mdpzE65
PV26xM6v+QMHs+Xu2u+ot0Obv/b87RHvwNfBzS4DTiTbt5peWza46XTu7sr4W6xwaMMf55SHrIP1
bOeaQOEDgUINbf7Wi5/mH06zF3tbB+8Mbf5TXLwxEXs516/5Ay8nYp+uGNr8HaM/z7L51pFC62DQ
4W1X27dKbMgEGWNou5/zmffciogpvXx6aLNf5mnIzrbVcpcNGNyyz81mZ3rjcSmAtaFNv19sceD9
5n6e5R++vPbyHel88Mv72WMcZf7WyU3rpG+D237bo/jdUXkNafqep3yJPz27orz2z7bBNfEbj8F8
lv7r/wEAAP//</cx:binary>
              </cx:geoCache>
            </cx:geography>
          </cx:layoutPr>
          <cx:valueColors>
            <cx:minColor>
              <a:srgbClr val="B818B0"/>
            </cx:minColor>
            <cx:midColor>
              <a:srgbClr val="EC84DB"/>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266700</xdr:colOff>
      <xdr:row>3</xdr:row>
      <xdr:rowOff>76200</xdr:rowOff>
    </xdr:from>
    <xdr:to>
      <xdr:col>14</xdr:col>
      <xdr:colOff>411480</xdr:colOff>
      <xdr:row>20</xdr:row>
      <xdr:rowOff>91440</xdr:rowOff>
    </xdr:to>
    <xdr:graphicFrame macro="">
      <xdr:nvGraphicFramePr>
        <xdr:cNvPr id="2" name="Chart 1">
          <a:extLst>
            <a:ext uri="{FF2B5EF4-FFF2-40B4-BE49-F238E27FC236}">
              <a16:creationId xmlns:a16="http://schemas.microsoft.com/office/drawing/2014/main" id="{01D9486B-8B02-435B-66E0-C31296191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182880</xdr:colOff>
      <xdr:row>1</xdr:row>
      <xdr:rowOff>38100</xdr:rowOff>
    </xdr:from>
    <xdr:to>
      <xdr:col>17</xdr:col>
      <xdr:colOff>160020</xdr:colOff>
      <xdr:row>22</xdr:row>
      <xdr:rowOff>7620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4E79A53-F91C-8852-BFB2-C10CF02486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55920" y="220980"/>
              <a:ext cx="6073140" cy="381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5</xdr:row>
      <xdr:rowOff>7620</xdr:rowOff>
    </xdr:from>
    <xdr:to>
      <xdr:col>10</xdr:col>
      <xdr:colOff>548640</xdr:colOff>
      <xdr:row>18</xdr:row>
      <xdr:rowOff>97155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08F9F8E-D8CD-A934-A1FC-A4FCCA0B603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21680" y="922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7</xdr:row>
      <xdr:rowOff>121920</xdr:rowOff>
    </xdr:from>
    <xdr:to>
      <xdr:col>11</xdr:col>
      <xdr:colOff>419100</xdr:colOff>
      <xdr:row>21</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467F8F35-DFB6-5A67-243F-3500B65FD08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10</xdr:row>
      <xdr:rowOff>53340</xdr:rowOff>
    </xdr:from>
    <xdr:to>
      <xdr:col>12</xdr:col>
      <xdr:colOff>289560</xdr:colOff>
      <xdr:row>23</xdr:row>
      <xdr:rowOff>142875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E9B5762-920F-F8DE-DD33-6A551F60F32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1882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2</xdr:row>
      <xdr:rowOff>167640</xdr:rowOff>
    </xdr:from>
    <xdr:to>
      <xdr:col>11</xdr:col>
      <xdr:colOff>548640</xdr:colOff>
      <xdr:row>20</xdr:row>
      <xdr:rowOff>160020</xdr:rowOff>
    </xdr:to>
    <xdr:graphicFrame macro="">
      <xdr:nvGraphicFramePr>
        <xdr:cNvPr id="2" name="Chart 1">
          <a:extLst>
            <a:ext uri="{FF2B5EF4-FFF2-40B4-BE49-F238E27FC236}">
              <a16:creationId xmlns:a16="http://schemas.microsoft.com/office/drawing/2014/main" id="{E5F2DA41-791E-B583-0771-799E11126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335280</xdr:colOff>
      <xdr:row>30</xdr:row>
      <xdr:rowOff>76200</xdr:rowOff>
    </xdr:from>
    <xdr:to>
      <xdr:col>15</xdr:col>
      <xdr:colOff>411480</xdr:colOff>
      <xdr:row>48</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495C112-83A4-0973-EEBF-F6EA98FDF3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64480" y="5562600"/>
              <a:ext cx="5562600" cy="3390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556260</xdr:colOff>
      <xdr:row>3</xdr:row>
      <xdr:rowOff>30480</xdr:rowOff>
    </xdr:from>
    <xdr:to>
      <xdr:col>11</xdr:col>
      <xdr:colOff>480060</xdr:colOff>
      <xdr:row>19</xdr:row>
      <xdr:rowOff>167640</xdr:rowOff>
    </xdr:to>
    <xdr:graphicFrame macro="">
      <xdr:nvGraphicFramePr>
        <xdr:cNvPr id="2" name="Chart 1">
          <a:extLst>
            <a:ext uri="{FF2B5EF4-FFF2-40B4-BE49-F238E27FC236}">
              <a16:creationId xmlns:a16="http://schemas.microsoft.com/office/drawing/2014/main" id="{52FB4FC2-4810-ADB5-249B-E1931B189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45720</xdr:colOff>
      <xdr:row>18</xdr:row>
      <xdr:rowOff>106680</xdr:rowOff>
    </xdr:from>
    <xdr:to>
      <xdr:col>1</xdr:col>
      <xdr:colOff>769620</xdr:colOff>
      <xdr:row>22</xdr:row>
      <xdr:rowOff>60960</xdr:rowOff>
    </xdr:to>
    <xdr:graphicFrame macro="">
      <xdr:nvGraphicFramePr>
        <xdr:cNvPr id="2" name="Chart 1">
          <a:extLst>
            <a:ext uri="{FF2B5EF4-FFF2-40B4-BE49-F238E27FC236}">
              <a16:creationId xmlns:a16="http://schemas.microsoft.com/office/drawing/2014/main" id="{4E2CD7FC-DDB9-F065-3243-669D55AE6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19</xdr:row>
      <xdr:rowOff>68580</xdr:rowOff>
    </xdr:from>
    <xdr:to>
      <xdr:col>6</xdr:col>
      <xdr:colOff>53340</xdr:colOff>
      <xdr:row>22</xdr:row>
      <xdr:rowOff>114300</xdr:rowOff>
    </xdr:to>
    <xdr:graphicFrame macro="">
      <xdr:nvGraphicFramePr>
        <xdr:cNvPr id="3" name="Chart 2">
          <a:extLst>
            <a:ext uri="{FF2B5EF4-FFF2-40B4-BE49-F238E27FC236}">
              <a16:creationId xmlns:a16="http://schemas.microsoft.com/office/drawing/2014/main" id="{F77928B8-D1DD-B970-B1D5-4DE3C0F9B5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30480</xdr:colOff>
      <xdr:row>20</xdr:row>
      <xdr:rowOff>106680</xdr:rowOff>
    </xdr:from>
    <xdr:to>
      <xdr:col>9</xdr:col>
      <xdr:colOff>68580</xdr:colOff>
      <xdr:row>25</xdr:row>
      <xdr:rowOff>68580</xdr:rowOff>
    </xdr:to>
    <xdr:graphicFrame macro="">
      <xdr:nvGraphicFramePr>
        <xdr:cNvPr id="4" name="Chart 3">
          <a:extLst>
            <a:ext uri="{FF2B5EF4-FFF2-40B4-BE49-F238E27FC236}">
              <a16:creationId xmlns:a16="http://schemas.microsoft.com/office/drawing/2014/main" id="{7569B1CE-DF33-D529-B768-37F9143233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586740</xdr:colOff>
      <xdr:row>19</xdr:row>
      <xdr:rowOff>22860</xdr:rowOff>
    </xdr:from>
    <xdr:to>
      <xdr:col>12</xdr:col>
      <xdr:colOff>114300</xdr:colOff>
      <xdr:row>22</xdr:row>
      <xdr:rowOff>160020</xdr:rowOff>
    </xdr:to>
    <xdr:graphicFrame macro="">
      <xdr:nvGraphicFramePr>
        <xdr:cNvPr id="5" name="Chart 4">
          <a:extLst>
            <a:ext uri="{FF2B5EF4-FFF2-40B4-BE49-F238E27FC236}">
              <a16:creationId xmlns:a16="http://schemas.microsoft.com/office/drawing/2014/main" id="{EDA00247-F9EF-082E-AAAA-4725C69534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45720</xdr:colOff>
      <xdr:row>19</xdr:row>
      <xdr:rowOff>83820</xdr:rowOff>
    </xdr:from>
    <xdr:to>
      <xdr:col>15</xdr:col>
      <xdr:colOff>0</xdr:colOff>
      <xdr:row>23</xdr:row>
      <xdr:rowOff>68580</xdr:rowOff>
    </xdr:to>
    <xdr:graphicFrame macro="">
      <xdr:nvGraphicFramePr>
        <xdr:cNvPr id="6" name="Chart 5">
          <a:extLst>
            <a:ext uri="{FF2B5EF4-FFF2-40B4-BE49-F238E27FC236}">
              <a16:creationId xmlns:a16="http://schemas.microsoft.com/office/drawing/2014/main" id="{EF44CAAA-DF49-11C0-CCD3-DF8F052C4C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30480</xdr:rowOff>
    </xdr:from>
    <xdr:to>
      <xdr:col>23</xdr:col>
      <xdr:colOff>312420</xdr:colOff>
      <xdr:row>2</xdr:row>
      <xdr:rowOff>137160</xdr:rowOff>
    </xdr:to>
    <xdr:sp macro="" textlink="">
      <xdr:nvSpPr>
        <xdr:cNvPr id="2" name="Rectangle: Rounded Corners 1">
          <a:extLst>
            <a:ext uri="{FF2B5EF4-FFF2-40B4-BE49-F238E27FC236}">
              <a16:creationId xmlns:a16="http://schemas.microsoft.com/office/drawing/2014/main" id="{F70D4DFD-3DF5-9277-0185-4FDE51E8A153}"/>
            </a:ext>
          </a:extLst>
        </xdr:cNvPr>
        <xdr:cNvSpPr/>
      </xdr:nvSpPr>
      <xdr:spPr>
        <a:xfrm>
          <a:off x="0" y="30480"/>
          <a:ext cx="14333220" cy="472440"/>
        </a:xfrm>
        <a:prstGeom prst="round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228600</xdr:colOff>
      <xdr:row>3</xdr:row>
      <xdr:rowOff>0</xdr:rowOff>
    </xdr:from>
    <xdr:to>
      <xdr:col>4</xdr:col>
      <xdr:colOff>449580</xdr:colOff>
      <xdr:row>12</xdr:row>
      <xdr:rowOff>30480</xdr:rowOff>
    </xdr:to>
    <xdr:grpSp>
      <xdr:nvGrpSpPr>
        <xdr:cNvPr id="35" name="Group 34">
          <a:extLst>
            <a:ext uri="{FF2B5EF4-FFF2-40B4-BE49-F238E27FC236}">
              <a16:creationId xmlns:a16="http://schemas.microsoft.com/office/drawing/2014/main" id="{12D07B9A-6EEF-002A-1B02-9AE5B6D86359}"/>
            </a:ext>
          </a:extLst>
        </xdr:cNvPr>
        <xdr:cNvGrpSpPr/>
      </xdr:nvGrpSpPr>
      <xdr:grpSpPr>
        <a:xfrm>
          <a:off x="228600" y="547688"/>
          <a:ext cx="2665730" cy="1673542"/>
          <a:chOff x="0" y="586740"/>
          <a:chExt cx="2080260" cy="1676400"/>
        </a:xfrm>
      </xdr:grpSpPr>
      <xdr:sp macro="" textlink="">
        <xdr:nvSpPr>
          <xdr:cNvPr id="3" name="Rectangle: Rounded Corners 2">
            <a:extLst>
              <a:ext uri="{FF2B5EF4-FFF2-40B4-BE49-F238E27FC236}">
                <a16:creationId xmlns:a16="http://schemas.microsoft.com/office/drawing/2014/main" id="{71066401-56CA-7843-78A4-27FC33695919}"/>
              </a:ext>
            </a:extLst>
          </xdr:cNvPr>
          <xdr:cNvSpPr/>
        </xdr:nvSpPr>
        <xdr:spPr>
          <a:xfrm>
            <a:off x="0" y="906780"/>
            <a:ext cx="2080260" cy="1356360"/>
          </a:xfrm>
          <a:prstGeom prst="round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Rectangle 3">
            <a:extLst>
              <a:ext uri="{FF2B5EF4-FFF2-40B4-BE49-F238E27FC236}">
                <a16:creationId xmlns:a16="http://schemas.microsoft.com/office/drawing/2014/main" id="{B2134252-933C-EFBE-FF98-1C80617228FC}"/>
              </a:ext>
            </a:extLst>
          </xdr:cNvPr>
          <xdr:cNvSpPr/>
        </xdr:nvSpPr>
        <xdr:spPr>
          <a:xfrm>
            <a:off x="0" y="586740"/>
            <a:ext cx="2042160" cy="26670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7">
        <xdr:nvSpPr>
          <xdr:cNvPr id="6" name="Rectangle 5">
            <a:extLst>
              <a:ext uri="{FF2B5EF4-FFF2-40B4-BE49-F238E27FC236}">
                <a16:creationId xmlns:a16="http://schemas.microsoft.com/office/drawing/2014/main" id="{ED96F22F-BC1A-13CF-F887-F19061BEC379}"/>
              </a:ext>
            </a:extLst>
          </xdr:cNvPr>
          <xdr:cNvSpPr/>
        </xdr:nvSpPr>
        <xdr:spPr>
          <a:xfrm>
            <a:off x="114300" y="1005840"/>
            <a:ext cx="1775460" cy="28956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54D7BFB-A190-473D-8AC7-3BA95B5484AC}"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7" name="Chart 6">
            <a:extLst>
              <a:ext uri="{FF2B5EF4-FFF2-40B4-BE49-F238E27FC236}">
                <a16:creationId xmlns:a16="http://schemas.microsoft.com/office/drawing/2014/main" id="{DCA2CA6B-D356-4FF9-9E62-5DCAF52F3C75}"/>
              </a:ext>
            </a:extLst>
          </xdr:cNvPr>
          <xdr:cNvGraphicFramePr>
            <a:graphicFrameLocks/>
          </xdr:cNvGraphicFramePr>
        </xdr:nvGraphicFramePr>
        <xdr:xfrm>
          <a:off x="236220" y="1363980"/>
          <a:ext cx="1546860" cy="47244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9" name="Rectangle 8">
            <a:extLst>
              <a:ext uri="{FF2B5EF4-FFF2-40B4-BE49-F238E27FC236}">
                <a16:creationId xmlns:a16="http://schemas.microsoft.com/office/drawing/2014/main" id="{3A3792E9-7A62-1D4F-63A7-279E83B7C5B6}"/>
              </a:ext>
            </a:extLst>
          </xdr:cNvPr>
          <xdr:cNvSpPr/>
        </xdr:nvSpPr>
        <xdr:spPr>
          <a:xfrm>
            <a:off x="99060" y="1927860"/>
            <a:ext cx="1744980" cy="25146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a:t>
            </a:r>
            <a:r>
              <a:rPr lang="en-IN" sz="1100" baseline="0">
                <a:latin typeface="Lato black" panose="020F0502020204030203" pitchFamily="34" charset="0"/>
                <a:ea typeface="Lato black" panose="020F0502020204030203" pitchFamily="34" charset="0"/>
                <a:cs typeface="Lato black" panose="020F0502020204030203" pitchFamily="34" charset="0"/>
              </a:rPr>
              <a:t> GROWTH</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464821</xdr:colOff>
          <xdr:row>10</xdr:row>
          <xdr:rowOff>121920</xdr:rowOff>
        </xdr:from>
        <xdr:to>
          <xdr:col>3</xdr:col>
          <xdr:colOff>471593</xdr:colOff>
          <xdr:row>11</xdr:row>
          <xdr:rowOff>114886</xdr:rowOff>
        </xdr:to>
        <xdr:pic>
          <xdr:nvPicPr>
            <xdr:cNvPr id="11" name="Picture 10">
              <a:extLst>
                <a:ext uri="{FF2B5EF4-FFF2-40B4-BE49-F238E27FC236}">
                  <a16:creationId xmlns:a16="http://schemas.microsoft.com/office/drawing/2014/main" id="{E93D0EEB-D75F-C4C8-20EA-A4A168A34AD2}"/>
                </a:ext>
              </a:extLst>
            </xdr:cNvPr>
            <xdr:cNvPicPr>
              <a:picLocks noChangeAspect="1" noChangeArrowheads="1"/>
              <a:extLst>
                <a:ext uri="{84589F7E-364E-4C9E-8A38-B11213B215E9}">
                  <a14:cameraTool cellRange="'KPI YEAR OF YEARS'!$H$8" spid="_x0000_s10322"/>
                </a:ext>
              </a:extLst>
            </xdr:cNvPicPr>
          </xdr:nvPicPr>
          <xdr:blipFill>
            <a:blip xmlns:r="http://schemas.openxmlformats.org/officeDocument/2006/relationships" r:embed="rId2"/>
            <a:srcRect/>
            <a:stretch>
              <a:fillRect/>
            </a:stretch>
          </xdr:blipFill>
          <xdr:spPr bwMode="auto">
            <a:xfrm>
              <a:off x="1684021" y="1950720"/>
              <a:ext cx="616372" cy="17584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10</xdr:col>
      <xdr:colOff>38100</xdr:colOff>
      <xdr:row>3</xdr:row>
      <xdr:rowOff>60960</xdr:rowOff>
    </xdr:from>
    <xdr:to>
      <xdr:col>14</xdr:col>
      <xdr:colOff>297180</xdr:colOff>
      <xdr:row>12</xdr:row>
      <xdr:rowOff>91440</xdr:rowOff>
    </xdr:to>
    <xdr:grpSp>
      <xdr:nvGrpSpPr>
        <xdr:cNvPr id="42" name="Group 41">
          <a:extLst>
            <a:ext uri="{FF2B5EF4-FFF2-40B4-BE49-F238E27FC236}">
              <a16:creationId xmlns:a16="http://schemas.microsoft.com/office/drawing/2014/main" id="{23FDC699-970F-8D9C-7C87-E509E615B913}"/>
            </a:ext>
          </a:extLst>
        </xdr:cNvPr>
        <xdr:cNvGrpSpPr/>
      </xdr:nvGrpSpPr>
      <xdr:grpSpPr>
        <a:xfrm>
          <a:off x="6149975" y="608648"/>
          <a:ext cx="2703830" cy="1673542"/>
          <a:chOff x="0" y="586740"/>
          <a:chExt cx="2080260" cy="1676400"/>
        </a:xfrm>
      </xdr:grpSpPr>
      <xdr:sp macro="" textlink="">
        <xdr:nvSpPr>
          <xdr:cNvPr id="43" name="Rectangle: Rounded Corners 42">
            <a:extLst>
              <a:ext uri="{FF2B5EF4-FFF2-40B4-BE49-F238E27FC236}">
                <a16:creationId xmlns:a16="http://schemas.microsoft.com/office/drawing/2014/main" id="{D033C02F-D9D1-888A-E69D-20D0934E2653}"/>
              </a:ext>
            </a:extLst>
          </xdr:cNvPr>
          <xdr:cNvSpPr/>
        </xdr:nvSpPr>
        <xdr:spPr>
          <a:xfrm>
            <a:off x="0" y="906780"/>
            <a:ext cx="2080260" cy="1356360"/>
          </a:xfrm>
          <a:prstGeom prst="round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4" name="Rectangle 43">
            <a:extLst>
              <a:ext uri="{FF2B5EF4-FFF2-40B4-BE49-F238E27FC236}">
                <a16:creationId xmlns:a16="http://schemas.microsoft.com/office/drawing/2014/main" id="{A88A861D-AC21-7250-793E-43A31BFAABB9}"/>
              </a:ext>
            </a:extLst>
          </xdr:cNvPr>
          <xdr:cNvSpPr/>
        </xdr:nvSpPr>
        <xdr:spPr>
          <a:xfrm>
            <a:off x="0" y="586740"/>
            <a:ext cx="2042160" cy="26670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KPI!I19">
        <xdr:nvSpPr>
          <xdr:cNvPr id="45" name="Rectangle 44">
            <a:extLst>
              <a:ext uri="{FF2B5EF4-FFF2-40B4-BE49-F238E27FC236}">
                <a16:creationId xmlns:a16="http://schemas.microsoft.com/office/drawing/2014/main" id="{C4A639B6-2007-D4D8-7535-786208300508}"/>
              </a:ext>
            </a:extLst>
          </xdr:cNvPr>
          <xdr:cNvSpPr/>
        </xdr:nvSpPr>
        <xdr:spPr>
          <a:xfrm>
            <a:off x="114300" y="1005840"/>
            <a:ext cx="1775460" cy="28956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481E3A9-DD43-489F-A320-3419FC16D592}"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7" name="Rectangle 46">
            <a:extLst>
              <a:ext uri="{FF2B5EF4-FFF2-40B4-BE49-F238E27FC236}">
                <a16:creationId xmlns:a16="http://schemas.microsoft.com/office/drawing/2014/main" id="{DEF3CB7E-8648-6ABF-6B5F-2233AC04E965}"/>
              </a:ext>
            </a:extLst>
          </xdr:cNvPr>
          <xdr:cNvSpPr/>
        </xdr:nvSpPr>
        <xdr:spPr>
          <a:xfrm>
            <a:off x="99060" y="1927860"/>
            <a:ext cx="1744980" cy="25146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a:t>
            </a:r>
            <a:r>
              <a:rPr lang="en-IN" sz="1100" baseline="0">
                <a:latin typeface="Lato black" panose="020F0502020204030203" pitchFamily="34" charset="0"/>
                <a:ea typeface="Lato black" panose="020F0502020204030203" pitchFamily="34" charset="0"/>
                <a:cs typeface="Lato black" panose="020F0502020204030203" pitchFamily="34" charset="0"/>
              </a:rPr>
              <a:t> GROWTH</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14</xdr:col>
      <xdr:colOff>403860</xdr:colOff>
      <xdr:row>3</xdr:row>
      <xdr:rowOff>38100</xdr:rowOff>
    </xdr:from>
    <xdr:to>
      <xdr:col>19</xdr:col>
      <xdr:colOff>91440</xdr:colOff>
      <xdr:row>12</xdr:row>
      <xdr:rowOff>68580</xdr:rowOff>
    </xdr:to>
    <xdr:grpSp>
      <xdr:nvGrpSpPr>
        <xdr:cNvPr id="48" name="Group 47">
          <a:extLst>
            <a:ext uri="{FF2B5EF4-FFF2-40B4-BE49-F238E27FC236}">
              <a16:creationId xmlns:a16="http://schemas.microsoft.com/office/drawing/2014/main" id="{656A61E6-6369-6EE8-E003-F1D84E3F1028}"/>
            </a:ext>
          </a:extLst>
        </xdr:cNvPr>
        <xdr:cNvGrpSpPr/>
      </xdr:nvGrpSpPr>
      <xdr:grpSpPr>
        <a:xfrm>
          <a:off x="8960485" y="585788"/>
          <a:ext cx="2743518" cy="1673542"/>
          <a:chOff x="0" y="586740"/>
          <a:chExt cx="2080260" cy="1676400"/>
        </a:xfrm>
      </xdr:grpSpPr>
      <xdr:sp macro="" textlink="">
        <xdr:nvSpPr>
          <xdr:cNvPr id="49" name="Rectangle: Rounded Corners 48">
            <a:extLst>
              <a:ext uri="{FF2B5EF4-FFF2-40B4-BE49-F238E27FC236}">
                <a16:creationId xmlns:a16="http://schemas.microsoft.com/office/drawing/2014/main" id="{A108ACF7-33F1-30CC-CA48-338AC463143F}"/>
              </a:ext>
            </a:extLst>
          </xdr:cNvPr>
          <xdr:cNvSpPr/>
        </xdr:nvSpPr>
        <xdr:spPr>
          <a:xfrm>
            <a:off x="0" y="906780"/>
            <a:ext cx="2080260" cy="1356360"/>
          </a:xfrm>
          <a:prstGeom prst="round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49">
            <a:extLst>
              <a:ext uri="{FF2B5EF4-FFF2-40B4-BE49-F238E27FC236}">
                <a16:creationId xmlns:a16="http://schemas.microsoft.com/office/drawing/2014/main" id="{8264C1A2-63E1-9BD3-4851-49786555118B}"/>
              </a:ext>
            </a:extLst>
          </xdr:cNvPr>
          <xdr:cNvSpPr/>
        </xdr:nvSpPr>
        <xdr:spPr>
          <a:xfrm>
            <a:off x="0" y="586740"/>
            <a:ext cx="2042160" cy="26670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NO.</a:t>
            </a:r>
            <a:r>
              <a:rPr lang="en-IN" sz="14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KPI!L19">
        <xdr:nvSpPr>
          <xdr:cNvPr id="51" name="Rectangle 50">
            <a:extLst>
              <a:ext uri="{FF2B5EF4-FFF2-40B4-BE49-F238E27FC236}">
                <a16:creationId xmlns:a16="http://schemas.microsoft.com/office/drawing/2014/main" id="{FCCBC6D3-D31A-242E-E30B-BC3F2D057D8D}"/>
              </a:ext>
            </a:extLst>
          </xdr:cNvPr>
          <xdr:cNvSpPr/>
        </xdr:nvSpPr>
        <xdr:spPr>
          <a:xfrm>
            <a:off x="25527" y="1005840"/>
            <a:ext cx="1953006" cy="28956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CC9AE87-BF14-4D0C-8CD9-3EA7A4E51523}"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3" name="Rectangle 52">
            <a:extLst>
              <a:ext uri="{FF2B5EF4-FFF2-40B4-BE49-F238E27FC236}">
                <a16:creationId xmlns:a16="http://schemas.microsoft.com/office/drawing/2014/main" id="{C23C1AC7-2147-97CB-8D85-83DF901725AA}"/>
              </a:ext>
            </a:extLst>
          </xdr:cNvPr>
          <xdr:cNvSpPr/>
        </xdr:nvSpPr>
        <xdr:spPr>
          <a:xfrm>
            <a:off x="99060" y="1927860"/>
            <a:ext cx="1744980" cy="25146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a:t>
            </a:r>
            <a:r>
              <a:rPr lang="en-IN" sz="1100" baseline="0">
                <a:latin typeface="Lato black" panose="020F0502020204030203" pitchFamily="34" charset="0"/>
                <a:ea typeface="Lato black" panose="020F0502020204030203" pitchFamily="34" charset="0"/>
                <a:cs typeface="Lato black" panose="020F0502020204030203" pitchFamily="34" charset="0"/>
              </a:rPr>
              <a:t> GROWTH</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19</xdr:col>
      <xdr:colOff>205740</xdr:colOff>
      <xdr:row>3</xdr:row>
      <xdr:rowOff>15240</xdr:rowOff>
    </xdr:from>
    <xdr:to>
      <xdr:col>23</xdr:col>
      <xdr:colOff>281940</xdr:colOff>
      <xdr:row>12</xdr:row>
      <xdr:rowOff>45720</xdr:rowOff>
    </xdr:to>
    <xdr:grpSp>
      <xdr:nvGrpSpPr>
        <xdr:cNvPr id="54" name="Group 53">
          <a:extLst>
            <a:ext uri="{FF2B5EF4-FFF2-40B4-BE49-F238E27FC236}">
              <a16:creationId xmlns:a16="http://schemas.microsoft.com/office/drawing/2014/main" id="{4967CD3C-1E23-B71D-57C6-07F7F6931A38}"/>
            </a:ext>
          </a:extLst>
        </xdr:cNvPr>
        <xdr:cNvGrpSpPr/>
      </xdr:nvGrpSpPr>
      <xdr:grpSpPr>
        <a:xfrm>
          <a:off x="11818303" y="562928"/>
          <a:ext cx="2520950" cy="1673542"/>
          <a:chOff x="0" y="586740"/>
          <a:chExt cx="2080260" cy="1676400"/>
        </a:xfrm>
      </xdr:grpSpPr>
      <xdr:sp macro="" textlink="">
        <xdr:nvSpPr>
          <xdr:cNvPr id="55" name="Rectangle: Rounded Corners 54">
            <a:extLst>
              <a:ext uri="{FF2B5EF4-FFF2-40B4-BE49-F238E27FC236}">
                <a16:creationId xmlns:a16="http://schemas.microsoft.com/office/drawing/2014/main" id="{B9756108-95D6-6E13-8301-B5BEF585704D}"/>
              </a:ext>
            </a:extLst>
          </xdr:cNvPr>
          <xdr:cNvSpPr/>
        </xdr:nvSpPr>
        <xdr:spPr>
          <a:xfrm>
            <a:off x="0" y="906780"/>
            <a:ext cx="2080260" cy="1356360"/>
          </a:xfrm>
          <a:prstGeom prst="round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55">
            <a:extLst>
              <a:ext uri="{FF2B5EF4-FFF2-40B4-BE49-F238E27FC236}">
                <a16:creationId xmlns:a16="http://schemas.microsoft.com/office/drawing/2014/main" id="{A3F9218B-9B4A-DE5C-5CDE-20E3493CCC3F}"/>
              </a:ext>
            </a:extLst>
          </xdr:cNvPr>
          <xdr:cNvSpPr/>
        </xdr:nvSpPr>
        <xdr:spPr>
          <a:xfrm>
            <a:off x="0" y="586740"/>
            <a:ext cx="2042160" cy="26670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r>
              <a:rPr lang="en-IN" sz="1400" baseline="0">
                <a:latin typeface="Lato black" panose="020F0502020204030203" pitchFamily="34" charset="0"/>
                <a:ea typeface="Lato black" panose="020F0502020204030203" pitchFamily="34" charset="0"/>
                <a:cs typeface="Lato black" panose="020F0502020204030203" pitchFamily="34" charset="0"/>
              </a:rPr>
              <a:t> MARGIN</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sp macro="" textlink="KPI!O19">
        <xdr:nvSpPr>
          <xdr:cNvPr id="57" name="Rectangle 56">
            <a:extLst>
              <a:ext uri="{FF2B5EF4-FFF2-40B4-BE49-F238E27FC236}">
                <a16:creationId xmlns:a16="http://schemas.microsoft.com/office/drawing/2014/main" id="{D40E6705-D08A-B80C-3FA1-ED1E9E8169A9}"/>
              </a:ext>
            </a:extLst>
          </xdr:cNvPr>
          <xdr:cNvSpPr/>
        </xdr:nvSpPr>
        <xdr:spPr>
          <a:xfrm>
            <a:off x="114300" y="1005840"/>
            <a:ext cx="1775460" cy="28956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9123C49-3373-4AC9-AB10-350B4A3013FA}"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IN"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9" name="Rectangle 58">
            <a:extLst>
              <a:ext uri="{FF2B5EF4-FFF2-40B4-BE49-F238E27FC236}">
                <a16:creationId xmlns:a16="http://schemas.microsoft.com/office/drawing/2014/main" id="{78445F1E-8E34-6D39-FB5A-D89656C8483A}"/>
              </a:ext>
            </a:extLst>
          </xdr:cNvPr>
          <xdr:cNvSpPr/>
        </xdr:nvSpPr>
        <xdr:spPr>
          <a:xfrm>
            <a:off x="99060" y="1927860"/>
            <a:ext cx="1744980" cy="25146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a:t>
            </a:r>
            <a:r>
              <a:rPr lang="en-IN" sz="1100" baseline="0">
                <a:latin typeface="Lato black" panose="020F0502020204030203" pitchFamily="34" charset="0"/>
                <a:ea typeface="Lato black" panose="020F0502020204030203" pitchFamily="34" charset="0"/>
                <a:cs typeface="Lato black" panose="020F0502020204030203" pitchFamily="34" charset="0"/>
              </a:rPr>
              <a:t> GROWTH</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5</xdr:col>
      <xdr:colOff>15240</xdr:colOff>
      <xdr:row>3</xdr:row>
      <xdr:rowOff>30480</xdr:rowOff>
    </xdr:from>
    <xdr:to>
      <xdr:col>9</xdr:col>
      <xdr:colOff>419100</xdr:colOff>
      <xdr:row>12</xdr:row>
      <xdr:rowOff>60960</xdr:rowOff>
    </xdr:to>
    <xdr:grpSp>
      <xdr:nvGrpSpPr>
        <xdr:cNvPr id="60" name="Group 59">
          <a:extLst>
            <a:ext uri="{FF2B5EF4-FFF2-40B4-BE49-F238E27FC236}">
              <a16:creationId xmlns:a16="http://schemas.microsoft.com/office/drawing/2014/main" id="{7C693466-FD10-C298-370F-FD5AFE28C40F}"/>
            </a:ext>
          </a:extLst>
        </xdr:cNvPr>
        <xdr:cNvGrpSpPr/>
      </xdr:nvGrpSpPr>
      <xdr:grpSpPr>
        <a:xfrm>
          <a:off x="3071178" y="578168"/>
          <a:ext cx="2848610" cy="1673542"/>
          <a:chOff x="0" y="586740"/>
          <a:chExt cx="2080260" cy="1676400"/>
        </a:xfrm>
      </xdr:grpSpPr>
      <xdr:sp macro="" textlink="">
        <xdr:nvSpPr>
          <xdr:cNvPr id="61" name="Rectangle: Rounded Corners 60">
            <a:extLst>
              <a:ext uri="{FF2B5EF4-FFF2-40B4-BE49-F238E27FC236}">
                <a16:creationId xmlns:a16="http://schemas.microsoft.com/office/drawing/2014/main" id="{AFF82C61-7434-C2AB-8241-43BB9E5170C7}"/>
              </a:ext>
            </a:extLst>
          </xdr:cNvPr>
          <xdr:cNvSpPr/>
        </xdr:nvSpPr>
        <xdr:spPr>
          <a:xfrm>
            <a:off x="0" y="906780"/>
            <a:ext cx="2080260" cy="1356360"/>
          </a:xfrm>
          <a:prstGeom prst="round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2" name="Rectangle 61">
            <a:extLst>
              <a:ext uri="{FF2B5EF4-FFF2-40B4-BE49-F238E27FC236}">
                <a16:creationId xmlns:a16="http://schemas.microsoft.com/office/drawing/2014/main" id="{A7EC375A-8FD7-DF78-EE41-1663B3B9FA4F}"/>
              </a:ext>
            </a:extLst>
          </xdr:cNvPr>
          <xdr:cNvSpPr/>
        </xdr:nvSpPr>
        <xdr:spPr>
          <a:xfrm>
            <a:off x="0" y="586740"/>
            <a:ext cx="2042160" cy="26670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KPI!F19">
        <xdr:nvSpPr>
          <xdr:cNvPr id="63" name="Rectangle 62">
            <a:extLst>
              <a:ext uri="{FF2B5EF4-FFF2-40B4-BE49-F238E27FC236}">
                <a16:creationId xmlns:a16="http://schemas.microsoft.com/office/drawing/2014/main" id="{049ACC83-5503-824C-2A12-66908FC8D727}"/>
              </a:ext>
            </a:extLst>
          </xdr:cNvPr>
          <xdr:cNvSpPr/>
        </xdr:nvSpPr>
        <xdr:spPr>
          <a:xfrm>
            <a:off x="137160" y="1013460"/>
            <a:ext cx="1775460" cy="28956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1F96052-B2AA-466D-9D14-AC82444DDAAE}" type="TxLink">
              <a:rPr lang="en-US" sz="14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$2,86,397.02</a:t>
            </a:fld>
            <a:endPar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5" name="Rectangle 64">
            <a:extLst>
              <a:ext uri="{FF2B5EF4-FFF2-40B4-BE49-F238E27FC236}">
                <a16:creationId xmlns:a16="http://schemas.microsoft.com/office/drawing/2014/main" id="{DE638C23-1C1E-BE76-89DF-B7986B324445}"/>
              </a:ext>
            </a:extLst>
          </xdr:cNvPr>
          <xdr:cNvSpPr/>
        </xdr:nvSpPr>
        <xdr:spPr>
          <a:xfrm>
            <a:off x="99060" y="1927860"/>
            <a:ext cx="1744980" cy="25146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YOY</a:t>
            </a:r>
            <a:r>
              <a:rPr lang="en-IN" sz="1100" baseline="0">
                <a:latin typeface="Lato black" panose="020F0502020204030203" pitchFamily="34" charset="0"/>
                <a:ea typeface="Lato black" panose="020F0502020204030203" pitchFamily="34" charset="0"/>
                <a:cs typeface="Lato black" panose="020F0502020204030203" pitchFamily="34" charset="0"/>
              </a:rPr>
              <a:t> GROWTH</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grpSp>
    <xdr:clientData/>
  </xdr:twoCellAnchor>
  <xdr:twoCellAnchor>
    <xdr:from>
      <xdr:col>5</xdr:col>
      <xdr:colOff>579120</xdr:colOff>
      <xdr:row>7</xdr:row>
      <xdr:rowOff>76200</xdr:rowOff>
    </xdr:from>
    <xdr:to>
      <xdr:col>8</xdr:col>
      <xdr:colOff>243840</xdr:colOff>
      <xdr:row>10</xdr:row>
      <xdr:rowOff>7620</xdr:rowOff>
    </xdr:to>
    <xdr:graphicFrame macro="">
      <xdr:nvGraphicFramePr>
        <xdr:cNvPr id="66" name="Chart 65">
          <a:extLst>
            <a:ext uri="{FF2B5EF4-FFF2-40B4-BE49-F238E27FC236}">
              <a16:creationId xmlns:a16="http://schemas.microsoft.com/office/drawing/2014/main" id="{852DE6AC-FD01-4B2B-9E63-BEB0BB640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167640</xdr:colOff>
      <xdr:row>7</xdr:row>
      <xdr:rowOff>0</xdr:rowOff>
    </xdr:from>
    <xdr:to>
      <xdr:col>14</xdr:col>
      <xdr:colOff>68580</xdr:colOff>
      <xdr:row>9</xdr:row>
      <xdr:rowOff>137160</xdr:rowOff>
    </xdr:to>
    <xdr:graphicFrame macro="">
      <xdr:nvGraphicFramePr>
        <xdr:cNvPr id="67" name="Chart 66">
          <a:extLst>
            <a:ext uri="{FF2B5EF4-FFF2-40B4-BE49-F238E27FC236}">
              <a16:creationId xmlns:a16="http://schemas.microsoft.com/office/drawing/2014/main" id="{9E0A7A39-D772-4952-B2ED-D09450BF9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274320</xdr:colOff>
      <xdr:row>7</xdr:row>
      <xdr:rowOff>53340</xdr:rowOff>
    </xdr:from>
    <xdr:to>
      <xdr:col>18</xdr:col>
      <xdr:colOff>205740</xdr:colOff>
      <xdr:row>10</xdr:row>
      <xdr:rowOff>45720</xdr:rowOff>
    </xdr:to>
    <xdr:graphicFrame macro="">
      <xdr:nvGraphicFramePr>
        <xdr:cNvPr id="68" name="Chart 67">
          <a:extLst>
            <a:ext uri="{FF2B5EF4-FFF2-40B4-BE49-F238E27FC236}">
              <a16:creationId xmlns:a16="http://schemas.microsoft.com/office/drawing/2014/main" id="{579235A2-EC29-4D65-B499-9D7DB6A81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601980</xdr:colOff>
      <xdr:row>7</xdr:row>
      <xdr:rowOff>53340</xdr:rowOff>
    </xdr:from>
    <xdr:to>
      <xdr:col>22</xdr:col>
      <xdr:colOff>541020</xdr:colOff>
      <xdr:row>10</xdr:row>
      <xdr:rowOff>22860</xdr:rowOff>
    </xdr:to>
    <xdr:graphicFrame macro="">
      <xdr:nvGraphicFramePr>
        <xdr:cNvPr id="69" name="Chart 68">
          <a:extLst>
            <a:ext uri="{FF2B5EF4-FFF2-40B4-BE49-F238E27FC236}">
              <a16:creationId xmlns:a16="http://schemas.microsoft.com/office/drawing/2014/main" id="{3FC26B67-CDBA-4602-82F0-0C62A8B84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434340</xdr:colOff>
          <xdr:row>10</xdr:row>
          <xdr:rowOff>129540</xdr:rowOff>
        </xdr:from>
        <xdr:to>
          <xdr:col>8</xdr:col>
          <xdr:colOff>466795</xdr:colOff>
          <xdr:row>11</xdr:row>
          <xdr:rowOff>129834</xdr:rowOff>
        </xdr:to>
        <xdr:pic>
          <xdr:nvPicPr>
            <xdr:cNvPr id="71" name="Picture 70">
              <a:extLst>
                <a:ext uri="{FF2B5EF4-FFF2-40B4-BE49-F238E27FC236}">
                  <a16:creationId xmlns:a16="http://schemas.microsoft.com/office/drawing/2014/main" id="{B3782F21-DCF9-D933-6939-FED6F2E6D132}"/>
                </a:ext>
              </a:extLst>
            </xdr:cNvPr>
            <xdr:cNvPicPr>
              <a:picLocks noChangeAspect="1" noChangeArrowheads="1"/>
              <a:extLst>
                <a:ext uri="{84589F7E-364E-4C9E-8A38-B11213B215E9}">
                  <a14:cameraTool cellRange="'KPI YEAR OF YEARS'!$I$8" spid="_x0000_s10323"/>
                </a:ext>
              </a:extLst>
            </xdr:cNvPicPr>
          </xdr:nvPicPr>
          <xdr:blipFill>
            <a:blip xmlns:r="http://schemas.openxmlformats.org/officeDocument/2006/relationships" r:embed="rId7"/>
            <a:srcRect/>
            <a:stretch>
              <a:fillRect/>
            </a:stretch>
          </xdr:blipFill>
          <xdr:spPr bwMode="auto">
            <a:xfrm>
              <a:off x="4701540" y="1958340"/>
              <a:ext cx="642055" cy="1831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304800</xdr:colOff>
          <xdr:row>10</xdr:row>
          <xdr:rowOff>175260</xdr:rowOff>
        </xdr:from>
        <xdr:to>
          <xdr:col>13</xdr:col>
          <xdr:colOff>337255</xdr:colOff>
          <xdr:row>11</xdr:row>
          <xdr:rowOff>175554</xdr:rowOff>
        </xdr:to>
        <xdr:pic>
          <xdr:nvPicPr>
            <xdr:cNvPr id="73" name="Picture 72">
              <a:extLst>
                <a:ext uri="{FF2B5EF4-FFF2-40B4-BE49-F238E27FC236}">
                  <a16:creationId xmlns:a16="http://schemas.microsoft.com/office/drawing/2014/main" id="{1C0DAFD1-AB87-EED9-799F-7A1B162A482A}"/>
                </a:ext>
              </a:extLst>
            </xdr:cNvPr>
            <xdr:cNvPicPr>
              <a:picLocks noChangeAspect="1" noChangeArrowheads="1"/>
              <a:extLst>
                <a:ext uri="{84589F7E-364E-4C9E-8A38-B11213B215E9}">
                  <a14:cameraTool cellRange="'KPI YEAR OF YEARS'!$J$8" spid="_x0000_s10324"/>
                </a:ext>
              </a:extLst>
            </xdr:cNvPicPr>
          </xdr:nvPicPr>
          <xdr:blipFill>
            <a:blip xmlns:r="http://schemas.openxmlformats.org/officeDocument/2006/relationships" r:embed="rId8"/>
            <a:srcRect/>
            <a:stretch>
              <a:fillRect/>
            </a:stretch>
          </xdr:blipFill>
          <xdr:spPr bwMode="auto">
            <a:xfrm>
              <a:off x="7620000" y="2004060"/>
              <a:ext cx="642055" cy="1831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45720</xdr:colOff>
          <xdr:row>10</xdr:row>
          <xdr:rowOff>175261</xdr:rowOff>
        </xdr:from>
        <xdr:to>
          <xdr:col>17</xdr:col>
          <xdr:colOff>589000</xdr:colOff>
          <xdr:row>11</xdr:row>
          <xdr:rowOff>147375</xdr:rowOff>
        </xdr:to>
        <xdr:pic>
          <xdr:nvPicPr>
            <xdr:cNvPr id="75" name="Picture 74">
              <a:extLst>
                <a:ext uri="{FF2B5EF4-FFF2-40B4-BE49-F238E27FC236}">
                  <a16:creationId xmlns:a16="http://schemas.microsoft.com/office/drawing/2014/main" id="{2B335468-4C45-D4C9-D753-8BD0F00E7F83}"/>
                </a:ext>
              </a:extLst>
            </xdr:cNvPr>
            <xdr:cNvPicPr>
              <a:picLocks noChangeAspect="1" noChangeArrowheads="1"/>
              <a:extLst>
                <a:ext uri="{84589F7E-364E-4C9E-8A38-B11213B215E9}">
                  <a14:cameraTool cellRange="'KPI YEAR OF YEARS'!$K$8" spid="_x0000_s10325"/>
                </a:ext>
              </a:extLst>
            </xdr:cNvPicPr>
          </xdr:nvPicPr>
          <xdr:blipFill>
            <a:blip xmlns:r="http://schemas.openxmlformats.org/officeDocument/2006/relationships" r:embed="rId9"/>
            <a:srcRect/>
            <a:stretch>
              <a:fillRect/>
            </a:stretch>
          </xdr:blipFill>
          <xdr:spPr bwMode="auto">
            <a:xfrm>
              <a:off x="10408920" y="2004061"/>
              <a:ext cx="543280" cy="15499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522427</xdr:colOff>
          <xdr:row>10</xdr:row>
          <xdr:rowOff>106680</xdr:rowOff>
        </xdr:from>
        <xdr:to>
          <xdr:col>22</xdr:col>
          <xdr:colOff>543876</xdr:colOff>
          <xdr:row>11</xdr:row>
          <xdr:rowOff>114300</xdr:rowOff>
        </xdr:to>
        <xdr:pic>
          <xdr:nvPicPr>
            <xdr:cNvPr id="77" name="Picture 76">
              <a:extLst>
                <a:ext uri="{FF2B5EF4-FFF2-40B4-BE49-F238E27FC236}">
                  <a16:creationId xmlns:a16="http://schemas.microsoft.com/office/drawing/2014/main" id="{F8BB395F-D023-9A80-0DCD-BA672D429F04}"/>
                </a:ext>
              </a:extLst>
            </xdr:cNvPr>
            <xdr:cNvPicPr>
              <a:picLocks noChangeAspect="1" noChangeArrowheads="1"/>
              <a:extLst>
                <a:ext uri="{84589F7E-364E-4C9E-8A38-B11213B215E9}">
                  <a14:cameraTool cellRange="'KPI YEAR OF YEARS'!$L$8" spid="_x0000_s10326"/>
                </a:ext>
              </a:extLst>
            </xdr:cNvPicPr>
          </xdr:nvPicPr>
          <xdr:blipFill>
            <a:blip xmlns:r="http://schemas.openxmlformats.org/officeDocument/2006/relationships" r:embed="rId10"/>
            <a:srcRect/>
            <a:stretch>
              <a:fillRect/>
            </a:stretch>
          </xdr:blipFill>
          <xdr:spPr bwMode="auto">
            <a:xfrm>
              <a:off x="13324027" y="1935480"/>
              <a:ext cx="631049"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85974</xdr:colOff>
      <xdr:row>12</xdr:row>
      <xdr:rowOff>91440</xdr:rowOff>
    </xdr:from>
    <xdr:to>
      <xdr:col>6</xdr:col>
      <xdr:colOff>515465</xdr:colOff>
      <xdr:row>25</xdr:row>
      <xdr:rowOff>76200</xdr:rowOff>
    </xdr:to>
    <xdr:sp macro="" textlink="">
      <xdr:nvSpPr>
        <xdr:cNvPr id="78" name="Rectangle: Rounded Corners 77">
          <a:extLst>
            <a:ext uri="{FF2B5EF4-FFF2-40B4-BE49-F238E27FC236}">
              <a16:creationId xmlns:a16="http://schemas.microsoft.com/office/drawing/2014/main" id="{C671398C-FF95-F673-EE80-42581F2CA7CA}"/>
            </a:ext>
          </a:extLst>
        </xdr:cNvPr>
        <xdr:cNvSpPr/>
      </xdr:nvSpPr>
      <xdr:spPr>
        <a:xfrm>
          <a:off x="85974" y="2286000"/>
          <a:ext cx="4087091" cy="2362200"/>
        </a:xfrm>
        <a:custGeom>
          <a:avLst/>
          <a:gdLst>
            <a:gd name="connsiteX0" fmla="*/ 0 w 4046220"/>
            <a:gd name="connsiteY0" fmla="*/ 393708 h 2362200"/>
            <a:gd name="connsiteX1" fmla="*/ 393708 w 4046220"/>
            <a:gd name="connsiteY1" fmla="*/ 0 h 2362200"/>
            <a:gd name="connsiteX2" fmla="*/ 3652512 w 4046220"/>
            <a:gd name="connsiteY2" fmla="*/ 0 h 2362200"/>
            <a:gd name="connsiteX3" fmla="*/ 4046220 w 4046220"/>
            <a:gd name="connsiteY3" fmla="*/ 393708 h 2362200"/>
            <a:gd name="connsiteX4" fmla="*/ 4046220 w 4046220"/>
            <a:gd name="connsiteY4" fmla="*/ 1968492 h 2362200"/>
            <a:gd name="connsiteX5" fmla="*/ 3652512 w 4046220"/>
            <a:gd name="connsiteY5" fmla="*/ 2362200 h 2362200"/>
            <a:gd name="connsiteX6" fmla="*/ 393708 w 4046220"/>
            <a:gd name="connsiteY6" fmla="*/ 2362200 h 2362200"/>
            <a:gd name="connsiteX7" fmla="*/ 0 w 4046220"/>
            <a:gd name="connsiteY7" fmla="*/ 1968492 h 2362200"/>
            <a:gd name="connsiteX8" fmla="*/ 0 w 4046220"/>
            <a:gd name="connsiteY8" fmla="*/ 393708 h 2362200"/>
            <a:gd name="connsiteX0" fmla="*/ 0 w 4066386"/>
            <a:gd name="connsiteY0" fmla="*/ 393708 h 2362200"/>
            <a:gd name="connsiteX1" fmla="*/ 393708 w 4066386"/>
            <a:gd name="connsiteY1" fmla="*/ 0 h 2362200"/>
            <a:gd name="connsiteX2" fmla="*/ 3652512 w 4066386"/>
            <a:gd name="connsiteY2" fmla="*/ 0 h 2362200"/>
            <a:gd name="connsiteX3" fmla="*/ 4038600 w 4066386"/>
            <a:gd name="connsiteY3" fmla="*/ 53340 h 2362200"/>
            <a:gd name="connsiteX4" fmla="*/ 4046220 w 4066386"/>
            <a:gd name="connsiteY4" fmla="*/ 393708 h 2362200"/>
            <a:gd name="connsiteX5" fmla="*/ 4046220 w 4066386"/>
            <a:gd name="connsiteY5" fmla="*/ 1968492 h 2362200"/>
            <a:gd name="connsiteX6" fmla="*/ 3652512 w 4066386"/>
            <a:gd name="connsiteY6" fmla="*/ 2362200 h 2362200"/>
            <a:gd name="connsiteX7" fmla="*/ 393708 w 4066386"/>
            <a:gd name="connsiteY7" fmla="*/ 2362200 h 2362200"/>
            <a:gd name="connsiteX8" fmla="*/ 0 w 4066386"/>
            <a:gd name="connsiteY8" fmla="*/ 1968492 h 2362200"/>
            <a:gd name="connsiteX9" fmla="*/ 0 w 4066386"/>
            <a:gd name="connsiteY9" fmla="*/ 393708 h 2362200"/>
            <a:gd name="connsiteX0" fmla="*/ 0 w 4066386"/>
            <a:gd name="connsiteY0" fmla="*/ 393708 h 2362200"/>
            <a:gd name="connsiteX1" fmla="*/ 393708 w 4066386"/>
            <a:gd name="connsiteY1" fmla="*/ 0 h 2362200"/>
            <a:gd name="connsiteX2" fmla="*/ 3652512 w 4066386"/>
            <a:gd name="connsiteY2" fmla="*/ 0 h 2362200"/>
            <a:gd name="connsiteX3" fmla="*/ 4038600 w 4066386"/>
            <a:gd name="connsiteY3" fmla="*/ 53340 h 2362200"/>
            <a:gd name="connsiteX4" fmla="*/ 4046220 w 4066386"/>
            <a:gd name="connsiteY4" fmla="*/ 393708 h 2362200"/>
            <a:gd name="connsiteX5" fmla="*/ 4046220 w 4066386"/>
            <a:gd name="connsiteY5" fmla="*/ 1968492 h 2362200"/>
            <a:gd name="connsiteX6" fmla="*/ 4008120 w 4066386"/>
            <a:gd name="connsiteY6" fmla="*/ 2316480 h 2362200"/>
            <a:gd name="connsiteX7" fmla="*/ 3652512 w 4066386"/>
            <a:gd name="connsiteY7" fmla="*/ 2362200 h 2362200"/>
            <a:gd name="connsiteX8" fmla="*/ 393708 w 4066386"/>
            <a:gd name="connsiteY8" fmla="*/ 2362200 h 2362200"/>
            <a:gd name="connsiteX9" fmla="*/ 0 w 4066386"/>
            <a:gd name="connsiteY9" fmla="*/ 1968492 h 2362200"/>
            <a:gd name="connsiteX10" fmla="*/ 0 w 4066386"/>
            <a:gd name="connsiteY10" fmla="*/ 393708 h 2362200"/>
            <a:gd name="connsiteX0" fmla="*/ 802 w 4067188"/>
            <a:gd name="connsiteY0" fmla="*/ 393708 h 2362200"/>
            <a:gd name="connsiteX1" fmla="*/ 394510 w 4067188"/>
            <a:gd name="connsiteY1" fmla="*/ 0 h 2362200"/>
            <a:gd name="connsiteX2" fmla="*/ 3653314 w 4067188"/>
            <a:gd name="connsiteY2" fmla="*/ 0 h 2362200"/>
            <a:gd name="connsiteX3" fmla="*/ 4039402 w 4067188"/>
            <a:gd name="connsiteY3" fmla="*/ 53340 h 2362200"/>
            <a:gd name="connsiteX4" fmla="*/ 4047022 w 4067188"/>
            <a:gd name="connsiteY4" fmla="*/ 393708 h 2362200"/>
            <a:gd name="connsiteX5" fmla="*/ 4047022 w 4067188"/>
            <a:gd name="connsiteY5" fmla="*/ 1968492 h 2362200"/>
            <a:gd name="connsiteX6" fmla="*/ 4008922 w 4067188"/>
            <a:gd name="connsiteY6" fmla="*/ 2316480 h 2362200"/>
            <a:gd name="connsiteX7" fmla="*/ 3653314 w 4067188"/>
            <a:gd name="connsiteY7" fmla="*/ 2362200 h 2362200"/>
            <a:gd name="connsiteX8" fmla="*/ 394510 w 4067188"/>
            <a:gd name="connsiteY8" fmla="*/ 2362200 h 2362200"/>
            <a:gd name="connsiteX9" fmla="*/ 38902 w 4067188"/>
            <a:gd name="connsiteY9" fmla="*/ 2301240 h 2362200"/>
            <a:gd name="connsiteX10" fmla="*/ 802 w 4067188"/>
            <a:gd name="connsiteY10" fmla="*/ 1968492 h 2362200"/>
            <a:gd name="connsiteX11" fmla="*/ 802 w 4067188"/>
            <a:gd name="connsiteY11" fmla="*/ 393708 h 2362200"/>
            <a:gd name="connsiteX0" fmla="*/ 20705 w 4087091"/>
            <a:gd name="connsiteY0" fmla="*/ 393708 h 2362200"/>
            <a:gd name="connsiteX1" fmla="*/ 28325 w 4087091"/>
            <a:gd name="connsiteY1" fmla="*/ 60960 h 2362200"/>
            <a:gd name="connsiteX2" fmla="*/ 414413 w 4087091"/>
            <a:gd name="connsiteY2" fmla="*/ 0 h 2362200"/>
            <a:gd name="connsiteX3" fmla="*/ 3673217 w 4087091"/>
            <a:gd name="connsiteY3" fmla="*/ 0 h 2362200"/>
            <a:gd name="connsiteX4" fmla="*/ 4059305 w 4087091"/>
            <a:gd name="connsiteY4" fmla="*/ 53340 h 2362200"/>
            <a:gd name="connsiteX5" fmla="*/ 4066925 w 4087091"/>
            <a:gd name="connsiteY5" fmla="*/ 393708 h 2362200"/>
            <a:gd name="connsiteX6" fmla="*/ 4066925 w 4087091"/>
            <a:gd name="connsiteY6" fmla="*/ 1968492 h 2362200"/>
            <a:gd name="connsiteX7" fmla="*/ 4028825 w 4087091"/>
            <a:gd name="connsiteY7" fmla="*/ 2316480 h 2362200"/>
            <a:gd name="connsiteX8" fmla="*/ 3673217 w 4087091"/>
            <a:gd name="connsiteY8" fmla="*/ 2362200 h 2362200"/>
            <a:gd name="connsiteX9" fmla="*/ 414413 w 4087091"/>
            <a:gd name="connsiteY9" fmla="*/ 2362200 h 2362200"/>
            <a:gd name="connsiteX10" fmla="*/ 58805 w 4087091"/>
            <a:gd name="connsiteY10" fmla="*/ 2301240 h 2362200"/>
            <a:gd name="connsiteX11" fmla="*/ 20705 w 4087091"/>
            <a:gd name="connsiteY11" fmla="*/ 1968492 h 2362200"/>
            <a:gd name="connsiteX12" fmla="*/ 20705 w 4087091"/>
            <a:gd name="connsiteY12" fmla="*/ 393708 h 2362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087091" h="2362200">
              <a:moveTo>
                <a:pt x="20705" y="393708"/>
              </a:moveTo>
              <a:cubicBezTo>
                <a:pt x="33405" y="92296"/>
                <a:pt x="-37293" y="126578"/>
                <a:pt x="28325" y="60960"/>
              </a:cubicBezTo>
              <a:cubicBezTo>
                <a:pt x="93943" y="-4658"/>
                <a:pt x="-181639" y="26670"/>
                <a:pt x="414413" y="0"/>
              </a:cubicBezTo>
              <a:lnTo>
                <a:pt x="3673217" y="0"/>
              </a:lnTo>
              <a:cubicBezTo>
                <a:pt x="4266729" y="20320"/>
                <a:pt x="3993687" y="-12278"/>
                <a:pt x="4059305" y="53340"/>
              </a:cubicBezTo>
              <a:cubicBezTo>
                <a:pt x="4124923" y="118958"/>
                <a:pt x="4051685" y="85946"/>
                <a:pt x="4066925" y="393708"/>
              </a:cubicBezTo>
              <a:lnTo>
                <a:pt x="4066925" y="1968492"/>
              </a:lnTo>
              <a:cubicBezTo>
                <a:pt x="4050415" y="2269904"/>
                <a:pt x="4094443" y="2250862"/>
                <a:pt x="4028825" y="2316480"/>
              </a:cubicBezTo>
              <a:cubicBezTo>
                <a:pt x="3963207" y="2382098"/>
                <a:pt x="4265459" y="2335530"/>
                <a:pt x="3673217" y="2362200"/>
              </a:cubicBezTo>
              <a:lnTo>
                <a:pt x="414413" y="2362200"/>
              </a:lnTo>
              <a:cubicBezTo>
                <a:pt x="-181639" y="2335530"/>
                <a:pt x="124423" y="2366858"/>
                <a:pt x="58805" y="2301240"/>
              </a:cubicBezTo>
              <a:cubicBezTo>
                <a:pt x="-6813" y="2235622"/>
                <a:pt x="33405" y="2269904"/>
                <a:pt x="20705" y="1968492"/>
              </a:cubicBezTo>
              <a:lnTo>
                <a:pt x="20705" y="393708"/>
              </a:lnTo>
              <a:close/>
            </a:path>
          </a:pathLst>
        </a:cu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603056</xdr:colOff>
      <xdr:row>12</xdr:row>
      <xdr:rowOff>152540</xdr:rowOff>
    </xdr:from>
    <xdr:to>
      <xdr:col>15</xdr:col>
      <xdr:colOff>224393</xdr:colOff>
      <xdr:row>25</xdr:row>
      <xdr:rowOff>79472</xdr:rowOff>
    </xdr:to>
    <xdr:sp macro="" textlink="">
      <xdr:nvSpPr>
        <xdr:cNvPr id="79" name="Rectangle: Rounded Corners 78">
          <a:extLst>
            <a:ext uri="{FF2B5EF4-FFF2-40B4-BE49-F238E27FC236}">
              <a16:creationId xmlns:a16="http://schemas.microsoft.com/office/drawing/2014/main" id="{9C343597-3B80-493F-35E8-3CEE9DF1EA24}"/>
            </a:ext>
          </a:extLst>
        </xdr:cNvPr>
        <xdr:cNvSpPr/>
      </xdr:nvSpPr>
      <xdr:spPr>
        <a:xfrm>
          <a:off x="4249436" y="2340368"/>
          <a:ext cx="5090908" cy="2297079"/>
        </a:xfrm>
        <a:custGeom>
          <a:avLst/>
          <a:gdLst>
            <a:gd name="connsiteX0" fmla="*/ 0 w 4922520"/>
            <a:gd name="connsiteY0" fmla="*/ 368307 h 2209800"/>
            <a:gd name="connsiteX1" fmla="*/ 368307 w 4922520"/>
            <a:gd name="connsiteY1" fmla="*/ 0 h 2209800"/>
            <a:gd name="connsiteX2" fmla="*/ 4554213 w 4922520"/>
            <a:gd name="connsiteY2" fmla="*/ 0 h 2209800"/>
            <a:gd name="connsiteX3" fmla="*/ 4922520 w 4922520"/>
            <a:gd name="connsiteY3" fmla="*/ 368307 h 2209800"/>
            <a:gd name="connsiteX4" fmla="*/ 4922520 w 4922520"/>
            <a:gd name="connsiteY4" fmla="*/ 1841493 h 2209800"/>
            <a:gd name="connsiteX5" fmla="*/ 4554213 w 4922520"/>
            <a:gd name="connsiteY5" fmla="*/ 2209800 h 2209800"/>
            <a:gd name="connsiteX6" fmla="*/ 368307 w 4922520"/>
            <a:gd name="connsiteY6" fmla="*/ 2209800 h 2209800"/>
            <a:gd name="connsiteX7" fmla="*/ 0 w 4922520"/>
            <a:gd name="connsiteY7" fmla="*/ 1841493 h 2209800"/>
            <a:gd name="connsiteX8" fmla="*/ 0 w 4922520"/>
            <a:gd name="connsiteY8" fmla="*/ 368307 h 2209800"/>
            <a:gd name="connsiteX0" fmla="*/ 60986 w 4983506"/>
            <a:gd name="connsiteY0" fmla="*/ 368307 h 2209800"/>
            <a:gd name="connsiteX1" fmla="*/ 83846 w 4983506"/>
            <a:gd name="connsiteY1" fmla="*/ 38100 h 2209800"/>
            <a:gd name="connsiteX2" fmla="*/ 429293 w 4983506"/>
            <a:gd name="connsiteY2" fmla="*/ 0 h 2209800"/>
            <a:gd name="connsiteX3" fmla="*/ 4615199 w 4983506"/>
            <a:gd name="connsiteY3" fmla="*/ 0 h 2209800"/>
            <a:gd name="connsiteX4" fmla="*/ 4983506 w 4983506"/>
            <a:gd name="connsiteY4" fmla="*/ 368307 h 2209800"/>
            <a:gd name="connsiteX5" fmla="*/ 4983506 w 4983506"/>
            <a:gd name="connsiteY5" fmla="*/ 1841493 h 2209800"/>
            <a:gd name="connsiteX6" fmla="*/ 4615199 w 4983506"/>
            <a:gd name="connsiteY6" fmla="*/ 2209800 h 2209800"/>
            <a:gd name="connsiteX7" fmla="*/ 429293 w 4983506"/>
            <a:gd name="connsiteY7" fmla="*/ 2209800 h 2209800"/>
            <a:gd name="connsiteX8" fmla="*/ 60986 w 4983506"/>
            <a:gd name="connsiteY8" fmla="*/ 1841493 h 2209800"/>
            <a:gd name="connsiteX9" fmla="*/ 60986 w 4983506"/>
            <a:gd name="connsiteY9" fmla="*/ 368307 h 2209800"/>
            <a:gd name="connsiteX0" fmla="*/ 67356 w 4989876"/>
            <a:gd name="connsiteY0" fmla="*/ 368307 h 2221851"/>
            <a:gd name="connsiteX1" fmla="*/ 90216 w 4989876"/>
            <a:gd name="connsiteY1" fmla="*/ 38100 h 2221851"/>
            <a:gd name="connsiteX2" fmla="*/ 435663 w 4989876"/>
            <a:gd name="connsiteY2" fmla="*/ 0 h 2221851"/>
            <a:gd name="connsiteX3" fmla="*/ 4621569 w 4989876"/>
            <a:gd name="connsiteY3" fmla="*/ 0 h 2221851"/>
            <a:gd name="connsiteX4" fmla="*/ 4989876 w 4989876"/>
            <a:gd name="connsiteY4" fmla="*/ 368307 h 2221851"/>
            <a:gd name="connsiteX5" fmla="*/ 4989876 w 4989876"/>
            <a:gd name="connsiteY5" fmla="*/ 1841493 h 2221851"/>
            <a:gd name="connsiteX6" fmla="*/ 4621569 w 4989876"/>
            <a:gd name="connsiteY6" fmla="*/ 2209800 h 2221851"/>
            <a:gd name="connsiteX7" fmla="*/ 435663 w 4989876"/>
            <a:gd name="connsiteY7" fmla="*/ 2209800 h 2221851"/>
            <a:gd name="connsiteX8" fmla="*/ 74976 w 4989876"/>
            <a:gd name="connsiteY8" fmla="*/ 2194560 h 2221851"/>
            <a:gd name="connsiteX9" fmla="*/ 67356 w 4989876"/>
            <a:gd name="connsiteY9" fmla="*/ 1841493 h 2221851"/>
            <a:gd name="connsiteX10" fmla="*/ 67356 w 4989876"/>
            <a:gd name="connsiteY10" fmla="*/ 368307 h 2221851"/>
            <a:gd name="connsiteX0" fmla="*/ 67356 w 5067489"/>
            <a:gd name="connsiteY0" fmla="*/ 368307 h 2221851"/>
            <a:gd name="connsiteX1" fmla="*/ 90216 w 5067489"/>
            <a:gd name="connsiteY1" fmla="*/ 38100 h 2221851"/>
            <a:gd name="connsiteX2" fmla="*/ 435663 w 5067489"/>
            <a:gd name="connsiteY2" fmla="*/ 0 h 2221851"/>
            <a:gd name="connsiteX3" fmla="*/ 4621569 w 5067489"/>
            <a:gd name="connsiteY3" fmla="*/ 0 h 2221851"/>
            <a:gd name="connsiteX4" fmla="*/ 4989876 w 5067489"/>
            <a:gd name="connsiteY4" fmla="*/ 368307 h 2221851"/>
            <a:gd name="connsiteX5" fmla="*/ 4989876 w 5067489"/>
            <a:gd name="connsiteY5" fmla="*/ 1841493 h 2221851"/>
            <a:gd name="connsiteX6" fmla="*/ 5005116 w 5067489"/>
            <a:gd name="connsiteY6" fmla="*/ 2171700 h 2221851"/>
            <a:gd name="connsiteX7" fmla="*/ 4621569 w 5067489"/>
            <a:gd name="connsiteY7" fmla="*/ 2209800 h 2221851"/>
            <a:gd name="connsiteX8" fmla="*/ 435663 w 5067489"/>
            <a:gd name="connsiteY8" fmla="*/ 2209800 h 2221851"/>
            <a:gd name="connsiteX9" fmla="*/ 74976 w 5067489"/>
            <a:gd name="connsiteY9" fmla="*/ 2194560 h 2221851"/>
            <a:gd name="connsiteX10" fmla="*/ 67356 w 5067489"/>
            <a:gd name="connsiteY10" fmla="*/ 1841493 h 2221851"/>
            <a:gd name="connsiteX11" fmla="*/ 67356 w 5067489"/>
            <a:gd name="connsiteY11" fmla="*/ 368307 h 2221851"/>
            <a:gd name="connsiteX0" fmla="*/ 67356 w 5067489"/>
            <a:gd name="connsiteY0" fmla="*/ 368307 h 2221851"/>
            <a:gd name="connsiteX1" fmla="*/ 90216 w 5067489"/>
            <a:gd name="connsiteY1" fmla="*/ 38100 h 2221851"/>
            <a:gd name="connsiteX2" fmla="*/ 435663 w 5067489"/>
            <a:gd name="connsiteY2" fmla="*/ 0 h 2221851"/>
            <a:gd name="connsiteX3" fmla="*/ 4621569 w 5067489"/>
            <a:gd name="connsiteY3" fmla="*/ 0 h 2221851"/>
            <a:gd name="connsiteX4" fmla="*/ 4989876 w 5067489"/>
            <a:gd name="connsiteY4" fmla="*/ 368307 h 2221851"/>
            <a:gd name="connsiteX5" fmla="*/ 4989876 w 5067489"/>
            <a:gd name="connsiteY5" fmla="*/ 1841493 h 2221851"/>
            <a:gd name="connsiteX6" fmla="*/ 5005116 w 5067489"/>
            <a:gd name="connsiteY6" fmla="*/ 2171700 h 2221851"/>
            <a:gd name="connsiteX7" fmla="*/ 4621569 w 5067489"/>
            <a:gd name="connsiteY7" fmla="*/ 2209800 h 2221851"/>
            <a:gd name="connsiteX8" fmla="*/ 435663 w 5067489"/>
            <a:gd name="connsiteY8" fmla="*/ 2209800 h 2221851"/>
            <a:gd name="connsiteX9" fmla="*/ 74976 w 5067489"/>
            <a:gd name="connsiteY9" fmla="*/ 2194560 h 2221851"/>
            <a:gd name="connsiteX10" fmla="*/ 67356 w 5067489"/>
            <a:gd name="connsiteY10" fmla="*/ 1841493 h 2221851"/>
            <a:gd name="connsiteX11" fmla="*/ 67356 w 5067489"/>
            <a:gd name="connsiteY11" fmla="*/ 368307 h 22218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5067489" h="2221851">
              <a:moveTo>
                <a:pt x="67356" y="368307"/>
              </a:moveTo>
              <a:cubicBezTo>
                <a:pt x="85136" y="79172"/>
                <a:pt x="28832" y="99484"/>
                <a:pt x="90216" y="38100"/>
              </a:cubicBezTo>
              <a:cubicBezTo>
                <a:pt x="151600" y="-23284"/>
                <a:pt x="-305592" y="17780"/>
                <a:pt x="435663" y="0"/>
              </a:cubicBezTo>
              <a:lnTo>
                <a:pt x="4621569" y="0"/>
              </a:lnTo>
              <a:cubicBezTo>
                <a:pt x="4824979" y="0"/>
                <a:pt x="4989876" y="164897"/>
                <a:pt x="4989876" y="368307"/>
              </a:cubicBezTo>
              <a:lnTo>
                <a:pt x="4989876" y="1841493"/>
              </a:lnTo>
              <a:cubicBezTo>
                <a:pt x="4969556" y="2130628"/>
                <a:pt x="5028400" y="2270336"/>
                <a:pt x="5005116" y="2171700"/>
              </a:cubicBezTo>
              <a:cubicBezTo>
                <a:pt x="4943732" y="2233084"/>
                <a:pt x="5360284" y="2192020"/>
                <a:pt x="4621569" y="2209800"/>
              </a:cubicBezTo>
              <a:lnTo>
                <a:pt x="435663" y="2209800"/>
              </a:lnTo>
              <a:cubicBezTo>
                <a:pt x="-304322" y="2192020"/>
                <a:pt x="136360" y="2255944"/>
                <a:pt x="74976" y="2194560"/>
              </a:cubicBezTo>
              <a:cubicBezTo>
                <a:pt x="13592" y="2133176"/>
                <a:pt x="86406" y="2130628"/>
                <a:pt x="67356" y="1841493"/>
              </a:cubicBezTo>
              <a:lnTo>
                <a:pt x="67356" y="368307"/>
              </a:lnTo>
              <a:close/>
            </a:path>
          </a:pathLst>
        </a:custGeom>
        <a:gradFill>
          <a:gsLst>
            <a:gs pos="0">
              <a:schemeClr val="tx1">
                <a:lumMod val="95000"/>
              </a:schemeClr>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254429</xdr:colOff>
      <xdr:row>12</xdr:row>
      <xdr:rowOff>114300</xdr:rowOff>
    </xdr:from>
    <xdr:to>
      <xdr:col>23</xdr:col>
      <xdr:colOff>136262</xdr:colOff>
      <xdr:row>25</xdr:row>
      <xdr:rowOff>68580</xdr:rowOff>
    </xdr:to>
    <xdr:sp macro="" textlink="">
      <xdr:nvSpPr>
        <xdr:cNvPr id="80" name="Rectangle: Rounded Corners 79">
          <a:extLst>
            <a:ext uri="{FF2B5EF4-FFF2-40B4-BE49-F238E27FC236}">
              <a16:creationId xmlns:a16="http://schemas.microsoft.com/office/drawing/2014/main" id="{25CC4A8C-DC1C-1A0D-49BE-AA7D03F8983E}"/>
            </a:ext>
          </a:extLst>
        </xdr:cNvPr>
        <xdr:cNvSpPr/>
      </xdr:nvSpPr>
      <xdr:spPr>
        <a:xfrm>
          <a:off x="9398429" y="2308860"/>
          <a:ext cx="4758633" cy="2331720"/>
        </a:xfrm>
        <a:custGeom>
          <a:avLst/>
          <a:gdLst>
            <a:gd name="connsiteX0" fmla="*/ 0 w 4701540"/>
            <a:gd name="connsiteY0" fmla="*/ 388628 h 2331720"/>
            <a:gd name="connsiteX1" fmla="*/ 388628 w 4701540"/>
            <a:gd name="connsiteY1" fmla="*/ 0 h 2331720"/>
            <a:gd name="connsiteX2" fmla="*/ 4312912 w 4701540"/>
            <a:gd name="connsiteY2" fmla="*/ 0 h 2331720"/>
            <a:gd name="connsiteX3" fmla="*/ 4701540 w 4701540"/>
            <a:gd name="connsiteY3" fmla="*/ 388628 h 2331720"/>
            <a:gd name="connsiteX4" fmla="*/ 4701540 w 4701540"/>
            <a:gd name="connsiteY4" fmla="*/ 1943092 h 2331720"/>
            <a:gd name="connsiteX5" fmla="*/ 4312912 w 4701540"/>
            <a:gd name="connsiteY5" fmla="*/ 2331720 h 2331720"/>
            <a:gd name="connsiteX6" fmla="*/ 388628 w 4701540"/>
            <a:gd name="connsiteY6" fmla="*/ 2331720 h 2331720"/>
            <a:gd name="connsiteX7" fmla="*/ 0 w 4701540"/>
            <a:gd name="connsiteY7" fmla="*/ 1943092 h 2331720"/>
            <a:gd name="connsiteX8" fmla="*/ 0 w 4701540"/>
            <a:gd name="connsiteY8" fmla="*/ 388628 h 2331720"/>
            <a:gd name="connsiteX0" fmla="*/ 13448 w 4714988"/>
            <a:gd name="connsiteY0" fmla="*/ 388628 h 2331720"/>
            <a:gd name="connsiteX1" fmla="*/ 74408 w 4714988"/>
            <a:gd name="connsiteY1" fmla="*/ 45720 h 2331720"/>
            <a:gd name="connsiteX2" fmla="*/ 402076 w 4714988"/>
            <a:gd name="connsiteY2" fmla="*/ 0 h 2331720"/>
            <a:gd name="connsiteX3" fmla="*/ 4326360 w 4714988"/>
            <a:gd name="connsiteY3" fmla="*/ 0 h 2331720"/>
            <a:gd name="connsiteX4" fmla="*/ 4714988 w 4714988"/>
            <a:gd name="connsiteY4" fmla="*/ 388628 h 2331720"/>
            <a:gd name="connsiteX5" fmla="*/ 4714988 w 4714988"/>
            <a:gd name="connsiteY5" fmla="*/ 1943092 h 2331720"/>
            <a:gd name="connsiteX6" fmla="*/ 4326360 w 4714988"/>
            <a:gd name="connsiteY6" fmla="*/ 2331720 h 2331720"/>
            <a:gd name="connsiteX7" fmla="*/ 402076 w 4714988"/>
            <a:gd name="connsiteY7" fmla="*/ 2331720 h 2331720"/>
            <a:gd name="connsiteX8" fmla="*/ 13448 w 4714988"/>
            <a:gd name="connsiteY8" fmla="*/ 1943092 h 2331720"/>
            <a:gd name="connsiteX9" fmla="*/ 13448 w 4714988"/>
            <a:gd name="connsiteY9" fmla="*/ 388628 h 2331720"/>
            <a:gd name="connsiteX0" fmla="*/ 19891 w 4721431"/>
            <a:gd name="connsiteY0" fmla="*/ 388628 h 2331720"/>
            <a:gd name="connsiteX1" fmla="*/ 80851 w 4721431"/>
            <a:gd name="connsiteY1" fmla="*/ 45720 h 2331720"/>
            <a:gd name="connsiteX2" fmla="*/ 408519 w 4721431"/>
            <a:gd name="connsiteY2" fmla="*/ 0 h 2331720"/>
            <a:gd name="connsiteX3" fmla="*/ 4332803 w 4721431"/>
            <a:gd name="connsiteY3" fmla="*/ 0 h 2331720"/>
            <a:gd name="connsiteX4" fmla="*/ 4721431 w 4721431"/>
            <a:gd name="connsiteY4" fmla="*/ 388628 h 2331720"/>
            <a:gd name="connsiteX5" fmla="*/ 4721431 w 4721431"/>
            <a:gd name="connsiteY5" fmla="*/ 1943092 h 2331720"/>
            <a:gd name="connsiteX6" fmla="*/ 4332803 w 4721431"/>
            <a:gd name="connsiteY6" fmla="*/ 2331720 h 2331720"/>
            <a:gd name="connsiteX7" fmla="*/ 408519 w 4721431"/>
            <a:gd name="connsiteY7" fmla="*/ 2331720 h 2331720"/>
            <a:gd name="connsiteX8" fmla="*/ 73231 w 4721431"/>
            <a:gd name="connsiteY8" fmla="*/ 2247900 h 2331720"/>
            <a:gd name="connsiteX9" fmla="*/ 19891 w 4721431"/>
            <a:gd name="connsiteY9" fmla="*/ 1943092 h 2331720"/>
            <a:gd name="connsiteX10" fmla="*/ 19891 w 4721431"/>
            <a:gd name="connsiteY10" fmla="*/ 388628 h 2331720"/>
            <a:gd name="connsiteX0" fmla="*/ 19891 w 4723912"/>
            <a:gd name="connsiteY0" fmla="*/ 388628 h 2331720"/>
            <a:gd name="connsiteX1" fmla="*/ 80851 w 4723912"/>
            <a:gd name="connsiteY1" fmla="*/ 45720 h 2331720"/>
            <a:gd name="connsiteX2" fmla="*/ 408519 w 4723912"/>
            <a:gd name="connsiteY2" fmla="*/ 0 h 2331720"/>
            <a:gd name="connsiteX3" fmla="*/ 4332803 w 4723912"/>
            <a:gd name="connsiteY3" fmla="*/ 0 h 2331720"/>
            <a:gd name="connsiteX4" fmla="*/ 4721431 w 4723912"/>
            <a:gd name="connsiteY4" fmla="*/ 388628 h 2331720"/>
            <a:gd name="connsiteX5" fmla="*/ 4721431 w 4723912"/>
            <a:gd name="connsiteY5" fmla="*/ 1943092 h 2331720"/>
            <a:gd name="connsiteX6" fmla="*/ 4629992 w 4723912"/>
            <a:gd name="connsiteY6" fmla="*/ 2247900 h 2331720"/>
            <a:gd name="connsiteX7" fmla="*/ 4332803 w 4723912"/>
            <a:gd name="connsiteY7" fmla="*/ 2331720 h 2331720"/>
            <a:gd name="connsiteX8" fmla="*/ 408519 w 4723912"/>
            <a:gd name="connsiteY8" fmla="*/ 2331720 h 2331720"/>
            <a:gd name="connsiteX9" fmla="*/ 73231 w 4723912"/>
            <a:gd name="connsiteY9" fmla="*/ 2247900 h 2331720"/>
            <a:gd name="connsiteX10" fmla="*/ 19891 w 4723912"/>
            <a:gd name="connsiteY10" fmla="*/ 1943092 h 2331720"/>
            <a:gd name="connsiteX11" fmla="*/ 19891 w 4723912"/>
            <a:gd name="connsiteY11" fmla="*/ 388628 h 2331720"/>
            <a:gd name="connsiteX0" fmla="*/ 19891 w 4758633"/>
            <a:gd name="connsiteY0" fmla="*/ 388628 h 2331720"/>
            <a:gd name="connsiteX1" fmla="*/ 80851 w 4758633"/>
            <a:gd name="connsiteY1" fmla="*/ 45720 h 2331720"/>
            <a:gd name="connsiteX2" fmla="*/ 408519 w 4758633"/>
            <a:gd name="connsiteY2" fmla="*/ 0 h 2331720"/>
            <a:gd name="connsiteX3" fmla="*/ 4332803 w 4758633"/>
            <a:gd name="connsiteY3" fmla="*/ 0 h 2331720"/>
            <a:gd name="connsiteX4" fmla="*/ 4706191 w 4758633"/>
            <a:gd name="connsiteY4" fmla="*/ 91440 h 2331720"/>
            <a:gd name="connsiteX5" fmla="*/ 4721431 w 4758633"/>
            <a:gd name="connsiteY5" fmla="*/ 388628 h 2331720"/>
            <a:gd name="connsiteX6" fmla="*/ 4721431 w 4758633"/>
            <a:gd name="connsiteY6" fmla="*/ 1943092 h 2331720"/>
            <a:gd name="connsiteX7" fmla="*/ 4629992 w 4758633"/>
            <a:gd name="connsiteY7" fmla="*/ 2247900 h 2331720"/>
            <a:gd name="connsiteX8" fmla="*/ 4332803 w 4758633"/>
            <a:gd name="connsiteY8" fmla="*/ 2331720 h 2331720"/>
            <a:gd name="connsiteX9" fmla="*/ 408519 w 4758633"/>
            <a:gd name="connsiteY9" fmla="*/ 2331720 h 2331720"/>
            <a:gd name="connsiteX10" fmla="*/ 73231 w 4758633"/>
            <a:gd name="connsiteY10" fmla="*/ 2247900 h 2331720"/>
            <a:gd name="connsiteX11" fmla="*/ 19891 w 4758633"/>
            <a:gd name="connsiteY11" fmla="*/ 1943092 h 2331720"/>
            <a:gd name="connsiteX12" fmla="*/ 19891 w 4758633"/>
            <a:gd name="connsiteY12" fmla="*/ 388628 h 23317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758633" h="2331720">
              <a:moveTo>
                <a:pt x="19891" y="388628"/>
              </a:moveTo>
              <a:cubicBezTo>
                <a:pt x="42751" y="81289"/>
                <a:pt x="16080" y="110491"/>
                <a:pt x="80851" y="45720"/>
              </a:cubicBezTo>
              <a:cubicBezTo>
                <a:pt x="145622" y="-19051"/>
                <a:pt x="-287439" y="16510"/>
                <a:pt x="408519" y="0"/>
              </a:cubicBezTo>
              <a:lnTo>
                <a:pt x="4332803" y="0"/>
              </a:lnTo>
              <a:cubicBezTo>
                <a:pt x="5035112" y="16510"/>
                <a:pt x="4641420" y="26669"/>
                <a:pt x="4706191" y="91440"/>
              </a:cubicBezTo>
              <a:cubicBezTo>
                <a:pt x="4770962" y="156211"/>
                <a:pt x="4704921" y="81289"/>
                <a:pt x="4721431" y="388628"/>
              </a:cubicBezTo>
              <a:lnTo>
                <a:pt x="4721431" y="1943092"/>
              </a:lnTo>
              <a:cubicBezTo>
                <a:pt x="4703651" y="2240271"/>
                <a:pt x="4694763" y="2183129"/>
                <a:pt x="4629992" y="2247900"/>
              </a:cubicBezTo>
              <a:cubicBezTo>
                <a:pt x="4565221" y="2312671"/>
                <a:pt x="5033842" y="2305050"/>
                <a:pt x="4332803" y="2331720"/>
              </a:cubicBezTo>
              <a:lnTo>
                <a:pt x="408519" y="2331720"/>
              </a:lnTo>
              <a:cubicBezTo>
                <a:pt x="-295060" y="2307590"/>
                <a:pt x="138002" y="2312671"/>
                <a:pt x="73231" y="2247900"/>
              </a:cubicBezTo>
              <a:cubicBezTo>
                <a:pt x="8460" y="2183129"/>
                <a:pt x="35131" y="2242811"/>
                <a:pt x="19891" y="1943092"/>
              </a:cubicBezTo>
              <a:lnTo>
                <a:pt x="19891" y="388628"/>
              </a:lnTo>
              <a:close/>
            </a:path>
          </a:pathLst>
        </a:cu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26</xdr:row>
      <xdr:rowOff>22860</xdr:rowOff>
    </xdr:from>
    <xdr:to>
      <xdr:col>6</xdr:col>
      <xdr:colOff>586740</xdr:colOff>
      <xdr:row>37</xdr:row>
      <xdr:rowOff>60960</xdr:rowOff>
    </xdr:to>
    <xdr:sp macro="" textlink="">
      <xdr:nvSpPr>
        <xdr:cNvPr id="81" name="Rectangle: Rounded Corners 80">
          <a:extLst>
            <a:ext uri="{FF2B5EF4-FFF2-40B4-BE49-F238E27FC236}">
              <a16:creationId xmlns:a16="http://schemas.microsoft.com/office/drawing/2014/main" id="{480F803E-6CBA-B565-328A-92A28708ACF9}"/>
            </a:ext>
          </a:extLst>
        </xdr:cNvPr>
        <xdr:cNvSpPr/>
      </xdr:nvSpPr>
      <xdr:spPr>
        <a:xfrm>
          <a:off x="60960" y="4777740"/>
          <a:ext cx="4183380" cy="2049780"/>
        </a:xfrm>
        <a:prstGeom prst="roundRect">
          <a:avLst/>
        </a:prstGeom>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335280</xdr:colOff>
      <xdr:row>25</xdr:row>
      <xdr:rowOff>99060</xdr:rowOff>
    </xdr:from>
    <xdr:to>
      <xdr:col>23</xdr:col>
      <xdr:colOff>137160</xdr:colOff>
      <xdr:row>37</xdr:row>
      <xdr:rowOff>121920</xdr:rowOff>
    </xdr:to>
    <xdr:sp macro="" textlink="">
      <xdr:nvSpPr>
        <xdr:cNvPr id="82" name="Rectangle: Rounded Corners 81">
          <a:extLst>
            <a:ext uri="{FF2B5EF4-FFF2-40B4-BE49-F238E27FC236}">
              <a16:creationId xmlns:a16="http://schemas.microsoft.com/office/drawing/2014/main" id="{CE51E149-5CB6-7855-2457-0771C102E6C1}"/>
            </a:ext>
          </a:extLst>
        </xdr:cNvPr>
        <xdr:cNvSpPr/>
      </xdr:nvSpPr>
      <xdr:spPr>
        <a:xfrm>
          <a:off x="9479280" y="4671060"/>
          <a:ext cx="4678680" cy="2217420"/>
        </a:xfrm>
        <a:prstGeom prst="round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121920</xdr:colOff>
      <xdr:row>25</xdr:row>
      <xdr:rowOff>30480</xdr:rowOff>
    </xdr:from>
    <xdr:to>
      <xdr:col>15</xdr:col>
      <xdr:colOff>76200</xdr:colOff>
      <xdr:row>37</xdr:row>
      <xdr:rowOff>175260</xdr:rowOff>
    </xdr:to>
    <xdr:sp macro="" textlink="">
      <xdr:nvSpPr>
        <xdr:cNvPr id="83" name="Rectangle: Rounded Corners 82">
          <a:extLst>
            <a:ext uri="{FF2B5EF4-FFF2-40B4-BE49-F238E27FC236}">
              <a16:creationId xmlns:a16="http://schemas.microsoft.com/office/drawing/2014/main" id="{FC26E09D-9DF2-AD0B-A57A-D39E15A55373}"/>
            </a:ext>
          </a:extLst>
        </xdr:cNvPr>
        <xdr:cNvSpPr/>
      </xdr:nvSpPr>
      <xdr:spPr>
        <a:xfrm>
          <a:off x="4389120" y="4602480"/>
          <a:ext cx="4831080" cy="2339340"/>
        </a:xfrm>
        <a:prstGeom prst="roundRect">
          <a:avLst/>
        </a:prstGeom>
        <a:gradFill>
          <a:gsLst>
            <a:gs pos="0">
              <a:schemeClr val="tx1"/>
            </a:gs>
            <a:gs pos="100000">
              <a:schemeClr val="bg1">
                <a:lumMod val="6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0</xdr:colOff>
      <xdr:row>13</xdr:row>
      <xdr:rowOff>15240</xdr:rowOff>
    </xdr:from>
    <xdr:to>
      <xdr:col>6</xdr:col>
      <xdr:colOff>22860</xdr:colOff>
      <xdr:row>14</xdr:row>
      <xdr:rowOff>129540</xdr:rowOff>
    </xdr:to>
    <xdr:sp macro="" textlink="">
      <xdr:nvSpPr>
        <xdr:cNvPr id="84" name="Rectangle 83">
          <a:extLst>
            <a:ext uri="{FF2B5EF4-FFF2-40B4-BE49-F238E27FC236}">
              <a16:creationId xmlns:a16="http://schemas.microsoft.com/office/drawing/2014/main" id="{6C8772F7-28E6-DB60-B715-47C56289F11A}"/>
            </a:ext>
          </a:extLst>
        </xdr:cNvPr>
        <xdr:cNvSpPr/>
      </xdr:nvSpPr>
      <xdr:spPr>
        <a:xfrm>
          <a:off x="609600" y="2392680"/>
          <a:ext cx="3070860" cy="29718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r>
            <a:rPr lang="en-IN" sz="1400" baseline="0">
              <a:latin typeface="Lato black" panose="020F0502020204030203" pitchFamily="34" charset="0"/>
              <a:ea typeface="Lato black" panose="020F0502020204030203" pitchFamily="34" charset="0"/>
              <a:cs typeface="Lato black" panose="020F0502020204030203" pitchFamily="34" charset="0"/>
            </a:rPr>
            <a:t> AND PROFIT ANALYSIS</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365760</xdr:colOff>
      <xdr:row>13</xdr:row>
      <xdr:rowOff>30480</xdr:rowOff>
    </xdr:from>
    <xdr:to>
      <xdr:col>13</xdr:col>
      <xdr:colOff>388620</xdr:colOff>
      <xdr:row>14</xdr:row>
      <xdr:rowOff>144780</xdr:rowOff>
    </xdr:to>
    <xdr:sp macro="" textlink="">
      <xdr:nvSpPr>
        <xdr:cNvPr id="85" name="Rectangle 84">
          <a:extLst>
            <a:ext uri="{FF2B5EF4-FFF2-40B4-BE49-F238E27FC236}">
              <a16:creationId xmlns:a16="http://schemas.microsoft.com/office/drawing/2014/main" id="{B168B766-C300-3B8C-46C8-25FA9115B632}"/>
            </a:ext>
          </a:extLst>
        </xdr:cNvPr>
        <xdr:cNvSpPr/>
      </xdr:nvSpPr>
      <xdr:spPr>
        <a:xfrm>
          <a:off x="5242560" y="2407920"/>
          <a:ext cx="3070860" cy="29718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CATERGORY</a:t>
          </a:r>
          <a:r>
            <a:rPr lang="en-IN" sz="1400" baseline="0">
              <a:latin typeface="Lato black" panose="020F0502020204030203" pitchFamily="34" charset="0"/>
              <a:ea typeface="Lato black" panose="020F0502020204030203" pitchFamily="34" charset="0"/>
              <a:cs typeface="Lato black" panose="020F0502020204030203" pitchFamily="34" charset="0"/>
            </a:rPr>
            <a:t> WISE PROFIT</a:t>
          </a:r>
          <a:endParaRPr lang="en-IN"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297180</xdr:colOff>
      <xdr:row>12</xdr:row>
      <xdr:rowOff>167640</xdr:rowOff>
    </xdr:from>
    <xdr:to>
      <xdr:col>21</xdr:col>
      <xdr:colOff>320040</xdr:colOff>
      <xdr:row>14</xdr:row>
      <xdr:rowOff>99060</xdr:rowOff>
    </xdr:to>
    <xdr:sp macro="" textlink="">
      <xdr:nvSpPr>
        <xdr:cNvPr id="86" name="Rectangle 85">
          <a:extLst>
            <a:ext uri="{FF2B5EF4-FFF2-40B4-BE49-F238E27FC236}">
              <a16:creationId xmlns:a16="http://schemas.microsoft.com/office/drawing/2014/main" id="{A50E58A8-BEE5-68CF-7309-A9806E315168}"/>
            </a:ext>
          </a:extLst>
        </xdr:cNvPr>
        <xdr:cNvSpPr/>
      </xdr:nvSpPr>
      <xdr:spPr>
        <a:xfrm>
          <a:off x="10050780" y="2362200"/>
          <a:ext cx="3070860" cy="2971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26</xdr:row>
      <xdr:rowOff>30480</xdr:rowOff>
    </xdr:from>
    <xdr:to>
      <xdr:col>7</xdr:col>
      <xdr:colOff>15240</xdr:colOff>
      <xdr:row>38</xdr:row>
      <xdr:rowOff>0</xdr:rowOff>
    </xdr:to>
    <xdr:sp macro="" textlink="">
      <xdr:nvSpPr>
        <xdr:cNvPr id="87" name="Rectangle: Rounded Corners 86">
          <a:extLst>
            <a:ext uri="{FF2B5EF4-FFF2-40B4-BE49-F238E27FC236}">
              <a16:creationId xmlns:a16="http://schemas.microsoft.com/office/drawing/2014/main" id="{8DDE6896-A760-BD6E-6715-07379548A583}"/>
            </a:ext>
          </a:extLst>
        </xdr:cNvPr>
        <xdr:cNvSpPr/>
      </xdr:nvSpPr>
      <xdr:spPr>
        <a:xfrm>
          <a:off x="60960" y="4785360"/>
          <a:ext cx="4221480" cy="2164080"/>
        </a:xfrm>
        <a:prstGeom prst="round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297180</xdr:colOff>
      <xdr:row>12</xdr:row>
      <xdr:rowOff>175260</xdr:rowOff>
    </xdr:from>
    <xdr:to>
      <xdr:col>21</xdr:col>
      <xdr:colOff>320040</xdr:colOff>
      <xdr:row>14</xdr:row>
      <xdr:rowOff>106680</xdr:rowOff>
    </xdr:to>
    <xdr:sp macro="" textlink="">
      <xdr:nvSpPr>
        <xdr:cNvPr id="88" name="Rectangle 87">
          <a:extLst>
            <a:ext uri="{FF2B5EF4-FFF2-40B4-BE49-F238E27FC236}">
              <a16:creationId xmlns:a16="http://schemas.microsoft.com/office/drawing/2014/main" id="{6B1A0386-8C69-9EDB-9A13-F9359FF7F0EC}"/>
            </a:ext>
          </a:extLst>
        </xdr:cNvPr>
        <xdr:cNvSpPr/>
      </xdr:nvSpPr>
      <xdr:spPr>
        <a:xfrm>
          <a:off x="10050780" y="2369820"/>
          <a:ext cx="3070860" cy="29718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SALES</a:t>
          </a:r>
          <a:r>
            <a:rPr lang="en-IN" sz="14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 SHARE %</a:t>
          </a:r>
          <a:endPar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464820</xdr:colOff>
      <xdr:row>26</xdr:row>
      <xdr:rowOff>137160</xdr:rowOff>
    </xdr:from>
    <xdr:to>
      <xdr:col>5</xdr:col>
      <xdr:colOff>487680</xdr:colOff>
      <xdr:row>28</xdr:row>
      <xdr:rowOff>68580</xdr:rowOff>
    </xdr:to>
    <xdr:sp macro="" textlink="">
      <xdr:nvSpPr>
        <xdr:cNvPr id="89" name="Rectangle 88">
          <a:extLst>
            <a:ext uri="{FF2B5EF4-FFF2-40B4-BE49-F238E27FC236}">
              <a16:creationId xmlns:a16="http://schemas.microsoft.com/office/drawing/2014/main" id="{B1F049EB-4550-E418-8E8D-AAF682CB5EC2}"/>
            </a:ext>
          </a:extLst>
        </xdr:cNvPr>
        <xdr:cNvSpPr/>
      </xdr:nvSpPr>
      <xdr:spPr>
        <a:xfrm>
          <a:off x="464820" y="4892040"/>
          <a:ext cx="3070860" cy="29718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SALES</a:t>
          </a:r>
          <a:r>
            <a:rPr lang="en-IN" sz="1400" baseline="0">
              <a:latin typeface="Lato black" panose="020F0502020204030203" pitchFamily="34" charset="0"/>
              <a:ea typeface="Lato black" panose="020F0502020204030203" pitchFamily="34" charset="0"/>
              <a:cs typeface="Lato black" panose="020F0502020204030203" pitchFamily="34" charset="0"/>
            </a:rPr>
            <a:t> BY STATE</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182880</xdr:colOff>
      <xdr:row>25</xdr:row>
      <xdr:rowOff>167640</xdr:rowOff>
    </xdr:from>
    <xdr:to>
      <xdr:col>13</xdr:col>
      <xdr:colOff>205740</xdr:colOff>
      <xdr:row>27</xdr:row>
      <xdr:rowOff>99060</xdr:rowOff>
    </xdr:to>
    <xdr:sp macro="" textlink="">
      <xdr:nvSpPr>
        <xdr:cNvPr id="90" name="Rectangle 89">
          <a:extLst>
            <a:ext uri="{FF2B5EF4-FFF2-40B4-BE49-F238E27FC236}">
              <a16:creationId xmlns:a16="http://schemas.microsoft.com/office/drawing/2014/main" id="{EA0C5751-27DD-E808-4A4A-41F6CB823CC5}"/>
            </a:ext>
          </a:extLst>
        </xdr:cNvPr>
        <xdr:cNvSpPr/>
      </xdr:nvSpPr>
      <xdr:spPr>
        <a:xfrm>
          <a:off x="5059680" y="4739640"/>
          <a:ext cx="3070860" cy="297180"/>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TOP 10 SUB-CATEGORIES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26766</xdr:colOff>
      <xdr:row>26</xdr:row>
      <xdr:rowOff>19146</xdr:rowOff>
    </xdr:from>
    <xdr:to>
      <xdr:col>22</xdr:col>
      <xdr:colOff>49626</xdr:colOff>
      <xdr:row>27</xdr:row>
      <xdr:rowOff>136263</xdr:rowOff>
    </xdr:to>
    <xdr:sp macro="" textlink="">
      <xdr:nvSpPr>
        <xdr:cNvPr id="91" name="Rectangle 90">
          <a:extLst>
            <a:ext uri="{FF2B5EF4-FFF2-40B4-BE49-F238E27FC236}">
              <a16:creationId xmlns:a16="http://schemas.microsoft.com/office/drawing/2014/main" id="{95A5EBE7-1540-E4F5-DFC9-5348E7BC3099}"/>
            </a:ext>
          </a:extLst>
        </xdr:cNvPr>
        <xdr:cNvSpPr/>
      </xdr:nvSpPr>
      <xdr:spPr>
        <a:xfrm>
          <a:off x="10368195" y="4847280"/>
          <a:ext cx="3064456" cy="302815"/>
        </a:xfrm>
        <a:prstGeom prst="rect">
          <a:avLst/>
        </a:prstGeom>
        <a:gradFill>
          <a:gsLst>
            <a:gs pos="0">
              <a:schemeClr val="tx1"/>
            </a:gs>
            <a:gs pos="100000">
              <a:schemeClr val="bg1">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Lato black" panose="020F0502020204030203" pitchFamily="34" charset="0"/>
              <a:ea typeface="Lato black" panose="020F0502020204030203" pitchFamily="34" charset="0"/>
              <a:cs typeface="Lato black" panose="020F0502020204030203" pitchFamily="34" charset="0"/>
            </a:rPr>
            <a:t>FILTERS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160084</xdr:colOff>
      <xdr:row>15</xdr:row>
      <xdr:rowOff>25614</xdr:rowOff>
    </xdr:from>
    <xdr:to>
      <xdr:col>6</xdr:col>
      <xdr:colOff>441832</xdr:colOff>
      <xdr:row>25</xdr:row>
      <xdr:rowOff>47625</xdr:rowOff>
    </xdr:to>
    <xdr:graphicFrame macro="">
      <xdr:nvGraphicFramePr>
        <xdr:cNvPr id="92" name="Chart 91">
          <a:extLst>
            <a:ext uri="{FF2B5EF4-FFF2-40B4-BE49-F238E27FC236}">
              <a16:creationId xmlns:a16="http://schemas.microsoft.com/office/drawing/2014/main" id="{1508D584-5DDF-4409-9921-6A1302EDD9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345939</xdr:colOff>
      <xdr:row>14</xdr:row>
      <xdr:rowOff>168295</xdr:rowOff>
    </xdr:from>
    <xdr:to>
      <xdr:col>14</xdr:col>
      <xdr:colOff>121546</xdr:colOff>
      <xdr:row>23</xdr:row>
      <xdr:rowOff>84148</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C8CF9AE0-9130-4544-86BD-774A116CA7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613139" y="2728615"/>
              <a:ext cx="4042807" cy="15617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257060</xdr:colOff>
      <xdr:row>15</xdr:row>
      <xdr:rowOff>4497</xdr:rowOff>
    </xdr:from>
    <xdr:to>
      <xdr:col>23</xdr:col>
      <xdr:colOff>9181</xdr:colOff>
      <xdr:row>26</xdr:row>
      <xdr:rowOff>9181</xdr:rowOff>
    </xdr:to>
    <xdr:graphicFrame macro="">
      <xdr:nvGraphicFramePr>
        <xdr:cNvPr id="95" name="Chart 94">
          <a:extLst>
            <a:ext uri="{FF2B5EF4-FFF2-40B4-BE49-F238E27FC236}">
              <a16:creationId xmlns:a16="http://schemas.microsoft.com/office/drawing/2014/main" id="{0C57C32F-6492-49F5-BB6F-1F7109F38B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237607</xdr:colOff>
      <xdr:row>28</xdr:row>
      <xdr:rowOff>42558</xdr:rowOff>
    </xdr:from>
    <xdr:to>
      <xdr:col>6</xdr:col>
      <xdr:colOff>367147</xdr:colOff>
      <xdr:row>37</xdr:row>
      <xdr:rowOff>169719</xdr:rowOff>
    </xdr:to>
    <mc:AlternateContent xmlns:mc="http://schemas.openxmlformats.org/markup-compatibility/2006">
      <mc:Choice xmlns:cx4="http://schemas.microsoft.com/office/drawing/2016/5/10/chartex" Requires="cx4">
        <xdr:graphicFrame macro="">
          <xdr:nvGraphicFramePr>
            <xdr:cNvPr id="96" name="Chart 95">
              <a:extLst>
                <a:ext uri="{FF2B5EF4-FFF2-40B4-BE49-F238E27FC236}">
                  <a16:creationId xmlns:a16="http://schemas.microsoft.com/office/drawing/2014/main" id="{F7DC4E04-0238-495B-9C93-8B5B3E2A01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37607" y="5163198"/>
              <a:ext cx="3787140" cy="177308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457893</xdr:colOff>
      <xdr:row>26</xdr:row>
      <xdr:rowOff>158636</xdr:rowOff>
    </xdr:from>
    <xdr:to>
      <xdr:col>14</xdr:col>
      <xdr:colOff>495300</xdr:colOff>
      <xdr:row>37</xdr:row>
      <xdr:rowOff>31174</xdr:rowOff>
    </xdr:to>
    <xdr:graphicFrame macro="">
      <xdr:nvGraphicFramePr>
        <xdr:cNvPr id="97" name="Chart 96">
          <a:extLst>
            <a:ext uri="{FF2B5EF4-FFF2-40B4-BE49-F238E27FC236}">
              <a16:creationId xmlns:a16="http://schemas.microsoft.com/office/drawing/2014/main" id="{57493612-11B9-461E-8BAD-09087B45AB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59937</xdr:colOff>
      <xdr:row>28</xdr:row>
      <xdr:rowOff>38421</xdr:rowOff>
    </xdr:from>
    <xdr:to>
      <xdr:col>20</xdr:col>
      <xdr:colOff>268942</xdr:colOff>
      <xdr:row>36</xdr:row>
      <xdr:rowOff>25615</xdr:rowOff>
    </xdr:to>
    <mc:AlternateContent xmlns:mc="http://schemas.openxmlformats.org/markup-compatibility/2006" xmlns:a14="http://schemas.microsoft.com/office/drawing/2010/main">
      <mc:Choice Requires="a14">
        <xdr:graphicFrame macro="">
          <xdr:nvGraphicFramePr>
            <xdr:cNvPr id="98" name="Region 1">
              <a:extLst>
                <a:ext uri="{FF2B5EF4-FFF2-40B4-BE49-F238E27FC236}">
                  <a16:creationId xmlns:a16="http://schemas.microsoft.com/office/drawing/2014/main" id="{8F523249-B063-4DF4-B3B6-38CE40BE3FE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068832" y="5091684"/>
              <a:ext cx="1432215" cy="14309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373701</xdr:colOff>
      <xdr:row>28</xdr:row>
      <xdr:rowOff>32018</xdr:rowOff>
    </xdr:from>
    <xdr:to>
      <xdr:col>22</xdr:col>
      <xdr:colOff>518672</xdr:colOff>
      <xdr:row>35</xdr:row>
      <xdr:rowOff>166487</xdr:rowOff>
    </xdr:to>
    <mc:AlternateContent xmlns:mc="http://schemas.openxmlformats.org/markup-compatibility/2006" xmlns:a14="http://schemas.microsoft.com/office/drawing/2010/main">
      <mc:Choice Requires="a14">
        <xdr:graphicFrame macro="">
          <xdr:nvGraphicFramePr>
            <xdr:cNvPr id="99" name="Segment 1">
              <a:extLst>
                <a:ext uri="{FF2B5EF4-FFF2-40B4-BE49-F238E27FC236}">
                  <a16:creationId xmlns:a16="http://schemas.microsoft.com/office/drawing/2014/main" id="{7F381647-30A7-4DE6-88B1-CC9E528AAAD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605806" y="5085281"/>
              <a:ext cx="1368182" cy="13977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473849</xdr:colOff>
      <xdr:row>28</xdr:row>
      <xdr:rowOff>54238</xdr:rowOff>
    </xdr:from>
    <xdr:to>
      <xdr:col>17</xdr:col>
      <xdr:colOff>595514</xdr:colOff>
      <xdr:row>36</xdr:row>
      <xdr:rowOff>25614</xdr:rowOff>
    </xdr:to>
    <mc:AlternateContent xmlns:mc="http://schemas.openxmlformats.org/markup-compatibility/2006" xmlns:a14="http://schemas.microsoft.com/office/drawing/2010/main">
      <mc:Choice Requires="a14">
        <xdr:graphicFrame macro="">
          <xdr:nvGraphicFramePr>
            <xdr:cNvPr id="100" name="Year 1">
              <a:extLst>
                <a:ext uri="{FF2B5EF4-FFF2-40B4-BE49-F238E27FC236}">
                  <a16:creationId xmlns:a16="http://schemas.microsoft.com/office/drawing/2014/main" id="{B67012C3-CB4B-4A71-A771-F08A4D301D7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647928" y="5107501"/>
              <a:ext cx="1344875" cy="1415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ljeet" refreshedDate="45572.843578009262" createdVersion="8" refreshedVersion="8" minRefreshableVersion="3" recordCount="9994" xr:uid="{38BD7211-8951-426F-BCD6-96C6005E853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803780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9081A5A-0413-4E7E-BA76-214D3564CFB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sd="0" x="1179"/>
        <item sd="0"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8">
    <format dxfId="17">
      <pivotArea field="22" type="button" dataOnly="0" labelOnly="1" outline="0" axis="axisRow" fieldPosition="0"/>
    </format>
    <format dxfId="16">
      <pivotArea dataOnly="0" labelOnly="1" outline="0" fieldPosition="0">
        <references count="1">
          <reference field="4294967294" count="2">
            <x v="0"/>
            <x v="1"/>
          </reference>
        </references>
      </pivotArea>
    </format>
    <format dxfId="15">
      <pivotArea dataOnly="0" grandRow="1" axis="axisRow" fieldPosition="0"/>
    </format>
    <format dxfId="14">
      <pivotArea dataOnly="0" grandRow="1" axis="axisRow" fieldPosition="0"/>
    </format>
    <format dxfId="13">
      <pivotArea collapsedLevelsAreSubtotals="1" fieldPosition="0">
        <references count="1">
          <reference field="22" count="1">
            <x v="1"/>
          </reference>
        </references>
      </pivotArea>
    </format>
    <format dxfId="12">
      <pivotArea collapsedLevelsAreSubtotals="1" fieldPosition="0">
        <references count="1">
          <reference field="22" count="1">
            <x v="2"/>
          </reference>
        </references>
      </pivotArea>
    </format>
    <format dxfId="11">
      <pivotArea collapsedLevelsAreSubtotals="1" fieldPosition="0">
        <references count="1">
          <reference field="22" count="1">
            <x v="3"/>
          </reference>
        </references>
      </pivotArea>
    </format>
    <format dxfId="10">
      <pivotArea collapsedLevelsAreSubtotals="1" fieldPosition="0">
        <references count="1">
          <reference field="22" count="1">
            <x v="4"/>
          </reference>
        </references>
      </pivotArea>
    </format>
    <format dxfId="9">
      <pivotArea collapsedLevelsAreSubtotals="1" fieldPosition="0">
        <references count="1">
          <reference field="22" count="1">
            <x v="5"/>
          </reference>
        </references>
      </pivotArea>
    </format>
    <format dxfId="8">
      <pivotArea collapsedLevelsAreSubtotals="1" fieldPosition="0">
        <references count="1">
          <reference field="22" count="1">
            <x v="6"/>
          </reference>
        </references>
      </pivotArea>
    </format>
    <format dxfId="7">
      <pivotArea collapsedLevelsAreSubtotals="1" fieldPosition="0">
        <references count="1">
          <reference field="22" count="1">
            <x v="7"/>
          </reference>
        </references>
      </pivotArea>
    </format>
    <format dxfId="6">
      <pivotArea collapsedLevelsAreSubtotals="1" fieldPosition="0">
        <references count="1">
          <reference field="22" count="1">
            <x v="8"/>
          </reference>
        </references>
      </pivotArea>
    </format>
    <format dxfId="5">
      <pivotArea collapsedLevelsAreSubtotals="1" fieldPosition="0">
        <references count="1">
          <reference field="22" count="1">
            <x v="9"/>
          </reference>
        </references>
      </pivotArea>
    </format>
    <format dxfId="4">
      <pivotArea collapsedLevelsAreSubtotals="1" fieldPosition="0">
        <references count="1">
          <reference field="22" count="1">
            <x v="10"/>
          </reference>
        </references>
      </pivotArea>
    </format>
    <format dxfId="3">
      <pivotArea collapsedLevelsAreSubtotals="1" fieldPosition="0">
        <references count="1">
          <reference field="22" count="1">
            <x v="11"/>
          </reference>
        </references>
      </pivotArea>
    </format>
    <format dxfId="2">
      <pivotArea collapsedLevelsAreSubtotals="1" fieldPosition="0">
        <references count="1">
          <reference field="22" count="1">
            <x v="12"/>
          </reference>
        </references>
      </pivotArea>
    </format>
    <format dxfId="1">
      <pivotArea field="22" type="button" dataOnly="0" labelOnly="1" outline="0" axis="axisRow" fieldPosition="0"/>
    </format>
    <format dxfId="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E11CD1-0264-43AB-9FA5-D0CB0FBCBBA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D8169C-0EDB-447B-9DB2-FBED745E02B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72AF0D-8160-49B6-98FC-D802AC1C619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7227DF-D058-428C-A0E5-3D327D1B97B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9904FD-20DB-45EE-8FF7-6DC6D343306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N5:O18"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29BEB1-A7C2-4662-951F-226142558D8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5:L1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4B58A0-D2D5-4BC0-B397-6652C4F02B8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5:I18"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59A682-82B3-4062-AE4F-511A11D245E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5:F18"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B8C2D3-E5F6-49D8-B176-243C91C1BD8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4344332-EF22-47C2-804E-0EFA20F7354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Quantity" fld="19" baseField="0" baseItem="0"/>
    <dataField name="Sum of Profit" fld="21"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9A8E55D-B46E-427F-BA9A-9F5958B6C277}" sourceName="Year">
  <pivotTables>
    <pivotTable tabId="4" name="PivotTable2"/>
    <pivotTable tabId="3" name="PivotTable1"/>
    <pivotTable tabId="8" name="PivotTable10"/>
    <pivotTable tabId="8" name="PivotTable6"/>
    <pivotTable tabId="8" name="PivotTable7"/>
    <pivotTable tabId="6" name="PivotTable4"/>
    <pivotTable tabId="8" name="PivotTable8"/>
    <pivotTable tabId="8" name="PivotTable9"/>
    <pivotTable tabId="5" name="PivotTable3"/>
    <pivotTable tabId="7" name="PivotTable5"/>
  </pivotTables>
  <data>
    <tabular pivotCacheId="58037803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BF7323D-2CD1-4027-B79A-B3C9CFEF0634}"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58037803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F499297-C316-4362-8547-FFD0CD91C1F5}"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58037803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1AAE507-C0D1-46A1-8C28-EE4463623E2C}" cache="Slicer_Year" caption="Year" rowHeight="234950"/>
  <slicer name="Segment" xr10:uid="{808CE33F-385A-459F-A5C4-573F6186557A}" cache="Slicer_Segment" caption="Segment" rowHeight="234950"/>
  <slicer name="Region" xr10:uid="{EC4DCA05-8DBE-42F9-A1D6-6EFBD8756120}"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AC02A98-B546-48F9-AF5F-958D098E6F32}" cache="Slicer_Year" caption="Year" style="ab" rowHeight="234950"/>
  <slicer name="Segment 1" xr10:uid="{B81E056F-9813-4CDA-A205-C9C8F60ECCC4}" cache="Slicer_Segment" caption="Segment" style="ab" rowHeight="234950"/>
  <slicer name="Region 1" xr10:uid="{D2EB2F1B-0EBF-4A4D-A790-FCC1D9889010}"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5DAC9-ACD9-4D8D-9384-945AF57FCC36}">
  <dimension ref="A3:C16"/>
  <sheetViews>
    <sheetView workbookViewId="0">
      <selection activeCell="D6" sqref="D6"/>
    </sheetView>
  </sheetViews>
  <sheetFormatPr defaultRowHeight="14.4" x14ac:dyDescent="0.3"/>
  <cols>
    <col min="1" max="1" width="12.44140625" bestFit="1" customWidth="1"/>
    <col min="2" max="2" width="11.21875" bestFit="1" customWidth="1"/>
    <col min="3" max="3" width="12" bestFit="1" customWidth="1"/>
  </cols>
  <sheetData>
    <row r="3" spans="1:3" s="13" customFormat="1" x14ac:dyDescent="0.3">
      <c r="A3" s="14" t="s">
        <v>10932</v>
      </c>
      <c r="B3" s="14" t="s">
        <v>10950</v>
      </c>
      <c r="C3" s="15" t="s">
        <v>10951</v>
      </c>
    </row>
    <row r="4" spans="1:3" x14ac:dyDescent="0.3">
      <c r="A4" s="7" t="s">
        <v>10938</v>
      </c>
      <c r="B4" s="11">
        <v>95365.937600000019</v>
      </c>
      <c r="C4" s="12">
        <v>9199.2699999999986</v>
      </c>
    </row>
    <row r="5" spans="1:3" x14ac:dyDescent="0.3">
      <c r="A5" s="7" t="s">
        <v>10939</v>
      </c>
      <c r="B5" s="11">
        <v>60172.649400000024</v>
      </c>
      <c r="C5" s="12">
        <v>10288.898699999991</v>
      </c>
    </row>
    <row r="6" spans="1:3" x14ac:dyDescent="0.3">
      <c r="A6" s="7" t="s">
        <v>10940</v>
      </c>
      <c r="B6" s="11">
        <v>199252.98399999991</v>
      </c>
      <c r="C6" s="12">
        <v>26806.573700000015</v>
      </c>
    </row>
    <row r="7" spans="1:3" x14ac:dyDescent="0.3">
      <c r="A7" s="7" t="s">
        <v>10941</v>
      </c>
      <c r="B7" s="11">
        <v>141851.5674</v>
      </c>
      <c r="C7" s="12">
        <v>13437.806799999998</v>
      </c>
    </row>
    <row r="8" spans="1:3" x14ac:dyDescent="0.3">
      <c r="A8" s="7" t="s">
        <v>10942</v>
      </c>
      <c r="B8" s="11">
        <v>156122.28669999994</v>
      </c>
      <c r="C8" s="12">
        <v>22308.51279999999</v>
      </c>
    </row>
    <row r="9" spans="1:3" x14ac:dyDescent="0.3">
      <c r="A9" s="7" t="s">
        <v>10943</v>
      </c>
      <c r="B9" s="11">
        <v>147082.61130000011</v>
      </c>
      <c r="C9" s="12">
        <v>20899.334500000012</v>
      </c>
    </row>
    <row r="10" spans="1:3" x14ac:dyDescent="0.3">
      <c r="A10" s="7" t="s">
        <v>10944</v>
      </c>
      <c r="B10" s="11">
        <v>149580.83800000031</v>
      </c>
      <c r="C10" s="12">
        <v>13535.38299999998</v>
      </c>
    </row>
    <row r="11" spans="1:3" x14ac:dyDescent="0.3">
      <c r="A11" s="7" t="s">
        <v>10945</v>
      </c>
      <c r="B11" s="11">
        <v>159589.45099999988</v>
      </c>
      <c r="C11" s="12">
        <v>21896.715399999972</v>
      </c>
    </row>
    <row r="12" spans="1:3" x14ac:dyDescent="0.3">
      <c r="A12" s="7" t="s">
        <v>10946</v>
      </c>
      <c r="B12" s="11">
        <v>309770.09970000025</v>
      </c>
      <c r="C12" s="12">
        <v>37293.192500000034</v>
      </c>
    </row>
    <row r="13" spans="1:3" x14ac:dyDescent="0.3">
      <c r="A13" s="7" t="s">
        <v>10947</v>
      </c>
      <c r="B13" s="11">
        <v>197115.20170000009</v>
      </c>
      <c r="C13" s="12">
        <v>31469.663800000035</v>
      </c>
    </row>
    <row r="14" spans="1:3" x14ac:dyDescent="0.3">
      <c r="A14" s="7" t="s">
        <v>10948</v>
      </c>
      <c r="B14" s="11">
        <v>349120.07400000008</v>
      </c>
      <c r="C14" s="12">
        <v>35825.536599999927</v>
      </c>
    </row>
    <row r="15" spans="1:3" x14ac:dyDescent="0.3">
      <c r="A15" s="7" t="s">
        <v>10949</v>
      </c>
      <c r="B15" s="11">
        <v>332177.15950000001</v>
      </c>
      <c r="C15" s="12">
        <v>43436.13390000003</v>
      </c>
    </row>
    <row r="16" spans="1:3" x14ac:dyDescent="0.3">
      <c r="A16" s="10" t="s">
        <v>10933</v>
      </c>
      <c r="B16" s="34">
        <v>2297200.8603000008</v>
      </c>
      <c r="C16" s="35">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73462-695A-459D-99FD-43D75B7E886C}">
  <dimension ref="A3:F8"/>
  <sheetViews>
    <sheetView workbookViewId="0">
      <selection activeCell="B6" sqref="B6"/>
    </sheetView>
  </sheetViews>
  <sheetFormatPr defaultRowHeight="14.4" x14ac:dyDescent="0.3"/>
  <cols>
    <col min="1" max="1" width="13.109375" bestFit="1" customWidth="1"/>
    <col min="2" max="2" width="12" bestFit="1" customWidth="1"/>
    <col min="5" max="5" width="13.109375" bestFit="1" customWidth="1"/>
    <col min="6" max="6" width="12" bestFit="1" customWidth="1"/>
  </cols>
  <sheetData>
    <row r="3" spans="1:6" x14ac:dyDescent="0.3">
      <c r="A3" s="5" t="s">
        <v>10932</v>
      </c>
      <c r="B3" s="6" t="s">
        <v>10951</v>
      </c>
    </row>
    <row r="4" spans="1:6" x14ac:dyDescent="0.3">
      <c r="A4" s="7" t="s">
        <v>71</v>
      </c>
      <c r="B4" s="29">
        <v>145454.9480999998</v>
      </c>
      <c r="E4" s="17" t="s">
        <v>15</v>
      </c>
      <c r="F4" s="17" t="s">
        <v>21</v>
      </c>
    </row>
    <row r="5" spans="1:6" x14ac:dyDescent="0.3">
      <c r="A5" s="16" t="s">
        <v>46</v>
      </c>
      <c r="B5" s="30">
        <v>122490.8008000001</v>
      </c>
      <c r="E5" t="str">
        <f>A4</f>
        <v>Technology</v>
      </c>
      <c r="F5" s="18">
        <f>GETPIVOTDATA("Profit",$A$3,"Category",A4)</f>
        <v>145454.9480999998</v>
      </c>
    </row>
    <row r="6" spans="1:6" x14ac:dyDescent="0.3">
      <c r="A6" s="16" t="s">
        <v>32</v>
      </c>
      <c r="B6" s="30">
        <v>18451.272799999992</v>
      </c>
      <c r="E6" t="str">
        <f>A5</f>
        <v>Office Supplies</v>
      </c>
      <c r="F6" s="18">
        <f t="shared" ref="F6:F7" si="0">GETPIVOTDATA("Profit",$A$3,"Category",A5)</f>
        <v>122490.8008000001</v>
      </c>
    </row>
    <row r="7" spans="1:6" x14ac:dyDescent="0.3">
      <c r="A7" s="8" t="s">
        <v>10933</v>
      </c>
      <c r="B7" s="31">
        <v>286397.02169999992</v>
      </c>
      <c r="E7" t="str">
        <f>A6</f>
        <v>Furniture</v>
      </c>
      <c r="F7" s="18">
        <f t="shared" si="0"/>
        <v>18451.272799999992</v>
      </c>
    </row>
    <row r="8" spans="1:6" x14ac:dyDescent="0.3">
      <c r="E8" t="str">
        <f>A7</f>
        <v>Grand Total</v>
      </c>
      <c r="F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0D619-8A67-46DB-889E-2C7FAFB3A20D}">
  <dimension ref="A3:B7"/>
  <sheetViews>
    <sheetView workbookViewId="0">
      <selection activeCell="J25" sqref="J25"/>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19">
        <v>0.32300170530281774</v>
      </c>
    </row>
    <row r="5" spans="1:2" x14ac:dyDescent="0.3">
      <c r="A5" s="16" t="s">
        <v>46</v>
      </c>
      <c r="B5" s="20">
        <v>0.31301008302169103</v>
      </c>
    </row>
    <row r="6" spans="1:2" x14ac:dyDescent="0.3">
      <c r="A6" s="16" t="s">
        <v>71</v>
      </c>
      <c r="B6" s="20">
        <v>0.36398821167549117</v>
      </c>
    </row>
    <row r="7" spans="1:2" x14ac:dyDescent="0.3">
      <c r="A7" s="8" t="s">
        <v>10933</v>
      </c>
      <c r="B7" s="21">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B24E9-CB49-41FC-A7B5-68991F67E5EE}">
  <dimension ref="A3:F53"/>
  <sheetViews>
    <sheetView topLeftCell="A29" workbookViewId="0">
      <selection activeCell="K52" sqref="K52"/>
    </sheetView>
  </sheetViews>
  <sheetFormatPr defaultRowHeight="14.4" x14ac:dyDescent="0.3"/>
  <cols>
    <col min="1" max="1" width="17.33203125" bestFit="1" customWidth="1"/>
    <col min="2" max="2" width="12" bestFit="1" customWidth="1"/>
    <col min="5" max="5" width="17.33203125" bestFit="1" customWidth="1"/>
  </cols>
  <sheetData>
    <row r="3" spans="1:6" x14ac:dyDescent="0.3">
      <c r="A3" s="5" t="s">
        <v>10932</v>
      </c>
      <c r="B3" s="6" t="s">
        <v>10950</v>
      </c>
      <c r="E3" s="17" t="s">
        <v>11</v>
      </c>
      <c r="F3" s="17" t="s">
        <v>18</v>
      </c>
    </row>
    <row r="4" spans="1:6" x14ac:dyDescent="0.3">
      <c r="A4" s="7" t="s">
        <v>358</v>
      </c>
      <c r="B4" s="29">
        <v>19510.639999999992</v>
      </c>
      <c r="E4" t="str">
        <f>A4</f>
        <v>Alabama</v>
      </c>
      <c r="F4" s="18">
        <f>GETPIVOTDATA("Sales",$A$3,"State",A4)</f>
        <v>19510.639999999992</v>
      </c>
    </row>
    <row r="5" spans="1:6" x14ac:dyDescent="0.3">
      <c r="A5" s="16" t="s">
        <v>310</v>
      </c>
      <c r="B5" s="30">
        <v>35282.000999999997</v>
      </c>
      <c r="E5" t="str">
        <f t="shared" ref="E5:E52" si="0">A5</f>
        <v>Arizona</v>
      </c>
      <c r="F5" s="18">
        <f t="shared" ref="F5:F52" si="1">GETPIVOTDATA("Sales",$A$3,"State",A5)</f>
        <v>35282.000999999997</v>
      </c>
    </row>
    <row r="6" spans="1:6" x14ac:dyDescent="0.3">
      <c r="A6" s="16" t="s">
        <v>1707</v>
      </c>
      <c r="B6" s="30">
        <v>11678.129999999997</v>
      </c>
      <c r="E6" t="str">
        <f t="shared" si="0"/>
        <v>Arkansas</v>
      </c>
      <c r="F6" s="18">
        <f t="shared" si="1"/>
        <v>11678.129999999997</v>
      </c>
    </row>
    <row r="7" spans="1:6" x14ac:dyDescent="0.3">
      <c r="A7" s="16" t="s">
        <v>43</v>
      </c>
      <c r="B7" s="30">
        <v>457687.63150000101</v>
      </c>
      <c r="E7" t="str">
        <f t="shared" si="0"/>
        <v>California</v>
      </c>
      <c r="F7" s="18">
        <f t="shared" si="1"/>
        <v>457687.63150000101</v>
      </c>
    </row>
    <row r="8" spans="1:6" x14ac:dyDescent="0.3">
      <c r="A8" s="16" t="s">
        <v>457</v>
      </c>
      <c r="B8" s="30">
        <v>32108.117999999995</v>
      </c>
      <c r="E8" t="str">
        <f t="shared" si="0"/>
        <v>Colorado</v>
      </c>
      <c r="F8" s="18">
        <f t="shared" si="1"/>
        <v>32108.117999999995</v>
      </c>
    </row>
    <row r="9" spans="1:6" x14ac:dyDescent="0.3">
      <c r="A9" s="16" t="s">
        <v>747</v>
      </c>
      <c r="B9" s="30">
        <v>13384.356999999996</v>
      </c>
      <c r="E9" t="str">
        <f t="shared" si="0"/>
        <v>Connecticut</v>
      </c>
      <c r="F9" s="18">
        <f t="shared" si="1"/>
        <v>13384.356999999996</v>
      </c>
    </row>
    <row r="10" spans="1:6" x14ac:dyDescent="0.3">
      <c r="A10" s="16" t="s">
        <v>245</v>
      </c>
      <c r="B10" s="30">
        <v>27451.068999999992</v>
      </c>
      <c r="E10" t="str">
        <f t="shared" si="0"/>
        <v>Delaware</v>
      </c>
      <c r="F10" s="18">
        <f t="shared" si="1"/>
        <v>27451.068999999992</v>
      </c>
    </row>
    <row r="11" spans="1:6" x14ac:dyDescent="0.3">
      <c r="A11" s="16" t="s">
        <v>3034</v>
      </c>
      <c r="B11" s="30">
        <v>2865.0199999999995</v>
      </c>
      <c r="E11" t="str">
        <f t="shared" si="0"/>
        <v>District of Columbia</v>
      </c>
      <c r="F11" s="18">
        <f t="shared" si="1"/>
        <v>2865.0199999999995</v>
      </c>
    </row>
    <row r="12" spans="1:6" x14ac:dyDescent="0.3">
      <c r="A12" s="16" t="s">
        <v>54</v>
      </c>
      <c r="B12" s="30">
        <v>89473.707999999999</v>
      </c>
      <c r="E12" t="str">
        <f t="shared" si="0"/>
        <v>Florida</v>
      </c>
      <c r="F12" s="18">
        <f t="shared" si="1"/>
        <v>89473.707999999999</v>
      </c>
    </row>
    <row r="13" spans="1:6" x14ac:dyDescent="0.3">
      <c r="A13" s="16" t="s">
        <v>1272</v>
      </c>
      <c r="B13" s="30">
        <v>49095.840000000004</v>
      </c>
      <c r="E13" t="str">
        <f t="shared" si="0"/>
        <v>Georgia</v>
      </c>
      <c r="F13" s="18">
        <f t="shared" si="1"/>
        <v>49095.840000000004</v>
      </c>
    </row>
    <row r="14" spans="1:6" x14ac:dyDescent="0.3">
      <c r="A14" s="16" t="s">
        <v>6260</v>
      </c>
      <c r="B14" s="30">
        <v>4382.4860000000017</v>
      </c>
      <c r="E14" t="str">
        <f t="shared" si="0"/>
        <v>Idaho</v>
      </c>
      <c r="F14" s="18">
        <f t="shared" si="1"/>
        <v>4382.4860000000017</v>
      </c>
    </row>
    <row r="15" spans="1:6" x14ac:dyDescent="0.3">
      <c r="A15" s="16" t="s">
        <v>211</v>
      </c>
      <c r="B15" s="30">
        <v>80166.10099999985</v>
      </c>
      <c r="E15" t="str">
        <f t="shared" si="0"/>
        <v>Illinois</v>
      </c>
      <c r="F15" s="18">
        <f t="shared" si="1"/>
        <v>80166.10099999985</v>
      </c>
    </row>
    <row r="16" spans="1:6" x14ac:dyDescent="0.3">
      <c r="A16" s="16" t="s">
        <v>254</v>
      </c>
      <c r="B16" s="30">
        <v>53555.360000000001</v>
      </c>
      <c r="E16" t="str">
        <f t="shared" si="0"/>
        <v>Indiana</v>
      </c>
      <c r="F16" s="18">
        <f t="shared" si="1"/>
        <v>53555.360000000001</v>
      </c>
    </row>
    <row r="17" spans="1:6" x14ac:dyDescent="0.3">
      <c r="A17" s="16" t="s">
        <v>489</v>
      </c>
      <c r="B17" s="30">
        <v>4579.7599999999993</v>
      </c>
      <c r="E17" t="str">
        <f t="shared" si="0"/>
        <v>Iowa</v>
      </c>
      <c r="F17" s="18">
        <f t="shared" si="1"/>
        <v>4579.7599999999993</v>
      </c>
    </row>
    <row r="18" spans="1:6" x14ac:dyDescent="0.3">
      <c r="A18" s="16" t="s">
        <v>4530</v>
      </c>
      <c r="B18" s="30">
        <v>2914.31</v>
      </c>
      <c r="E18" t="str">
        <f t="shared" si="0"/>
        <v>Kansas</v>
      </c>
      <c r="F18" s="18">
        <f t="shared" si="1"/>
        <v>2914.31</v>
      </c>
    </row>
    <row r="19" spans="1:6" x14ac:dyDescent="0.3">
      <c r="A19" s="16" t="s">
        <v>29</v>
      </c>
      <c r="B19" s="30">
        <v>36591.749999999971</v>
      </c>
      <c r="E19" t="str">
        <f t="shared" si="0"/>
        <v>Kentucky</v>
      </c>
      <c r="F19" s="18">
        <f t="shared" si="1"/>
        <v>36591.749999999971</v>
      </c>
    </row>
    <row r="20" spans="1:6" x14ac:dyDescent="0.3">
      <c r="A20" s="16" t="s">
        <v>736</v>
      </c>
      <c r="B20" s="30">
        <v>9217.0299999999988</v>
      </c>
      <c r="E20" t="str">
        <f t="shared" si="0"/>
        <v>Louisiana</v>
      </c>
      <c r="F20" s="18">
        <f t="shared" si="1"/>
        <v>9217.0299999999988</v>
      </c>
    </row>
    <row r="21" spans="1:6" x14ac:dyDescent="0.3">
      <c r="A21" s="16" t="s">
        <v>5235</v>
      </c>
      <c r="B21" s="30">
        <v>1270.53</v>
      </c>
      <c r="E21" t="str">
        <f t="shared" si="0"/>
        <v>Maine</v>
      </c>
      <c r="F21" s="18">
        <f t="shared" si="1"/>
        <v>1270.53</v>
      </c>
    </row>
    <row r="22" spans="1:6" x14ac:dyDescent="0.3">
      <c r="A22" s="16" t="s">
        <v>2735</v>
      </c>
      <c r="B22" s="30">
        <v>23705.523000000005</v>
      </c>
      <c r="E22" t="str">
        <f t="shared" si="0"/>
        <v>Maryland</v>
      </c>
      <c r="F22" s="18">
        <f t="shared" si="1"/>
        <v>23705.523000000005</v>
      </c>
    </row>
    <row r="23" spans="1:6" x14ac:dyDescent="0.3">
      <c r="A23" s="16" t="s">
        <v>1245</v>
      </c>
      <c r="B23" s="30">
        <v>28634.43399999999</v>
      </c>
      <c r="E23" t="str">
        <f t="shared" si="0"/>
        <v>Massachusetts</v>
      </c>
      <c r="F23" s="18">
        <f t="shared" si="1"/>
        <v>28634.43399999999</v>
      </c>
    </row>
    <row r="24" spans="1:6" x14ac:dyDescent="0.3">
      <c r="A24" s="16" t="s">
        <v>238</v>
      </c>
      <c r="B24" s="30">
        <v>76269.614000000016</v>
      </c>
      <c r="E24" t="str">
        <f t="shared" si="0"/>
        <v>Michigan</v>
      </c>
      <c r="F24" s="18">
        <f t="shared" si="1"/>
        <v>76269.614000000016</v>
      </c>
    </row>
    <row r="25" spans="1:6" x14ac:dyDescent="0.3">
      <c r="A25" s="16" t="s">
        <v>229</v>
      </c>
      <c r="B25" s="30">
        <v>29863.149999999994</v>
      </c>
      <c r="E25" t="str">
        <f t="shared" si="0"/>
        <v>Minnesota</v>
      </c>
      <c r="F25" s="18">
        <f t="shared" si="1"/>
        <v>29863.149999999994</v>
      </c>
    </row>
    <row r="26" spans="1:6" x14ac:dyDescent="0.3">
      <c r="A26" s="16" t="s">
        <v>1487</v>
      </c>
      <c r="B26" s="30">
        <v>10771.34</v>
      </c>
      <c r="E26" t="str">
        <f t="shared" si="0"/>
        <v>Mississippi</v>
      </c>
      <c r="F26" s="18">
        <f t="shared" si="1"/>
        <v>10771.34</v>
      </c>
    </row>
    <row r="27" spans="1:6" x14ac:dyDescent="0.3">
      <c r="A27" s="16" t="s">
        <v>596</v>
      </c>
      <c r="B27" s="30">
        <v>22205.149999999998</v>
      </c>
      <c r="E27" t="str">
        <f t="shared" si="0"/>
        <v>Missouri</v>
      </c>
      <c r="F27" s="18">
        <f t="shared" si="1"/>
        <v>22205.149999999998</v>
      </c>
    </row>
    <row r="28" spans="1:6" x14ac:dyDescent="0.3">
      <c r="A28" s="16" t="s">
        <v>1762</v>
      </c>
      <c r="B28" s="30">
        <v>5589.3519999999971</v>
      </c>
      <c r="E28" t="str">
        <f t="shared" si="0"/>
        <v>Montana</v>
      </c>
      <c r="F28" s="18">
        <f t="shared" si="1"/>
        <v>5589.3519999999971</v>
      </c>
    </row>
    <row r="29" spans="1:6" x14ac:dyDescent="0.3">
      <c r="A29" s="16" t="s">
        <v>138</v>
      </c>
      <c r="B29" s="30">
        <v>7464.9299999999985</v>
      </c>
      <c r="E29" t="str">
        <f t="shared" si="0"/>
        <v>Nebraska</v>
      </c>
      <c r="F29" s="18">
        <f t="shared" si="1"/>
        <v>7464.9299999999985</v>
      </c>
    </row>
    <row r="30" spans="1:6" x14ac:dyDescent="0.3">
      <c r="A30" s="16" t="s">
        <v>1392</v>
      </c>
      <c r="B30" s="30">
        <v>16729.101999999999</v>
      </c>
      <c r="E30" t="str">
        <f>A30</f>
        <v>Nevada</v>
      </c>
      <c r="F30" s="18">
        <f t="shared" si="1"/>
        <v>16729.101999999999</v>
      </c>
    </row>
    <row r="31" spans="1:6" x14ac:dyDescent="0.3">
      <c r="A31" s="16" t="s">
        <v>2694</v>
      </c>
      <c r="B31" s="30">
        <v>7292.5239999999994</v>
      </c>
      <c r="E31" t="str">
        <f t="shared" si="0"/>
        <v>New Hampshire</v>
      </c>
      <c r="F31" s="18">
        <f t="shared" si="1"/>
        <v>7292.5239999999994</v>
      </c>
    </row>
    <row r="32" spans="1:6" x14ac:dyDescent="0.3">
      <c r="A32" s="16" t="s">
        <v>788</v>
      </c>
      <c r="B32" s="30">
        <v>35764.312000000013</v>
      </c>
      <c r="E32" t="str">
        <f t="shared" si="0"/>
        <v>New Jersey</v>
      </c>
      <c r="F32" s="18">
        <f t="shared" si="1"/>
        <v>35764.312000000013</v>
      </c>
    </row>
    <row r="33" spans="1:6" x14ac:dyDescent="0.3">
      <c r="A33" s="16" t="s">
        <v>668</v>
      </c>
      <c r="B33" s="30">
        <v>4783.5220000000008</v>
      </c>
      <c r="E33" t="str">
        <f t="shared" si="0"/>
        <v>New Mexico</v>
      </c>
      <c r="F33" s="18">
        <f t="shared" si="1"/>
        <v>4783.5220000000008</v>
      </c>
    </row>
    <row r="34" spans="1:6" x14ac:dyDescent="0.3">
      <c r="A34" s="16" t="s">
        <v>267</v>
      </c>
      <c r="B34" s="30">
        <v>310876.27099999978</v>
      </c>
      <c r="E34" t="str">
        <f t="shared" si="0"/>
        <v>New York</v>
      </c>
      <c r="F34" s="18">
        <f t="shared" si="1"/>
        <v>310876.27099999978</v>
      </c>
    </row>
    <row r="35" spans="1:6" x14ac:dyDescent="0.3">
      <c r="A35" s="16" t="s">
        <v>88</v>
      </c>
      <c r="B35" s="30">
        <v>55603.163999999968</v>
      </c>
      <c r="E35" t="str">
        <f t="shared" si="0"/>
        <v>North Carolina</v>
      </c>
      <c r="F35" s="18">
        <f t="shared" si="1"/>
        <v>55603.163999999968</v>
      </c>
    </row>
    <row r="36" spans="1:6" x14ac:dyDescent="0.3">
      <c r="A36" s="16" t="s">
        <v>7449</v>
      </c>
      <c r="B36" s="30">
        <v>919.91</v>
      </c>
      <c r="E36" t="str">
        <f t="shared" si="0"/>
        <v>North Dakota</v>
      </c>
      <c r="F36" s="18">
        <f t="shared" si="1"/>
        <v>919.91</v>
      </c>
    </row>
    <row r="37" spans="1:6" x14ac:dyDescent="0.3">
      <c r="A37" s="16" t="s">
        <v>498</v>
      </c>
      <c r="B37" s="30">
        <v>78258.135999999926</v>
      </c>
      <c r="E37" t="str">
        <f t="shared" si="0"/>
        <v>Ohio</v>
      </c>
      <c r="F37" s="18">
        <f t="shared" si="1"/>
        <v>78258.135999999926</v>
      </c>
    </row>
    <row r="38" spans="1:6" x14ac:dyDescent="0.3">
      <c r="A38" s="16" t="s">
        <v>649</v>
      </c>
      <c r="B38" s="30">
        <v>19683.390000000003</v>
      </c>
      <c r="E38" t="str">
        <f t="shared" si="0"/>
        <v>Oklahoma</v>
      </c>
      <c r="F38" s="18">
        <f t="shared" si="1"/>
        <v>19683.390000000003</v>
      </c>
    </row>
    <row r="39" spans="1:6" x14ac:dyDescent="0.3">
      <c r="A39" s="16" t="s">
        <v>420</v>
      </c>
      <c r="B39" s="30">
        <v>17431.149999999991</v>
      </c>
      <c r="E39" t="str">
        <f t="shared" si="0"/>
        <v>Oregon</v>
      </c>
      <c r="F39" s="18">
        <f t="shared" si="1"/>
        <v>17431.149999999991</v>
      </c>
    </row>
    <row r="40" spans="1:6" x14ac:dyDescent="0.3">
      <c r="A40" s="16" t="s">
        <v>147</v>
      </c>
      <c r="B40" s="30">
        <v>116511.91400000003</v>
      </c>
      <c r="E40" t="str">
        <f t="shared" si="0"/>
        <v>Pennsylvania</v>
      </c>
      <c r="F40" s="18">
        <f t="shared" si="1"/>
        <v>116511.91400000003</v>
      </c>
    </row>
    <row r="41" spans="1:6" x14ac:dyDescent="0.3">
      <c r="A41" s="16" t="s">
        <v>1399</v>
      </c>
      <c r="B41" s="30">
        <v>22627.955999999995</v>
      </c>
      <c r="E41" t="str">
        <f t="shared" si="0"/>
        <v>Rhode Island</v>
      </c>
      <c r="F41" s="18">
        <f t="shared" si="1"/>
        <v>22627.955999999995</v>
      </c>
    </row>
    <row r="42" spans="1:6" x14ac:dyDescent="0.3">
      <c r="A42" s="16" t="s">
        <v>383</v>
      </c>
      <c r="B42" s="30">
        <v>8481.7099999999991</v>
      </c>
      <c r="E42" t="str">
        <f t="shared" si="0"/>
        <v>South Carolina</v>
      </c>
      <c r="F42" s="18">
        <f t="shared" si="1"/>
        <v>8481.7099999999991</v>
      </c>
    </row>
    <row r="43" spans="1:6" x14ac:dyDescent="0.3">
      <c r="A43" s="16" t="s">
        <v>5326</v>
      </c>
      <c r="B43" s="30">
        <v>1315.5600000000002</v>
      </c>
      <c r="E43" t="str">
        <f t="shared" si="0"/>
        <v>South Dakota</v>
      </c>
      <c r="F43" s="18">
        <f t="shared" si="1"/>
        <v>1315.5600000000002</v>
      </c>
    </row>
    <row r="44" spans="1:6" x14ac:dyDescent="0.3">
      <c r="A44" s="16" t="s">
        <v>335</v>
      </c>
      <c r="B44" s="30">
        <v>30661.872999999981</v>
      </c>
      <c r="E44" t="str">
        <f t="shared" si="0"/>
        <v>Tennessee</v>
      </c>
      <c r="F44" s="18">
        <f t="shared" si="1"/>
        <v>30661.872999999981</v>
      </c>
    </row>
    <row r="45" spans="1:6" x14ac:dyDescent="0.3">
      <c r="A45" s="16" t="s">
        <v>104</v>
      </c>
      <c r="B45" s="30">
        <v>170188.04580000002</v>
      </c>
      <c r="E45" t="str">
        <f t="shared" si="0"/>
        <v>Texas</v>
      </c>
      <c r="F45" s="18">
        <f t="shared" si="1"/>
        <v>170188.04580000002</v>
      </c>
    </row>
    <row r="46" spans="1:6" x14ac:dyDescent="0.3">
      <c r="A46" s="16" t="s">
        <v>121</v>
      </c>
      <c r="B46" s="30">
        <v>11220.055999999999</v>
      </c>
      <c r="E46" t="str">
        <f t="shared" si="0"/>
        <v>Utah</v>
      </c>
      <c r="F46" s="18">
        <f t="shared" si="1"/>
        <v>11220.055999999999</v>
      </c>
    </row>
    <row r="47" spans="1:6" x14ac:dyDescent="0.3">
      <c r="A47" s="16" t="s">
        <v>5203</v>
      </c>
      <c r="B47" s="30">
        <v>8929.369999999999</v>
      </c>
      <c r="E47" t="str">
        <f t="shared" si="0"/>
        <v>Vermont</v>
      </c>
      <c r="F47" s="18">
        <f t="shared" si="1"/>
        <v>8929.369999999999</v>
      </c>
    </row>
    <row r="48" spans="1:6" x14ac:dyDescent="0.3">
      <c r="A48" s="16" t="s">
        <v>319</v>
      </c>
      <c r="B48" s="30">
        <v>70636.719999999987</v>
      </c>
      <c r="E48" t="str">
        <f t="shared" si="0"/>
        <v>Virginia</v>
      </c>
      <c r="F48" s="18">
        <f t="shared" si="1"/>
        <v>70636.719999999987</v>
      </c>
    </row>
    <row r="49" spans="1:6" x14ac:dyDescent="0.3">
      <c r="A49" s="16" t="s">
        <v>96</v>
      </c>
      <c r="B49" s="30">
        <v>138641.26999999993</v>
      </c>
      <c r="E49" t="str">
        <f t="shared" si="0"/>
        <v>Washington</v>
      </c>
      <c r="F49" s="18">
        <f t="shared" si="1"/>
        <v>138641.26999999993</v>
      </c>
    </row>
    <row r="50" spans="1:6" x14ac:dyDescent="0.3">
      <c r="A50" s="16" t="s">
        <v>9726</v>
      </c>
      <c r="B50" s="30">
        <v>1209.8240000000001</v>
      </c>
      <c r="E50" t="str">
        <f t="shared" si="0"/>
        <v>West Virginia</v>
      </c>
      <c r="F50" s="18">
        <f t="shared" si="1"/>
        <v>1209.8240000000001</v>
      </c>
    </row>
    <row r="51" spans="1:6" x14ac:dyDescent="0.3">
      <c r="A51" s="16" t="s">
        <v>114</v>
      </c>
      <c r="B51" s="30">
        <v>32114.610000000019</v>
      </c>
      <c r="E51" t="str">
        <f t="shared" si="0"/>
        <v>Wisconsin</v>
      </c>
      <c r="F51" s="18">
        <f t="shared" si="1"/>
        <v>32114.610000000019</v>
      </c>
    </row>
    <row r="52" spans="1:6" x14ac:dyDescent="0.3">
      <c r="A52" s="16" t="s">
        <v>8542</v>
      </c>
      <c r="B52" s="30">
        <v>1603.1360000000002</v>
      </c>
      <c r="E52" t="str">
        <f t="shared" si="0"/>
        <v>Wyoming</v>
      </c>
      <c r="F52" s="18">
        <f t="shared" si="1"/>
        <v>1603.1360000000002</v>
      </c>
    </row>
    <row r="53" spans="1:6" x14ac:dyDescent="0.3">
      <c r="A53" s="8" t="s">
        <v>10933</v>
      </c>
      <c r="B53" s="31">
        <v>2297200.8603000003</v>
      </c>
      <c r="E53" t="str">
        <f>A53</f>
        <v>Grand Total</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4EC62-A321-4EB2-BDAD-6705D4D37039}">
  <dimension ref="A3:B9"/>
  <sheetViews>
    <sheetView workbookViewId="0">
      <selection activeCell="K2" sqref="K2"/>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7" t="s">
        <v>72</v>
      </c>
      <c r="B4" s="29">
        <v>330007.05400000012</v>
      </c>
    </row>
    <row r="5" spans="1:2" x14ac:dyDescent="0.3">
      <c r="A5" s="16" t="s">
        <v>36</v>
      </c>
      <c r="B5" s="30">
        <v>328449.1030000007</v>
      </c>
    </row>
    <row r="6" spans="1:2" x14ac:dyDescent="0.3">
      <c r="A6" s="16" t="s">
        <v>59</v>
      </c>
      <c r="B6" s="30">
        <v>223843.60800000012</v>
      </c>
    </row>
    <row r="7" spans="1:2" x14ac:dyDescent="0.3">
      <c r="A7" s="16" t="s">
        <v>56</v>
      </c>
      <c r="B7" s="30">
        <v>206965.53200000009</v>
      </c>
    </row>
    <row r="8" spans="1:2" x14ac:dyDescent="0.3">
      <c r="A8" s="16" t="s">
        <v>75</v>
      </c>
      <c r="B8" s="30">
        <v>203412.73300000009</v>
      </c>
    </row>
    <row r="9" spans="1:2" x14ac:dyDescent="0.3">
      <c r="A9" s="8" t="s">
        <v>10933</v>
      </c>
      <c r="B9" s="3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1DB93-1343-45DC-8A5D-1CF249981DB8}">
  <dimension ref="A3:O19"/>
  <sheetViews>
    <sheetView topLeftCell="C4" workbookViewId="0">
      <selection activeCell="F19" sqref="F19"/>
    </sheetView>
  </sheetViews>
  <sheetFormatPr defaultRowHeight="14.4" x14ac:dyDescent="0.3"/>
  <cols>
    <col min="1" max="1" width="12.44140625" bestFit="1" customWidth="1"/>
    <col min="2" max="2" width="12" bestFit="1" customWidth="1"/>
    <col min="5" max="5" width="12.44140625" bestFit="1" customWidth="1"/>
    <col min="6" max="6" width="12"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8" bestFit="1" customWidth="1"/>
  </cols>
  <sheetData>
    <row r="3" spans="1:15" x14ac:dyDescent="0.3">
      <c r="A3" s="5" t="s">
        <v>10932</v>
      </c>
      <c r="B3" s="6" t="s">
        <v>10950</v>
      </c>
    </row>
    <row r="4" spans="1:15" x14ac:dyDescent="0.3">
      <c r="A4" s="7" t="s">
        <v>10938</v>
      </c>
      <c r="B4" s="29">
        <v>95365.937600000019</v>
      </c>
    </row>
    <row r="5" spans="1:15" x14ac:dyDescent="0.3">
      <c r="A5" s="7" t="s">
        <v>10939</v>
      </c>
      <c r="B5" s="29">
        <v>60172.649400000024</v>
      </c>
      <c r="E5" s="5" t="s">
        <v>10932</v>
      </c>
      <c r="F5" s="6" t="s">
        <v>10951</v>
      </c>
      <c r="H5" s="5" t="s">
        <v>10932</v>
      </c>
      <c r="I5" s="6" t="s">
        <v>10952</v>
      </c>
      <c r="K5" s="5" t="s">
        <v>10932</v>
      </c>
      <c r="L5" s="6" t="s">
        <v>10953</v>
      </c>
      <c r="N5" s="5" t="s">
        <v>10932</v>
      </c>
      <c r="O5" s="6" t="s">
        <v>10954</v>
      </c>
    </row>
    <row r="6" spans="1:15" x14ac:dyDescent="0.3">
      <c r="A6" s="7" t="s">
        <v>10940</v>
      </c>
      <c r="B6" s="29">
        <v>199252.98399999991</v>
      </c>
      <c r="E6" s="7" t="s">
        <v>10938</v>
      </c>
      <c r="F6" s="29">
        <v>9199.2699999999986</v>
      </c>
      <c r="H6" s="7" t="s">
        <v>10938</v>
      </c>
      <c r="I6" s="29">
        <v>1500</v>
      </c>
      <c r="K6" s="7" t="s">
        <v>10938</v>
      </c>
      <c r="L6" s="29">
        <v>387</v>
      </c>
      <c r="N6" s="7" t="s">
        <v>10938</v>
      </c>
      <c r="O6" s="29">
        <v>9.6462848596792869E-2</v>
      </c>
    </row>
    <row r="7" spans="1:15" x14ac:dyDescent="0.3">
      <c r="A7" s="7" t="s">
        <v>10941</v>
      </c>
      <c r="B7" s="29">
        <v>141851.5674</v>
      </c>
      <c r="E7" s="7" t="s">
        <v>10939</v>
      </c>
      <c r="F7" s="29">
        <v>10288.898699999991</v>
      </c>
      <c r="H7" s="7" t="s">
        <v>10939</v>
      </c>
      <c r="I7" s="29">
        <v>1068</v>
      </c>
      <c r="K7" s="7" t="s">
        <v>10939</v>
      </c>
      <c r="L7" s="29">
        <v>301</v>
      </c>
      <c r="N7" s="16" t="s">
        <v>10939</v>
      </c>
      <c r="O7" s="30">
        <v>0.17098962406664425</v>
      </c>
    </row>
    <row r="8" spans="1:15" x14ac:dyDescent="0.3">
      <c r="A8" s="7" t="s">
        <v>10942</v>
      </c>
      <c r="B8" s="29">
        <v>156122.28669999994</v>
      </c>
      <c r="E8" s="7" t="s">
        <v>10940</v>
      </c>
      <c r="F8" s="29">
        <v>26806.573700000015</v>
      </c>
      <c r="H8" s="7" t="s">
        <v>10940</v>
      </c>
      <c r="I8" s="29">
        <v>2491</v>
      </c>
      <c r="K8" s="7" t="s">
        <v>10940</v>
      </c>
      <c r="L8" s="29">
        <v>680</v>
      </c>
      <c r="N8" s="16" t="s">
        <v>10940</v>
      </c>
      <c r="O8" s="30">
        <v>0.13453536886554246</v>
      </c>
    </row>
    <row r="9" spans="1:15" x14ac:dyDescent="0.3">
      <c r="A9" s="7" t="s">
        <v>10943</v>
      </c>
      <c r="B9" s="29">
        <v>147082.61130000011</v>
      </c>
      <c r="E9" s="7" t="s">
        <v>10941</v>
      </c>
      <c r="F9" s="29">
        <v>13437.806799999998</v>
      </c>
      <c r="H9" s="7" t="s">
        <v>10941</v>
      </c>
      <c r="I9" s="29">
        <v>2441</v>
      </c>
      <c r="K9" s="7" t="s">
        <v>10941</v>
      </c>
      <c r="L9" s="29">
        <v>663</v>
      </c>
      <c r="N9" s="16" t="s">
        <v>10941</v>
      </c>
      <c r="O9" s="30">
        <v>9.4731465053942004E-2</v>
      </c>
    </row>
    <row r="10" spans="1:15" x14ac:dyDescent="0.3">
      <c r="A10" s="7" t="s">
        <v>10944</v>
      </c>
      <c r="B10" s="29">
        <v>149580.83800000031</v>
      </c>
      <c r="E10" s="7" t="s">
        <v>10942</v>
      </c>
      <c r="F10" s="29">
        <v>22308.51279999999</v>
      </c>
      <c r="H10" s="7" t="s">
        <v>10942</v>
      </c>
      <c r="I10" s="29">
        <v>2850</v>
      </c>
      <c r="K10" s="7" t="s">
        <v>10942</v>
      </c>
      <c r="L10" s="29">
        <v>750</v>
      </c>
      <c r="N10" s="16" t="s">
        <v>10942</v>
      </c>
      <c r="O10" s="30">
        <v>0.14289127626517142</v>
      </c>
    </row>
    <row r="11" spans="1:15" x14ac:dyDescent="0.3">
      <c r="A11" s="7" t="s">
        <v>10945</v>
      </c>
      <c r="B11" s="29">
        <v>159589.45099999988</v>
      </c>
      <c r="E11" s="7" t="s">
        <v>10943</v>
      </c>
      <c r="F11" s="29">
        <v>20899.334500000012</v>
      </c>
      <c r="H11" s="7" t="s">
        <v>10943</v>
      </c>
      <c r="I11" s="29">
        <v>2644</v>
      </c>
      <c r="K11" s="7" t="s">
        <v>10943</v>
      </c>
      <c r="L11" s="29">
        <v>709</v>
      </c>
      <c r="N11" s="16" t="s">
        <v>10943</v>
      </c>
      <c r="O11" s="30">
        <v>0.1420924901678027</v>
      </c>
    </row>
    <row r="12" spans="1:15" x14ac:dyDescent="0.3">
      <c r="A12" s="7" t="s">
        <v>10946</v>
      </c>
      <c r="B12" s="29">
        <v>309770.09970000025</v>
      </c>
      <c r="E12" s="7" t="s">
        <v>10944</v>
      </c>
      <c r="F12" s="29">
        <v>13535.38299999998</v>
      </c>
      <c r="H12" s="7" t="s">
        <v>10944</v>
      </c>
      <c r="I12" s="29">
        <v>2705</v>
      </c>
      <c r="K12" s="7" t="s">
        <v>10944</v>
      </c>
      <c r="L12" s="29">
        <v>708</v>
      </c>
      <c r="N12" s="16" t="s">
        <v>10944</v>
      </c>
      <c r="O12" s="30">
        <v>9.0488749635163512E-2</v>
      </c>
    </row>
    <row r="13" spans="1:15" x14ac:dyDescent="0.3">
      <c r="A13" s="7" t="s">
        <v>10947</v>
      </c>
      <c r="B13" s="29">
        <v>197115.20170000009</v>
      </c>
      <c r="E13" s="7" t="s">
        <v>10945</v>
      </c>
      <c r="F13" s="29">
        <v>21896.715399999972</v>
      </c>
      <c r="H13" s="7" t="s">
        <v>10945</v>
      </c>
      <c r="I13" s="29">
        <v>2796</v>
      </c>
      <c r="K13" s="7" t="s">
        <v>10945</v>
      </c>
      <c r="L13" s="29">
        <v>710</v>
      </c>
      <c r="N13" s="16" t="s">
        <v>10945</v>
      </c>
      <c r="O13" s="30">
        <v>0.13720653378273723</v>
      </c>
    </row>
    <row r="14" spans="1:15" x14ac:dyDescent="0.3">
      <c r="A14" s="7" t="s">
        <v>10948</v>
      </c>
      <c r="B14" s="29">
        <v>349120.07400000008</v>
      </c>
      <c r="E14" s="7" t="s">
        <v>10946</v>
      </c>
      <c r="F14" s="29">
        <v>37293.192500000034</v>
      </c>
      <c r="H14" s="7" t="s">
        <v>10946</v>
      </c>
      <c r="I14" s="29">
        <v>5073</v>
      </c>
      <c r="K14" s="7" t="s">
        <v>10946</v>
      </c>
      <c r="L14" s="29">
        <v>1386</v>
      </c>
      <c r="N14" s="16" t="s">
        <v>10946</v>
      </c>
      <c r="O14" s="30">
        <v>0.12038990379031732</v>
      </c>
    </row>
    <row r="15" spans="1:15" x14ac:dyDescent="0.3">
      <c r="A15" s="7" t="s">
        <v>10949</v>
      </c>
      <c r="B15" s="29">
        <v>332177.15950000001</v>
      </c>
      <c r="E15" s="7" t="s">
        <v>10947</v>
      </c>
      <c r="F15" s="29">
        <v>31469.663800000035</v>
      </c>
      <c r="H15" s="7" t="s">
        <v>10947</v>
      </c>
      <c r="I15" s="29">
        <v>3095</v>
      </c>
      <c r="K15" s="7" t="s">
        <v>10947</v>
      </c>
      <c r="L15" s="29">
        <v>817</v>
      </c>
      <c r="N15" s="16" t="s">
        <v>10947</v>
      </c>
      <c r="O15" s="30">
        <v>0.15965112547684351</v>
      </c>
    </row>
    <row r="16" spans="1:15" x14ac:dyDescent="0.3">
      <c r="A16" s="8" t="s">
        <v>10933</v>
      </c>
      <c r="B16" s="31">
        <v>2297200.8603000008</v>
      </c>
      <c r="E16" s="7" t="s">
        <v>10948</v>
      </c>
      <c r="F16" s="29">
        <v>35825.536599999927</v>
      </c>
      <c r="H16" s="7" t="s">
        <v>10948</v>
      </c>
      <c r="I16" s="29">
        <v>5741</v>
      </c>
      <c r="K16" s="7" t="s">
        <v>10948</v>
      </c>
      <c r="L16" s="29">
        <v>1462</v>
      </c>
      <c r="N16" s="16" t="s">
        <v>10948</v>
      </c>
      <c r="O16" s="30">
        <v>0.10261666191099604</v>
      </c>
    </row>
    <row r="17" spans="2:15" x14ac:dyDescent="0.3">
      <c r="B17" s="22">
        <f>GETPIVOTDATA("Sales",$A$3)</f>
        <v>2297200.8603000008</v>
      </c>
      <c r="E17" s="7" t="s">
        <v>10949</v>
      </c>
      <c r="F17" s="29">
        <v>43436.13390000003</v>
      </c>
      <c r="H17" s="7" t="s">
        <v>10949</v>
      </c>
      <c r="I17" s="29">
        <v>5469</v>
      </c>
      <c r="K17" s="7" t="s">
        <v>10949</v>
      </c>
      <c r="L17" s="29">
        <v>1421</v>
      </c>
      <c r="N17" s="16" t="s">
        <v>10949</v>
      </c>
      <c r="O17" s="30">
        <v>0.13076195234308405</v>
      </c>
    </row>
    <row r="18" spans="2:15" x14ac:dyDescent="0.3">
      <c r="E18" s="8" t="s">
        <v>10933</v>
      </c>
      <c r="F18" s="31">
        <v>286397.02169999998</v>
      </c>
      <c r="H18" s="8" t="s">
        <v>10933</v>
      </c>
      <c r="I18" s="31">
        <v>37873</v>
      </c>
      <c r="K18" s="8" t="s">
        <v>10933</v>
      </c>
      <c r="L18" s="31">
        <v>9994</v>
      </c>
      <c r="N18" s="8" t="s">
        <v>10933</v>
      </c>
      <c r="O18" s="31">
        <v>0.12467217240315856</v>
      </c>
    </row>
    <row r="19" spans="2:15" x14ac:dyDescent="0.3">
      <c r="F19" s="22">
        <f>GETPIVOTDATA("Profit",$E$5)</f>
        <v>286397.02169999998</v>
      </c>
      <c r="I19" s="23">
        <f>GETPIVOTDATA("Quantity",$H$5)</f>
        <v>37873</v>
      </c>
      <c r="L19" s="23">
        <f>GETPIVOTDATA("Order ID",$K$5)</f>
        <v>9994</v>
      </c>
      <c r="O19" s="24">
        <f>GETPIVOTDATA("Profit Margin",$N$5)</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6C25B-097C-42BB-823A-A8DBDAF35192}">
  <dimension ref="A3:M9"/>
  <sheetViews>
    <sheetView topLeftCell="D4" workbookViewId="0">
      <selection activeCell="I8" sqref="I8"/>
    </sheetView>
  </sheetViews>
  <sheetFormatPr defaultRowHeight="14.4" x14ac:dyDescent="0.3"/>
  <cols>
    <col min="1" max="1" width="12.44140625" bestFit="1" customWidth="1"/>
    <col min="2" max="2" width="12" bestFit="1" customWidth="1"/>
    <col min="3" max="3" width="14.21875" bestFit="1" customWidth="1"/>
    <col min="4" max="4" width="11.6640625" bestFit="1" customWidth="1"/>
    <col min="5" max="5" width="15.5546875" bestFit="1" customWidth="1"/>
    <col min="6" max="6" width="18" bestFit="1" customWidth="1"/>
    <col min="8" max="11" width="10" bestFit="1" customWidth="1"/>
    <col min="12" max="12" width="9.44140625" bestFit="1" customWidth="1"/>
  </cols>
  <sheetData>
    <row r="3" spans="1:13" x14ac:dyDescent="0.3">
      <c r="A3" s="5" t="s">
        <v>10932</v>
      </c>
      <c r="B3" s="4" t="s">
        <v>10950</v>
      </c>
      <c r="C3" s="25" t="s">
        <v>10952</v>
      </c>
      <c r="D3" s="25" t="s">
        <v>10951</v>
      </c>
      <c r="E3" s="25" t="s">
        <v>10953</v>
      </c>
      <c r="F3" s="9" t="s">
        <v>10954</v>
      </c>
    </row>
    <row r="4" spans="1:13" x14ac:dyDescent="0.3">
      <c r="A4" s="7" t="s">
        <v>10934</v>
      </c>
      <c r="B4" s="32">
        <v>484247.49810000096</v>
      </c>
      <c r="C4" s="36">
        <v>7581</v>
      </c>
      <c r="D4" s="36">
        <v>49543.974100000007</v>
      </c>
      <c r="E4" s="36">
        <v>1993</v>
      </c>
      <c r="F4" s="33">
        <v>0.10231126499236715</v>
      </c>
    </row>
    <row r="5" spans="1:13" x14ac:dyDescent="0.3">
      <c r="A5" s="16" t="s">
        <v>10935</v>
      </c>
      <c r="B5" s="37">
        <v>470532.50899999985</v>
      </c>
      <c r="C5" s="38">
        <v>7979</v>
      </c>
      <c r="D5" s="38">
        <v>61618.603700000051</v>
      </c>
      <c r="E5" s="38">
        <v>2102</v>
      </c>
      <c r="F5" s="39">
        <v>0.13095504034557592</v>
      </c>
    </row>
    <row r="6" spans="1:13" x14ac:dyDescent="0.3">
      <c r="A6" s="16" t="s">
        <v>10936</v>
      </c>
      <c r="B6" s="37">
        <v>608473.83000000066</v>
      </c>
      <c r="C6" s="38">
        <v>9810</v>
      </c>
      <c r="D6" s="38">
        <v>81726.930800000177</v>
      </c>
      <c r="E6" s="38">
        <v>2580</v>
      </c>
      <c r="F6" s="39">
        <v>0.13431461924993568</v>
      </c>
    </row>
    <row r="7" spans="1:13" x14ac:dyDescent="0.3">
      <c r="A7" s="26" t="s">
        <v>10937</v>
      </c>
      <c r="B7" s="40">
        <v>733947.0231999997</v>
      </c>
      <c r="C7" s="41">
        <v>12503</v>
      </c>
      <c r="D7" s="41">
        <v>93507.513099999967</v>
      </c>
      <c r="E7" s="41">
        <v>3319</v>
      </c>
      <c r="F7" s="42">
        <v>0.12740362743390987</v>
      </c>
    </row>
    <row r="8" spans="1:13" ht="16.8" x14ac:dyDescent="0.4">
      <c r="H8" s="28">
        <f>(GETPIVOTDATA("Sum of Sales",$A$3,"Years (Order Date)",2014)/GETPIVOTDATA("Sum of Sales",$A$3,"Years (Order Date)",2013))-1</f>
        <v>0.20620967905883303</v>
      </c>
      <c r="I8" s="28">
        <f>(GETPIVOTDATA("Sum of Quantity",$A$3,"Years (Order Date)",2014)/GETPIVOTDATA("Sum of Quantity",$A$3,"Years (Order Date)",2013))-1</f>
        <v>0.27451580020387367</v>
      </c>
      <c r="J8" s="28">
        <f>(GETPIVOTDATA("Sum of Profit",$A$3,"Years (Order Date)",2014)/GETPIVOTDATA("Sum of Profit",$A$3,"Years (Order Date)",2013))-1</f>
        <v>0.14414565902185772</v>
      </c>
      <c r="K8" s="28">
        <f>(GETPIVOTDATA("Count of Order ID",$A$3,"Years (Order Date)",2014)/GETPIVOTDATA("Count of Order ID",$A$3,"Years (Order Date)",2013))-1</f>
        <v>0.2864341085271318</v>
      </c>
      <c r="L8" s="28">
        <f>(GETPIVOTDATA("Sum of Profit Margin",$A$3,"Years (Order Date)",2014)/GETPIVOTDATA("Sum of Profit Margin",$A$3,"Years (Order Date)",2013))-1</f>
        <v>-5.1453757264990463E-2</v>
      </c>
      <c r="M8" s="27"/>
    </row>
    <row r="9" spans="1:13" x14ac:dyDescent="0.3">
      <c r="H9" s="27"/>
      <c r="I9" s="27"/>
      <c r="J9" s="27"/>
      <c r="K9" s="27"/>
      <c r="L9" s="27"/>
      <c r="M9" s="2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H9" sqref="H9"/>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B2E08-2CDB-45A5-BBEF-1B12973767E1}">
  <dimension ref="A1"/>
  <sheetViews>
    <sheetView showGridLines="0" showRowColHeaders="0" tabSelected="1" zoomScale="96" zoomScaleNormal="100" workbookViewId="0">
      <selection activeCell="P39" sqref="P39"/>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 categories</vt:lpstr>
      <vt:lpstr>KPI</vt:lpstr>
      <vt:lpstr>KPI YEAR OF YEARS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Daljeet Kaur</cp:lastModifiedBy>
  <dcterms:created xsi:type="dcterms:W3CDTF">2015-06-05T18:17:20Z</dcterms:created>
  <dcterms:modified xsi:type="dcterms:W3CDTF">2024-10-08T13:22:47Z</dcterms:modified>
</cp:coreProperties>
</file>