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L_Quant\"/>
    </mc:Choice>
  </mc:AlternateContent>
  <xr:revisionPtr revIDLastSave="0" documentId="8_{E43BB0AD-C500-4243-BAB8-87EC82FE950C}" xr6:coauthVersionLast="36" xr6:coauthVersionMax="36" xr10:uidLastSave="{00000000-0000-0000-0000-000000000000}"/>
  <bookViews>
    <workbookView xWindow="0" yWindow="0" windowWidth="28800" windowHeight="12060" xr2:uid="{D7180A74-9819-43D2-816D-8665CC222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8" i="1"/>
  <c r="U9" i="1"/>
  <c r="U10" i="1"/>
  <c r="U11" i="1"/>
  <c r="U12" i="1"/>
  <c r="U13" i="1"/>
  <c r="U14" i="1"/>
  <c r="U7" i="1"/>
  <c r="F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36" i="1" s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6" i="1"/>
  <c r="P6" i="1"/>
  <c r="Q6" i="1" s="1"/>
  <c r="P7" i="1"/>
  <c r="Q7" i="1" s="1"/>
  <c r="P8" i="1"/>
  <c r="Q8" i="1"/>
  <c r="P9" i="1"/>
  <c r="Q9" i="1"/>
  <c r="P10" i="1"/>
  <c r="Q10" i="1" s="1"/>
  <c r="P11" i="1"/>
  <c r="Q11" i="1"/>
  <c r="P12" i="1"/>
  <c r="Q12" i="1"/>
  <c r="P13" i="1"/>
  <c r="Q13" i="1"/>
  <c r="P14" i="1"/>
  <c r="Q14" i="1" s="1"/>
  <c r="P15" i="1"/>
  <c r="Q15" i="1" s="1"/>
  <c r="P16" i="1"/>
  <c r="Q16" i="1" s="1"/>
  <c r="P17" i="1"/>
  <c r="Q17" i="1" s="1"/>
  <c r="P18" i="1"/>
  <c r="Q18" i="1"/>
  <c r="P19" i="1"/>
  <c r="Q19" i="1"/>
  <c r="P20" i="1"/>
  <c r="Q20" i="1"/>
  <c r="P21" i="1"/>
  <c r="Q21" i="1"/>
  <c r="P22" i="1"/>
  <c r="Q22" i="1" s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 s="1"/>
  <c r="P31" i="1"/>
  <c r="Q31" i="1"/>
  <c r="P32" i="1"/>
  <c r="Q32" i="1" s="1"/>
  <c r="P33" i="1"/>
  <c r="Q33" i="1" s="1"/>
  <c r="P34" i="1"/>
  <c r="Q34" i="1"/>
  <c r="P5" i="1"/>
  <c r="Q5" i="1" s="1"/>
  <c r="O35" i="1"/>
  <c r="O36" i="1" s="1"/>
  <c r="G7" i="1" l="1"/>
  <c r="F37" i="1"/>
  <c r="F38" i="1" s="1"/>
  <c r="Q35" i="1"/>
  <c r="Q36" i="1" s="1"/>
  <c r="T35" i="1"/>
  <c r="R7" i="1"/>
  <c r="R8" i="1"/>
  <c r="R9" i="1"/>
  <c r="R10" i="1"/>
  <c r="R11" i="1"/>
  <c r="R12" i="1"/>
  <c r="R14" i="1"/>
  <c r="R13" i="1"/>
  <c r="R6" i="1"/>
  <c r="R5" i="1"/>
  <c r="P35" i="1"/>
  <c r="P36" i="1"/>
  <c r="T36" i="1" l="1"/>
  <c r="T37" i="1" s="1"/>
</calcChain>
</file>

<file path=xl/sharedStrings.xml><?xml version="1.0" encoding="utf-8"?>
<sst xmlns="http://schemas.openxmlformats.org/spreadsheetml/2006/main" count="23" uniqueCount="17">
  <si>
    <t>min</t>
    <phoneticPr fontId="1" type="noConversion"/>
  </si>
  <si>
    <t>max</t>
    <phoneticPr fontId="1" type="noConversion"/>
  </si>
  <si>
    <t>x</t>
    <phoneticPr fontId="1" type="noConversion"/>
  </si>
  <si>
    <t>xmin</t>
    <phoneticPr fontId="1" type="noConversion"/>
  </si>
  <si>
    <t>xmax</t>
    <phoneticPr fontId="1" type="noConversion"/>
  </si>
  <si>
    <t>원본</t>
    <phoneticPr fontId="1" type="noConversion"/>
  </si>
  <si>
    <t>/100</t>
    <phoneticPr fontId="1" type="noConversion"/>
  </si>
  <si>
    <t>log</t>
    <phoneticPr fontId="1" type="noConversion"/>
  </si>
  <si>
    <t>바이낸스</t>
    <phoneticPr fontId="1" type="noConversion"/>
  </si>
  <si>
    <t>데이터 다운</t>
    <phoneticPr fontId="1" type="noConversion"/>
  </si>
  <si>
    <t>인풋</t>
    <phoneticPr fontId="1" type="noConversion"/>
  </si>
  <si>
    <t>환경</t>
    <phoneticPr fontId="1" type="noConversion"/>
  </si>
  <si>
    <t>지표추가</t>
    <phoneticPr fontId="1" type="noConversion"/>
  </si>
  <si>
    <t>종가로 스케일링</t>
    <phoneticPr fontId="1" type="noConversion"/>
  </si>
  <si>
    <t>obs추가</t>
    <phoneticPr fontId="1" type="noConversion"/>
  </si>
  <si>
    <t xml:space="preserve">로그변환 </t>
    <phoneticPr fontId="1" type="noConversion"/>
  </si>
  <si>
    <t>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</si>
</sst>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000"/>
    <numFmt numFmtId="180" formatCode="0.000000"/>
    <numFmt numFmtId="181" formatCode="0.0000000"/>
    <numFmt numFmtId="182" formatCode="0.00000000"/>
    <numFmt numFmtId="183" formatCode="0.000000000"/>
    <numFmt numFmtId="186" formatCode="0.0000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58F8-4AFE-4613-8046-5299C6153B60}">
  <dimension ref="B4:U38"/>
  <sheetViews>
    <sheetView tabSelected="1" topLeftCell="B1" workbookViewId="0">
      <selection activeCell="T14" sqref="T14"/>
    </sheetView>
  </sheetViews>
  <sheetFormatPr defaultRowHeight="16.5" x14ac:dyDescent="0.3"/>
  <cols>
    <col min="5" max="5" width="11" bestFit="1" customWidth="1"/>
    <col min="6" max="6" width="19.375" bestFit="1" customWidth="1"/>
    <col min="7" max="7" width="10.75" customWidth="1"/>
    <col min="15" max="15" width="9.5" bestFit="1" customWidth="1"/>
    <col min="16" max="17" width="9.5" customWidth="1"/>
    <col min="20" max="20" width="19.375" bestFit="1" customWidth="1"/>
    <col min="21" max="21" width="9.875" bestFit="1" customWidth="1"/>
  </cols>
  <sheetData>
    <row r="4" spans="2:21" x14ac:dyDescent="0.3">
      <c r="O4" s="1" t="s">
        <v>5</v>
      </c>
      <c r="P4" s="1" t="s">
        <v>6</v>
      </c>
      <c r="Q4" s="1" t="s">
        <v>7</v>
      </c>
    </row>
    <row r="5" spans="2:21" x14ac:dyDescent="0.3">
      <c r="N5" s="9">
        <v>1</v>
      </c>
      <c r="O5" s="2">
        <v>48037.2</v>
      </c>
      <c r="P5">
        <f>O5/100</f>
        <v>480.37199999999996</v>
      </c>
      <c r="Q5">
        <f>LOG(P5)</f>
        <v>2.6815776852423472</v>
      </c>
      <c r="R5">
        <f>(O5-$O$36)/($O$35-$O$36)</f>
        <v>0.62470491353278745</v>
      </c>
      <c r="S5">
        <f>Q6/Q5-1</f>
        <v>-2.2712494826271357E-4</v>
      </c>
      <c r="T5">
        <f>S5*1000</f>
        <v>-0.22712494826271357</v>
      </c>
    </row>
    <row r="6" spans="2:21" x14ac:dyDescent="0.3">
      <c r="B6" s="2"/>
      <c r="D6">
        <v>49.502139999999997</v>
      </c>
      <c r="E6">
        <f>LOG(D6)</f>
        <v>1.6946239740871445</v>
      </c>
      <c r="N6" s="9">
        <v>2</v>
      </c>
      <c r="O6" s="2">
        <v>47969.88</v>
      </c>
      <c r="P6">
        <f t="shared" ref="P6:P34" si="0">O6/100</f>
        <v>479.69879999999995</v>
      </c>
      <c r="Q6">
        <f t="shared" ref="Q6:Q34" si="1">LOG(P6)</f>
        <v>2.680968632049324</v>
      </c>
      <c r="R6">
        <f>(O6-$O$36)/($O$35-$O$36)</f>
        <v>0.25511940708204983</v>
      </c>
      <c r="S6">
        <f t="shared" ref="S6:S34" si="2">Q7/Q6-1</f>
        <v>5.4705580130320897E-6</v>
      </c>
      <c r="T6">
        <f t="shared" ref="T6:T34" si="3">S6*1000</f>
        <v>5.4705580130320897E-3</v>
      </c>
    </row>
    <row r="7" spans="2:21" x14ac:dyDescent="0.3">
      <c r="B7" s="2"/>
      <c r="D7">
        <v>24.25207</v>
      </c>
      <c r="E7" s="6">
        <f t="shared" ref="E7:E35" si="4">LOG(D7)</f>
        <v>1.3847488130912917</v>
      </c>
      <c r="F7">
        <f>E7/E6*0.1</f>
        <v>8.1714222993760299E-2</v>
      </c>
      <c r="G7">
        <f>F7*E6</f>
        <v>0.13847488130912919</v>
      </c>
      <c r="J7" t="s">
        <v>8</v>
      </c>
      <c r="N7" s="9">
        <v>3</v>
      </c>
      <c r="O7" s="2">
        <v>47971.5</v>
      </c>
      <c r="P7">
        <f t="shared" si="0"/>
        <v>479.71499999999997</v>
      </c>
      <c r="Q7">
        <f t="shared" si="1"/>
        <v>2.6809832984437567</v>
      </c>
      <c r="R7">
        <f t="shared" ref="R7:R14" si="5">(O7-$O$36)/($O$35-$O$36)</f>
        <v>0.26401317595387341</v>
      </c>
      <c r="S7">
        <f t="shared" si="2"/>
        <v>8.5431095120380718E-6</v>
      </c>
      <c r="T7">
        <f t="shared" si="3"/>
        <v>8.5431095120380718E-3</v>
      </c>
      <c r="U7" s="5">
        <f>(Q5+Q6+Q7)/3</f>
        <v>2.6811765385784763</v>
      </c>
    </row>
    <row r="8" spans="2:21" x14ac:dyDescent="0.3">
      <c r="B8" s="2"/>
      <c r="D8">
        <v>17.030239999999999</v>
      </c>
      <c r="E8">
        <f t="shared" si="4"/>
        <v>1.2312207683349565</v>
      </c>
      <c r="F8">
        <f t="shared" ref="F8:F35" si="6">E8/E7*0.1</f>
        <v>8.8912931839703002E-2</v>
      </c>
      <c r="J8" t="s">
        <v>9</v>
      </c>
      <c r="N8" s="9">
        <v>4</v>
      </c>
      <c r="O8" s="2">
        <v>47974.03</v>
      </c>
      <c r="P8">
        <f t="shared" si="0"/>
        <v>479.74029999999999</v>
      </c>
      <c r="Q8">
        <f t="shared" si="1"/>
        <v>2.6810062023776755</v>
      </c>
      <c r="R8">
        <f t="shared" si="5"/>
        <v>0.27790282734008764</v>
      </c>
      <c r="S8">
        <f t="shared" si="2"/>
        <v>-8.5011456872674529E-5</v>
      </c>
      <c r="T8">
        <f t="shared" si="3"/>
        <v>-8.5011456872674529E-2</v>
      </c>
      <c r="U8" s="5">
        <f t="shared" ref="U8:U14" si="7">(Q6+Q7+Q8)/3</f>
        <v>2.6809860442902522</v>
      </c>
    </row>
    <row r="9" spans="2:21" x14ac:dyDescent="0.3">
      <c r="B9" s="2"/>
      <c r="D9">
        <v>19.952030000000001</v>
      </c>
      <c r="E9">
        <f t="shared" si="4"/>
        <v>1.2999870891429208</v>
      </c>
      <c r="F9">
        <f t="shared" si="6"/>
        <v>0.10558521449414476</v>
      </c>
      <c r="J9" t="s">
        <v>15</v>
      </c>
      <c r="N9" s="9">
        <v>5</v>
      </c>
      <c r="O9" s="2">
        <v>47948.86</v>
      </c>
      <c r="P9">
        <f t="shared" si="0"/>
        <v>479.48860000000002</v>
      </c>
      <c r="Q9">
        <f t="shared" si="1"/>
        <v>2.6807782861345268</v>
      </c>
      <c r="R9">
        <f t="shared" si="5"/>
        <v>0.13972001097995004</v>
      </c>
      <c r="S9">
        <f t="shared" si="2"/>
        <v>-1.1352712045775704E-5</v>
      </c>
      <c r="T9">
        <f t="shared" si="3"/>
        <v>-1.1352712045775704E-2</v>
      </c>
      <c r="U9" s="5">
        <f t="shared" si="7"/>
        <v>2.6809225956519867</v>
      </c>
    </row>
    <row r="10" spans="2:21" x14ac:dyDescent="0.3">
      <c r="B10" s="2"/>
      <c r="D10">
        <v>13.768980000000001</v>
      </c>
      <c r="E10">
        <f t="shared" si="4"/>
        <v>1.1389017691037624</v>
      </c>
      <c r="F10">
        <f t="shared" si="6"/>
        <v>8.7608698472123936E-2</v>
      </c>
      <c r="J10" t="s">
        <v>10</v>
      </c>
      <c r="N10" s="9">
        <v>6</v>
      </c>
      <c r="O10" s="2">
        <v>47945.5</v>
      </c>
      <c r="P10">
        <f t="shared" si="0"/>
        <v>479.45499999999998</v>
      </c>
      <c r="Q10">
        <f t="shared" si="1"/>
        <v>2.6807478520305859</v>
      </c>
      <c r="R10">
        <f t="shared" si="5"/>
        <v>0.1212736755421203</v>
      </c>
      <c r="S10">
        <f t="shared" si="2"/>
        <v>-7.4657986716686331E-5</v>
      </c>
      <c r="T10">
        <f t="shared" si="3"/>
        <v>-7.4657986716686331E-2</v>
      </c>
      <c r="U10" s="5">
        <f t="shared" si="7"/>
        <v>2.6808441135142629</v>
      </c>
    </row>
    <row r="11" spans="2:21" x14ac:dyDescent="0.3">
      <c r="B11" s="2"/>
      <c r="D11">
        <v>18.62717</v>
      </c>
      <c r="E11">
        <f t="shared" si="4"/>
        <v>1.2701468781521073</v>
      </c>
      <c r="F11">
        <f t="shared" si="6"/>
        <v>0.11152383046622412</v>
      </c>
      <c r="J11" t="s">
        <v>11</v>
      </c>
      <c r="N11" s="9">
        <v>7</v>
      </c>
      <c r="O11" s="2">
        <v>47923.41</v>
      </c>
      <c r="P11">
        <f t="shared" si="0"/>
        <v>479.23410000000001</v>
      </c>
      <c r="Q11">
        <f t="shared" si="1"/>
        <v>2.6805477127930581</v>
      </c>
      <c r="R11">
        <f t="shared" si="5"/>
        <v>0</v>
      </c>
      <c r="S11">
        <f t="shared" si="2"/>
        <v>1.1517501234692418E-4</v>
      </c>
      <c r="T11">
        <f t="shared" si="3"/>
        <v>0.11517501234692418</v>
      </c>
      <c r="U11" s="5">
        <f t="shared" si="7"/>
        <v>2.6806912836527239</v>
      </c>
    </row>
    <row r="12" spans="2:21" x14ac:dyDescent="0.3">
      <c r="B12" s="2"/>
      <c r="D12">
        <v>57.712060000000001</v>
      </c>
      <c r="E12">
        <f t="shared" si="4"/>
        <v>1.7612665764861983</v>
      </c>
      <c r="F12">
        <f t="shared" si="6"/>
        <v>0.13866637054201197</v>
      </c>
      <c r="J12" t="s">
        <v>12</v>
      </c>
      <c r="N12" s="9">
        <v>8</v>
      </c>
      <c r="O12" s="2">
        <v>47957.49</v>
      </c>
      <c r="P12">
        <f t="shared" si="0"/>
        <v>479.57489999999996</v>
      </c>
      <c r="Q12">
        <f t="shared" si="1"/>
        <v>2.6808564449089758</v>
      </c>
      <c r="R12">
        <f t="shared" si="5"/>
        <v>0.18709854515506757</v>
      </c>
      <c r="S12">
        <f t="shared" si="2"/>
        <v>1.4906826088534331E-4</v>
      </c>
      <c r="T12">
        <f t="shared" si="3"/>
        <v>0.14906826088534331</v>
      </c>
      <c r="U12" s="5">
        <f t="shared" si="7"/>
        <v>2.6807173365775401</v>
      </c>
    </row>
    <row r="13" spans="2:21" x14ac:dyDescent="0.3">
      <c r="B13" s="2"/>
      <c r="D13">
        <v>21.281189999999999</v>
      </c>
      <c r="E13">
        <f t="shared" si="4"/>
        <v>1.3279959091485609</v>
      </c>
      <c r="F13">
        <f t="shared" si="6"/>
        <v>7.540005169450098E-2</v>
      </c>
      <c r="G13" s="1"/>
      <c r="J13" t="s">
        <v>13</v>
      </c>
      <c r="N13" s="9">
        <v>9</v>
      </c>
      <c r="O13" s="2">
        <v>48001.64</v>
      </c>
      <c r="P13">
        <f t="shared" si="0"/>
        <v>480.01639999999998</v>
      </c>
      <c r="Q13">
        <f t="shared" si="1"/>
        <v>2.6812560755169019</v>
      </c>
      <c r="R13">
        <f t="shared" si="5"/>
        <v>0.42948119681580249</v>
      </c>
      <c r="S13">
        <f t="shared" si="2"/>
        <v>-2.0719825361226185E-5</v>
      </c>
      <c r="T13">
        <f t="shared" si="3"/>
        <v>-2.0719825361226185E-2</v>
      </c>
      <c r="U13" s="5">
        <f t="shared" si="7"/>
        <v>2.6808867444063118</v>
      </c>
    </row>
    <row r="14" spans="2:21" x14ac:dyDescent="0.3">
      <c r="B14" s="2"/>
      <c r="D14">
        <v>24.472629999999999</v>
      </c>
      <c r="E14">
        <f t="shared" si="4"/>
        <v>1.3886806441826474</v>
      </c>
      <c r="F14">
        <f t="shared" si="6"/>
        <v>0.10456964773882432</v>
      </c>
      <c r="G14" s="1"/>
      <c r="J14" t="s">
        <v>14</v>
      </c>
      <c r="N14" s="9">
        <v>10</v>
      </c>
      <c r="O14" s="2">
        <v>47995.5</v>
      </c>
      <c r="P14">
        <f t="shared" si="0"/>
        <v>479.95499999999998</v>
      </c>
      <c r="Q14">
        <f t="shared" si="1"/>
        <v>2.6812005203592686</v>
      </c>
      <c r="R14">
        <f t="shared" si="5"/>
        <v>0.3957727147954917</v>
      </c>
      <c r="S14">
        <f t="shared" si="2"/>
        <v>-1.9507808617258426E-5</v>
      </c>
      <c r="T14">
        <f t="shared" si="3"/>
        <v>-1.9507808617258426E-2</v>
      </c>
      <c r="U14" s="5">
        <f t="shared" si="7"/>
        <v>2.6811043469283824</v>
      </c>
    </row>
    <row r="15" spans="2:21" x14ac:dyDescent="0.3">
      <c r="B15" s="2"/>
      <c r="D15">
        <v>26.73386</v>
      </c>
      <c r="E15">
        <f t="shared" si="4"/>
        <v>1.4270616694064251</v>
      </c>
      <c r="F15">
        <f t="shared" si="6"/>
        <v>0.10276384821697924</v>
      </c>
      <c r="G15" s="1"/>
      <c r="N15">
        <v>11</v>
      </c>
      <c r="O15" s="2">
        <v>47989.72</v>
      </c>
      <c r="P15">
        <f t="shared" si="0"/>
        <v>479.8972</v>
      </c>
      <c r="Q15">
        <f t="shared" si="1"/>
        <v>2.681148216012653</v>
      </c>
      <c r="S15">
        <f t="shared" si="2"/>
        <v>1.607880411782503E-4</v>
      </c>
      <c r="T15">
        <f t="shared" si="3"/>
        <v>0.1607880411782503</v>
      </c>
    </row>
    <row r="16" spans="2:21" x14ac:dyDescent="0.3">
      <c r="B16" s="2"/>
      <c r="D16">
        <v>6.5644099999999996</v>
      </c>
      <c r="E16">
        <f t="shared" si="4"/>
        <v>0.81719569839824091</v>
      </c>
      <c r="F16">
        <f t="shared" si="6"/>
        <v>5.7264217511927631E-2</v>
      </c>
      <c r="G16" s="1"/>
      <c r="N16">
        <v>12</v>
      </c>
      <c r="O16" s="2">
        <v>48037.38</v>
      </c>
      <c r="P16">
        <f t="shared" si="0"/>
        <v>480.37379999999996</v>
      </c>
      <c r="Q16">
        <f t="shared" si="1"/>
        <v>2.6815793125824143</v>
      </c>
      <c r="S16">
        <f t="shared" si="2"/>
        <v>-5.860608361218933E-5</v>
      </c>
      <c r="T16">
        <f t="shared" si="3"/>
        <v>-5.860608361218933E-2</v>
      </c>
    </row>
    <row r="17" spans="2:20" x14ac:dyDescent="0.3">
      <c r="B17" s="2"/>
      <c r="D17">
        <v>29.926870000000001</v>
      </c>
      <c r="E17">
        <f t="shared" si="4"/>
        <v>1.4760612971004157</v>
      </c>
      <c r="F17">
        <f t="shared" si="6"/>
        <v>0.18062519173725414</v>
      </c>
      <c r="N17">
        <v>13</v>
      </c>
      <c r="O17" s="2">
        <v>48020</v>
      </c>
      <c r="P17">
        <f t="shared" si="0"/>
        <v>480.2</v>
      </c>
      <c r="Q17">
        <f t="shared" si="1"/>
        <v>2.6814221557210085</v>
      </c>
      <c r="S17">
        <f t="shared" si="2"/>
        <v>2.5633453302198461E-6</v>
      </c>
      <c r="T17">
        <f t="shared" si="3"/>
        <v>2.5633453302198461E-3</v>
      </c>
    </row>
    <row r="18" spans="2:20" x14ac:dyDescent="0.3">
      <c r="B18" s="2"/>
      <c r="D18">
        <v>12.72467</v>
      </c>
      <c r="E18">
        <f t="shared" si="4"/>
        <v>1.1046465282160736</v>
      </c>
      <c r="F18">
        <f t="shared" si="6"/>
        <v>7.4837442752956701E-2</v>
      </c>
      <c r="N18">
        <v>14</v>
      </c>
      <c r="O18" s="2">
        <v>48020.76</v>
      </c>
      <c r="P18">
        <f t="shared" si="0"/>
        <v>480.20760000000001</v>
      </c>
      <c r="Q18">
        <f t="shared" si="1"/>
        <v>2.6814290291319698</v>
      </c>
      <c r="S18">
        <f t="shared" si="2"/>
        <v>-5.9945525346827289E-5</v>
      </c>
      <c r="T18">
        <f t="shared" si="3"/>
        <v>-5.9945525346827289E-2</v>
      </c>
    </row>
    <row r="19" spans="2:20" x14ac:dyDescent="0.3">
      <c r="B19" s="2"/>
      <c r="D19">
        <v>15.47663</v>
      </c>
      <c r="E19">
        <f t="shared" si="4"/>
        <v>1.1896764000331022</v>
      </c>
      <c r="F19">
        <f t="shared" si="6"/>
        <v>0.10769747332247048</v>
      </c>
      <c r="J19" s="1" t="s">
        <v>2</v>
      </c>
      <c r="K19" s="1" t="s">
        <v>3</v>
      </c>
      <c r="N19">
        <v>15</v>
      </c>
      <c r="O19" s="2">
        <v>48002.99</v>
      </c>
      <c r="P19">
        <f t="shared" si="0"/>
        <v>480.0299</v>
      </c>
      <c r="Q19">
        <f t="shared" si="1"/>
        <v>2.6812682894601383</v>
      </c>
      <c r="S19">
        <f t="shared" si="2"/>
        <v>2.1038203886458717E-4</v>
      </c>
      <c r="T19">
        <f t="shared" si="3"/>
        <v>0.21038203886458717</v>
      </c>
    </row>
    <row r="20" spans="2:20" x14ac:dyDescent="0.3">
      <c r="B20" s="2"/>
      <c r="D20">
        <v>18.620170000000002</v>
      </c>
      <c r="E20">
        <f t="shared" si="4"/>
        <v>1.2699836417218486</v>
      </c>
      <c r="F20">
        <f t="shared" si="6"/>
        <v>0.10675034334433398</v>
      </c>
      <c r="J20" s="1"/>
      <c r="K20" s="1"/>
      <c r="N20">
        <v>16</v>
      </c>
      <c r="O20" s="2">
        <v>48065.38</v>
      </c>
      <c r="P20">
        <f t="shared" si="0"/>
        <v>480.65379999999999</v>
      </c>
      <c r="Q20">
        <f t="shared" si="1"/>
        <v>2.681832380149618</v>
      </c>
      <c r="S20">
        <f t="shared" si="2"/>
        <v>-1.6374895136839207E-5</v>
      </c>
      <c r="T20">
        <f t="shared" si="3"/>
        <v>-1.6374895136839207E-2</v>
      </c>
    </row>
    <row r="21" spans="2:20" x14ac:dyDescent="0.3">
      <c r="B21" s="2"/>
      <c r="D21">
        <v>43.810859999999998</v>
      </c>
      <c r="E21">
        <f t="shared" si="4"/>
        <v>1.6415817783913369</v>
      </c>
      <c r="F21">
        <f t="shared" si="6"/>
        <v>0.12926007268610754</v>
      </c>
      <c r="J21" s="1" t="s">
        <v>4</v>
      </c>
      <c r="K21" s="1" t="s">
        <v>3</v>
      </c>
      <c r="N21">
        <v>17</v>
      </c>
      <c r="O21" s="2">
        <v>48060.52</v>
      </c>
      <c r="P21">
        <f t="shared" si="0"/>
        <v>480.60519999999997</v>
      </c>
      <c r="Q21">
        <f t="shared" si="1"/>
        <v>2.6817884654256186</v>
      </c>
      <c r="S21">
        <f t="shared" si="2"/>
        <v>9.367065627374771E-6</v>
      </c>
      <c r="T21">
        <f t="shared" si="3"/>
        <v>9.367065627374771E-3</v>
      </c>
    </row>
    <row r="22" spans="2:20" x14ac:dyDescent="0.3">
      <c r="B22" s="2"/>
      <c r="D22">
        <v>18.392579999999999</v>
      </c>
      <c r="E22">
        <f t="shared" si="4"/>
        <v>1.2646426537172819</v>
      </c>
      <c r="F22">
        <f t="shared" si="6"/>
        <v>7.7038053806650117E-2</v>
      </c>
      <c r="J22" s="1"/>
      <c r="K22" s="1"/>
      <c r="N22">
        <v>18</v>
      </c>
      <c r="O22" s="2">
        <v>48063.3</v>
      </c>
      <c r="P22">
        <f t="shared" si="0"/>
        <v>480.63300000000004</v>
      </c>
      <c r="Q22">
        <f t="shared" si="1"/>
        <v>2.6818135859141727</v>
      </c>
      <c r="S22">
        <f t="shared" si="2"/>
        <v>-1.2163698618006258E-5</v>
      </c>
      <c r="T22">
        <f t="shared" si="3"/>
        <v>-1.2163698618006258E-2</v>
      </c>
    </row>
    <row r="23" spans="2:20" x14ac:dyDescent="0.3">
      <c r="B23" s="2"/>
      <c r="D23">
        <v>10.08501</v>
      </c>
      <c r="E23">
        <f t="shared" si="4"/>
        <v>1.0036763331826628</v>
      </c>
      <c r="F23">
        <f t="shared" si="6"/>
        <v>7.9364422054915174E-2</v>
      </c>
      <c r="N23">
        <v>19</v>
      </c>
      <c r="O23" s="2">
        <v>48059.69</v>
      </c>
      <c r="P23">
        <f t="shared" si="0"/>
        <v>480.59690000000001</v>
      </c>
      <c r="Q23">
        <f t="shared" si="1"/>
        <v>2.681780965141964</v>
      </c>
      <c r="S23">
        <f t="shared" si="2"/>
        <v>-2.840833029860157E-5</v>
      </c>
      <c r="T23">
        <f t="shared" si="3"/>
        <v>-2.840833029860157E-2</v>
      </c>
    </row>
    <row r="24" spans="2:20" x14ac:dyDescent="0.3">
      <c r="B24" s="2"/>
      <c r="D24">
        <v>12.24944</v>
      </c>
      <c r="E24">
        <f t="shared" si="4"/>
        <v>1.0881162347847142</v>
      </c>
      <c r="F24">
        <f t="shared" si="6"/>
        <v>0.10841306094508496</v>
      </c>
      <c r="N24">
        <v>20</v>
      </c>
      <c r="O24" s="2">
        <v>48051.26</v>
      </c>
      <c r="P24">
        <f t="shared" si="0"/>
        <v>480.51260000000002</v>
      </c>
      <c r="Q24">
        <f t="shared" si="1"/>
        <v>2.6817047802225176</v>
      </c>
      <c r="S24">
        <f t="shared" si="2"/>
        <v>1.7525465354495395E-6</v>
      </c>
      <c r="T24">
        <f t="shared" si="3"/>
        <v>1.7525465354495395E-3</v>
      </c>
    </row>
    <row r="25" spans="2:20" x14ac:dyDescent="0.3">
      <c r="B25" s="2"/>
      <c r="D25">
        <v>15.33841</v>
      </c>
      <c r="E25">
        <f t="shared" si="4"/>
        <v>1.1857803424020412</v>
      </c>
      <c r="F25">
        <f t="shared" si="6"/>
        <v>0.10897552159366963</v>
      </c>
      <c r="N25">
        <v>21</v>
      </c>
      <c r="O25" s="2">
        <v>48051.78</v>
      </c>
      <c r="P25">
        <f t="shared" si="0"/>
        <v>480.51779999999997</v>
      </c>
      <c r="Q25">
        <f t="shared" si="1"/>
        <v>2.6817094800349395</v>
      </c>
      <c r="S25">
        <f t="shared" si="2"/>
        <v>1.8115110266903045E-4</v>
      </c>
      <c r="T25">
        <f t="shared" si="3"/>
        <v>0.18115110266903045</v>
      </c>
    </row>
    <row r="26" spans="2:20" x14ac:dyDescent="0.3">
      <c r="B26" s="2"/>
      <c r="D26">
        <v>9.0090299999999992</v>
      </c>
      <c r="E26">
        <f t="shared" si="4"/>
        <v>0.95467803311830646</v>
      </c>
      <c r="F26">
        <f t="shared" si="6"/>
        <v>8.0510529562702174E-2</v>
      </c>
      <c r="N26">
        <v>22</v>
      </c>
      <c r="O26" s="2">
        <v>48105.56</v>
      </c>
      <c r="P26">
        <f t="shared" si="0"/>
        <v>481.05559999999997</v>
      </c>
      <c r="Q26">
        <f t="shared" si="1"/>
        <v>2.6821952746642856</v>
      </c>
      <c r="S26">
        <f t="shared" si="2"/>
        <v>-7.71306814606465E-5</v>
      </c>
      <c r="T26">
        <f t="shared" si="3"/>
        <v>-7.71306814606465E-2</v>
      </c>
    </row>
    <row r="27" spans="2:20" x14ac:dyDescent="0.3">
      <c r="B27" s="2"/>
      <c r="D27">
        <v>42.268920000000001</v>
      </c>
      <c r="E27">
        <f t="shared" si="4"/>
        <v>1.6260211514478378</v>
      </c>
      <c r="F27">
        <f t="shared" si="6"/>
        <v>0.17032141675415891</v>
      </c>
      <c r="N27">
        <v>23</v>
      </c>
      <c r="O27" s="2">
        <v>48082.65</v>
      </c>
      <c r="P27">
        <f t="shared" si="0"/>
        <v>480.82650000000001</v>
      </c>
      <c r="Q27">
        <f t="shared" si="1"/>
        <v>2.6819883951149404</v>
      </c>
      <c r="S27">
        <f t="shared" si="2"/>
        <v>-9.4297095865059077E-7</v>
      </c>
      <c r="T27">
        <f t="shared" si="3"/>
        <v>-9.4297095865059077E-4</v>
      </c>
    </row>
    <row r="28" spans="2:20" x14ac:dyDescent="0.3">
      <c r="B28" s="2"/>
      <c r="D28">
        <v>25.02355</v>
      </c>
      <c r="E28">
        <f t="shared" si="4"/>
        <v>1.3983489215062692</v>
      </c>
      <c r="F28">
        <f t="shared" si="6"/>
        <v>8.5998199977974144E-2</v>
      </c>
      <c r="N28">
        <v>24</v>
      </c>
      <c r="O28" s="2">
        <v>48082.37</v>
      </c>
      <c r="P28">
        <f t="shared" si="0"/>
        <v>480.82370000000003</v>
      </c>
      <c r="Q28">
        <f t="shared" si="1"/>
        <v>2.6819858660777722</v>
      </c>
      <c r="S28">
        <f t="shared" si="2"/>
        <v>-9.0348695265807244E-5</v>
      </c>
      <c r="T28">
        <f t="shared" si="3"/>
        <v>-9.0348695265807244E-2</v>
      </c>
    </row>
    <row r="29" spans="2:20" x14ac:dyDescent="0.3">
      <c r="B29" s="2"/>
      <c r="D29">
        <v>26.111630000000002</v>
      </c>
      <c r="E29">
        <f t="shared" si="4"/>
        <v>1.4168339831944483</v>
      </c>
      <c r="F29">
        <f t="shared" si="6"/>
        <v>0.10132192054528617</v>
      </c>
      <c r="N29">
        <v>25</v>
      </c>
      <c r="O29" s="2">
        <v>48055.55</v>
      </c>
      <c r="P29">
        <f t="shared" si="0"/>
        <v>480.55550000000005</v>
      </c>
      <c r="Q29">
        <f t="shared" si="1"/>
        <v>2.6817435521540509</v>
      </c>
      <c r="S29">
        <f t="shared" si="2"/>
        <v>3.2853684061695532E-5</v>
      </c>
      <c r="T29">
        <f t="shared" si="3"/>
        <v>3.2853684061695532E-2</v>
      </c>
    </row>
    <row r="30" spans="2:20" x14ac:dyDescent="0.3">
      <c r="B30" s="2"/>
      <c r="D30">
        <v>16.204889999999999</v>
      </c>
      <c r="E30">
        <f t="shared" si="4"/>
        <v>1.2096460873549519</v>
      </c>
      <c r="F30">
        <f t="shared" si="6"/>
        <v>8.5376699154804114E-2</v>
      </c>
      <c r="N30">
        <v>26</v>
      </c>
      <c r="O30" s="2">
        <v>48065.3</v>
      </c>
      <c r="P30">
        <f t="shared" si="0"/>
        <v>480.65300000000002</v>
      </c>
      <c r="Q30">
        <f t="shared" si="1"/>
        <v>2.6818316573094481</v>
      </c>
      <c r="S30">
        <f t="shared" si="2"/>
        <v>-2.0115111510454753E-5</v>
      </c>
      <c r="T30">
        <f t="shared" si="3"/>
        <v>-2.0115111510454753E-2</v>
      </c>
    </row>
    <row r="31" spans="2:20" x14ac:dyDescent="0.3">
      <c r="B31" s="2"/>
      <c r="D31">
        <v>10.849539999999999</v>
      </c>
      <c r="E31">
        <f t="shared" si="4"/>
        <v>1.0354113253092794</v>
      </c>
      <c r="F31">
        <f t="shared" si="6"/>
        <v>8.5596219930189718E-2</v>
      </c>
      <c r="N31">
        <v>27</v>
      </c>
      <c r="O31" s="2">
        <v>48059.33</v>
      </c>
      <c r="P31">
        <f t="shared" si="0"/>
        <v>480.5933</v>
      </c>
      <c r="Q31">
        <f t="shared" si="1"/>
        <v>2.6817777119666091</v>
      </c>
      <c r="S31">
        <f t="shared" si="2"/>
        <v>-7.9610519885253694E-5</v>
      </c>
      <c r="T31">
        <f t="shared" si="3"/>
        <v>-7.9610519885253694E-2</v>
      </c>
    </row>
    <row r="32" spans="2:20" x14ac:dyDescent="0.3">
      <c r="B32" s="2"/>
      <c r="D32">
        <v>13.42437</v>
      </c>
      <c r="E32">
        <f t="shared" si="4"/>
        <v>1.1278939135936719</v>
      </c>
      <c r="F32">
        <f t="shared" si="6"/>
        <v>0.10893196607220496</v>
      </c>
      <c r="N32">
        <v>28</v>
      </c>
      <c r="O32" s="2">
        <v>48035.71</v>
      </c>
      <c r="P32">
        <f t="shared" si="0"/>
        <v>480.3571</v>
      </c>
      <c r="Q32">
        <f t="shared" si="1"/>
        <v>2.6815642142487426</v>
      </c>
      <c r="S32">
        <f t="shared" si="2"/>
        <v>-1.2138820442664233E-4</v>
      </c>
      <c r="T32">
        <f t="shared" si="3"/>
        <v>-0.12138820442664233</v>
      </c>
    </row>
    <row r="33" spans="2:20" x14ac:dyDescent="0.3">
      <c r="B33" s="2"/>
      <c r="D33">
        <v>19.969729999999998</v>
      </c>
      <c r="E33">
        <f t="shared" si="4"/>
        <v>1.3003721930478276</v>
      </c>
      <c r="F33">
        <f t="shared" si="6"/>
        <v>0.11529206580294499</v>
      </c>
      <c r="N33">
        <v>29</v>
      </c>
      <c r="O33" s="2">
        <v>47999.72</v>
      </c>
      <c r="P33">
        <f t="shared" si="0"/>
        <v>479.99720000000002</v>
      </c>
      <c r="Q33">
        <f t="shared" si="1"/>
        <v>2.6812387039837202</v>
      </c>
      <c r="S33">
        <f t="shared" si="2"/>
        <v>-6.0741211083126245E-7</v>
      </c>
      <c r="T33">
        <f t="shared" si="3"/>
        <v>-6.0741211083126245E-4</v>
      </c>
    </row>
    <row r="34" spans="2:20" x14ac:dyDescent="0.3">
      <c r="B34" s="2"/>
      <c r="D34">
        <v>700.12099999999998</v>
      </c>
      <c r="E34">
        <f t="shared" si="4"/>
        <v>2.8451731044300339</v>
      </c>
      <c r="F34">
        <f t="shared" si="6"/>
        <v>0.21879682752685473</v>
      </c>
      <c r="N34">
        <v>30</v>
      </c>
      <c r="O34" s="2">
        <v>47999.54</v>
      </c>
      <c r="P34">
        <f t="shared" si="0"/>
        <v>479.99540000000002</v>
      </c>
      <c r="Q34">
        <f t="shared" si="1"/>
        <v>2.6812370753668593</v>
      </c>
      <c r="S34">
        <f t="shared" si="2"/>
        <v>3.5737209000630266E-4</v>
      </c>
      <c r="T34">
        <f t="shared" si="3"/>
        <v>0.35737209000630266</v>
      </c>
    </row>
    <row r="35" spans="2:20" x14ac:dyDescent="0.3">
      <c r="B35" s="2"/>
      <c r="D35">
        <v>17.285029999999999</v>
      </c>
      <c r="E35">
        <f t="shared" si="4"/>
        <v>1.2376701376431436</v>
      </c>
      <c r="F35">
        <f t="shared" si="6"/>
        <v>4.3500697223520353E-2</v>
      </c>
      <c r="N35" t="s">
        <v>1</v>
      </c>
      <c r="O35" s="2">
        <f>MAX(O5:O34)</f>
        <v>48105.56</v>
      </c>
      <c r="P35" s="3">
        <f>MAX(P5:P34)</f>
        <v>481.05559999999997</v>
      </c>
      <c r="Q35" s="4">
        <f>MAX(Q5:Q34)</f>
        <v>2.6821952746642856</v>
      </c>
      <c r="S35" t="s">
        <v>1</v>
      </c>
      <c r="T35" s="4">
        <f>MAX(T5:T34)</f>
        <v>0.35737209000630266</v>
      </c>
    </row>
    <row r="36" spans="2:20" x14ac:dyDescent="0.3">
      <c r="E36" t="s">
        <v>1</v>
      </c>
      <c r="F36" s="7">
        <f>MAX(F6:F35)</f>
        <v>0.21879682752685473</v>
      </c>
      <c r="N36" t="s">
        <v>0</v>
      </c>
      <c r="O36" s="2">
        <f>MIN(O5:O35)</f>
        <v>47923.41</v>
      </c>
      <c r="P36" s="3">
        <f>MIN(P5:P35)</f>
        <v>479.23410000000001</v>
      </c>
      <c r="Q36" s="4">
        <f>MIN(Q5:Q35)</f>
        <v>2.6805477127930581</v>
      </c>
      <c r="S36" t="s">
        <v>0</v>
      </c>
      <c r="T36" s="4">
        <f>MIN(T5:T35)</f>
        <v>-0.22712494826271357</v>
      </c>
    </row>
    <row r="37" spans="2:20" x14ac:dyDescent="0.3">
      <c r="E37" t="s">
        <v>0</v>
      </c>
      <c r="F37" s="7">
        <f>MIN(F6:F36)</f>
        <v>4.3500697223520353E-2</v>
      </c>
      <c r="S37" t="s">
        <v>16</v>
      </c>
      <c r="T37" s="8">
        <f>T35+T36</f>
        <v>0.13024714174358909</v>
      </c>
    </row>
    <row r="38" spans="2:20" x14ac:dyDescent="0.3">
      <c r="E38" t="s">
        <v>16</v>
      </c>
      <c r="F38" s="8">
        <f>F36+F37</f>
        <v>0.2622975247503751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2024-03-17T01:35:51Z</dcterms:created>
  <dcterms:modified xsi:type="dcterms:W3CDTF">2024-03-17T07:57:53Z</dcterms:modified>
</cp:coreProperties>
</file>