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nettamu0-my.sharepoint.com/personal/briana_wyatt_agnet_tamu_edu/Documents/Williams/Stormwater Management Project/Data/"/>
    </mc:Choice>
  </mc:AlternateContent>
  <xr:revisionPtr revIDLastSave="0" documentId="8_{FD96D8B8-30FB-4ADD-9A86-5C7E10BF4407}" xr6:coauthVersionLast="47" xr6:coauthVersionMax="47" xr10:uidLastSave="{00000000-0000-0000-0000-000000000000}"/>
  <bookViews>
    <workbookView xWindow="1335" yWindow="570" windowWidth="26640" windowHeight="14520" xr2:uid="{3C105CB6-FE70-4773-A748-EE0D25A7D2EB}"/>
  </bookViews>
  <sheets>
    <sheet name="Matlab2to6" sheetId="12" r:id="rId1"/>
    <sheet name="Matlab1to6" sheetId="10" r:id="rId2"/>
    <sheet name="OG_MatlabAnalysis" sheetId="3" r:id="rId3"/>
    <sheet name="Plate 1" sheetId="2" r:id="rId4"/>
    <sheet name="Plate 2" sheetId="7" r:id="rId5"/>
    <sheet name="Plate 3" sheetId="8" r:id="rId6"/>
    <sheet name="Plate 4" sheetId="9" r:id="rId7"/>
    <sheet name="NO3 Calculations" sheetId="11" r:id="rId8"/>
  </sheets>
  <definedNames>
    <definedName name="MethodPointer1">632222832</definedName>
    <definedName name="MethodPointer2">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2" l="1"/>
  <c r="M2" i="12" s="1"/>
  <c r="J3" i="12"/>
  <c r="M3" i="12" s="1"/>
  <c r="J4" i="12"/>
  <c r="M4" i="12"/>
  <c r="J5" i="12"/>
  <c r="M5" i="12" s="1"/>
  <c r="J6" i="12"/>
  <c r="M6" i="12"/>
  <c r="J7" i="12"/>
  <c r="M7" i="12"/>
  <c r="J8" i="12"/>
  <c r="M8" i="12"/>
  <c r="J9" i="12"/>
  <c r="M9" i="12" s="1"/>
  <c r="J10" i="12"/>
  <c r="M10" i="12" s="1"/>
  <c r="J11" i="12"/>
  <c r="M11" i="12" s="1"/>
  <c r="J12" i="12"/>
  <c r="M12" i="12"/>
  <c r="J13" i="12"/>
  <c r="M13" i="12"/>
  <c r="J14" i="12"/>
  <c r="M14" i="12" s="1"/>
  <c r="J15" i="12"/>
  <c r="M15" i="12" s="1"/>
  <c r="J16" i="12"/>
  <c r="M16" i="12" s="1"/>
  <c r="J17" i="12"/>
  <c r="M17" i="12"/>
  <c r="J18" i="12"/>
  <c r="M18" i="12"/>
  <c r="J19" i="12"/>
  <c r="M19" i="12" s="1"/>
  <c r="J20" i="12"/>
  <c r="M20" i="12" s="1"/>
  <c r="J21" i="12"/>
  <c r="M21" i="12" s="1"/>
  <c r="J22" i="12"/>
  <c r="M22" i="12"/>
  <c r="J23" i="12"/>
  <c r="M23" i="12"/>
  <c r="J24" i="12"/>
  <c r="M24" i="12"/>
  <c r="J25" i="12"/>
  <c r="M25" i="12" s="1"/>
  <c r="J26" i="12"/>
  <c r="M26" i="12" s="1"/>
  <c r="J27" i="12"/>
  <c r="M27" i="12"/>
  <c r="J28" i="12"/>
  <c r="M28" i="12" s="1"/>
  <c r="J29" i="12"/>
  <c r="M29" i="12" s="1"/>
  <c r="J30" i="12"/>
  <c r="M30" i="12" s="1"/>
  <c r="J31" i="12"/>
  <c r="M31" i="12" s="1"/>
  <c r="J32" i="12"/>
  <c r="M32" i="12"/>
  <c r="J33" i="12"/>
  <c r="M33" i="12" s="1"/>
  <c r="J34" i="12"/>
  <c r="M34" i="12"/>
  <c r="J35" i="12"/>
  <c r="M35" i="12" s="1"/>
  <c r="J36" i="12"/>
  <c r="M36" i="12"/>
  <c r="J37" i="12"/>
  <c r="M37" i="12"/>
  <c r="J38" i="12"/>
  <c r="M38" i="12" s="1"/>
  <c r="J39" i="12"/>
  <c r="M39" i="12" s="1"/>
  <c r="J40" i="12"/>
  <c r="M40" i="12" s="1"/>
  <c r="J41" i="12"/>
  <c r="M41" i="12" s="1"/>
  <c r="J42" i="12"/>
  <c r="M42" i="12"/>
  <c r="J226" i="12"/>
  <c r="M226" i="12" s="1"/>
  <c r="J225" i="12"/>
  <c r="M225" i="12" s="1"/>
  <c r="J224" i="12"/>
  <c r="M224" i="12" s="1"/>
  <c r="J223" i="12"/>
  <c r="M223" i="12" s="1"/>
  <c r="J222" i="12"/>
  <c r="M222" i="12" s="1"/>
  <c r="J221" i="12"/>
  <c r="M221" i="12" s="1"/>
  <c r="J220" i="12"/>
  <c r="M220" i="12" s="1"/>
  <c r="J219" i="12"/>
  <c r="M219" i="12" s="1"/>
  <c r="J218" i="12"/>
  <c r="M218" i="12" s="1"/>
  <c r="J217" i="12"/>
  <c r="M217" i="12" s="1"/>
  <c r="J216" i="12"/>
  <c r="M216" i="12" s="1"/>
  <c r="J215" i="12"/>
  <c r="M215" i="12" s="1"/>
  <c r="J214" i="12"/>
  <c r="M214" i="12" s="1"/>
  <c r="J213" i="12"/>
  <c r="M213" i="12" s="1"/>
  <c r="K212" i="12"/>
  <c r="L212" i="12" s="1"/>
  <c r="M212" i="12" s="1"/>
  <c r="J212" i="12"/>
  <c r="J211" i="12"/>
  <c r="M211" i="12" s="1"/>
  <c r="J210" i="12"/>
  <c r="M210" i="12" s="1"/>
  <c r="J209" i="12"/>
  <c r="M209" i="12" s="1"/>
  <c r="J208" i="12"/>
  <c r="M208" i="12" s="1"/>
  <c r="J207" i="12"/>
  <c r="M207" i="12" s="1"/>
  <c r="J206" i="12"/>
  <c r="M206" i="12" s="1"/>
  <c r="J205" i="12"/>
  <c r="M205" i="12" s="1"/>
  <c r="J204" i="12"/>
  <c r="M204" i="12" s="1"/>
  <c r="J203" i="12"/>
  <c r="M203" i="12" s="1"/>
  <c r="K202" i="12"/>
  <c r="L202" i="12" s="1"/>
  <c r="M202" i="12" s="1"/>
  <c r="J202" i="12"/>
  <c r="K201" i="12"/>
  <c r="L201" i="12" s="1"/>
  <c r="M201" i="12" s="1"/>
  <c r="J201" i="12"/>
  <c r="K200" i="12"/>
  <c r="L200" i="12" s="1"/>
  <c r="M200" i="12" s="1"/>
  <c r="J200" i="12"/>
  <c r="K199" i="12"/>
  <c r="L199" i="12" s="1"/>
  <c r="M199" i="12" s="1"/>
  <c r="J199" i="12"/>
  <c r="K198" i="12"/>
  <c r="L198" i="12" s="1"/>
  <c r="M198" i="12" s="1"/>
  <c r="J198" i="12"/>
  <c r="K197" i="12"/>
  <c r="L197" i="12" s="1"/>
  <c r="M197" i="12" s="1"/>
  <c r="J197" i="12"/>
  <c r="K196" i="12"/>
  <c r="L196" i="12" s="1"/>
  <c r="M196" i="12" s="1"/>
  <c r="J196" i="12"/>
  <c r="K195" i="12"/>
  <c r="L195" i="12" s="1"/>
  <c r="M195" i="12" s="1"/>
  <c r="J195" i="12"/>
  <c r="K194" i="12"/>
  <c r="L194" i="12" s="1"/>
  <c r="M194" i="12" s="1"/>
  <c r="J194" i="12"/>
  <c r="K193" i="12"/>
  <c r="L193" i="12" s="1"/>
  <c r="M193" i="12" s="1"/>
  <c r="J193" i="12"/>
  <c r="K192" i="12"/>
  <c r="L192" i="12" s="1"/>
  <c r="M192" i="12" s="1"/>
  <c r="J192" i="12"/>
  <c r="K191" i="12"/>
  <c r="L191" i="12" s="1"/>
  <c r="M191" i="12" s="1"/>
  <c r="J191" i="12"/>
  <c r="K190" i="12"/>
  <c r="L190" i="12" s="1"/>
  <c r="M190" i="12" s="1"/>
  <c r="J190" i="12"/>
  <c r="K189" i="12"/>
  <c r="L189" i="12" s="1"/>
  <c r="M189" i="12" s="1"/>
  <c r="J189" i="12"/>
  <c r="K188" i="12"/>
  <c r="L188" i="12" s="1"/>
  <c r="M188" i="12" s="1"/>
  <c r="J188" i="12"/>
  <c r="K187" i="12"/>
  <c r="L187" i="12" s="1"/>
  <c r="M187" i="12" s="1"/>
  <c r="J187" i="12"/>
  <c r="K186" i="12"/>
  <c r="L186" i="12" s="1"/>
  <c r="M186" i="12" s="1"/>
  <c r="J186" i="12"/>
  <c r="K185" i="12"/>
  <c r="L185" i="12" s="1"/>
  <c r="M185" i="12" s="1"/>
  <c r="J185" i="12"/>
  <c r="K184" i="12"/>
  <c r="L184" i="12" s="1"/>
  <c r="M184" i="12" s="1"/>
  <c r="J184" i="12"/>
  <c r="K183" i="12"/>
  <c r="L183" i="12" s="1"/>
  <c r="M183" i="12" s="1"/>
  <c r="J183" i="12"/>
  <c r="K182" i="12"/>
  <c r="L182" i="12" s="1"/>
  <c r="M182" i="12" s="1"/>
  <c r="J182" i="12"/>
  <c r="K181" i="12"/>
  <c r="L181" i="12" s="1"/>
  <c r="M181" i="12" s="1"/>
  <c r="J181" i="12"/>
  <c r="K180" i="12"/>
  <c r="L180" i="12" s="1"/>
  <c r="M180" i="12" s="1"/>
  <c r="J180" i="12"/>
  <c r="K179" i="12"/>
  <c r="L179" i="12" s="1"/>
  <c r="M179" i="12" s="1"/>
  <c r="J179" i="12"/>
  <c r="J178" i="12"/>
  <c r="M178" i="12" s="1"/>
  <c r="J177" i="12"/>
  <c r="M177" i="12" s="1"/>
  <c r="J176" i="12"/>
  <c r="M176" i="12" s="1"/>
  <c r="K175" i="12"/>
  <c r="L175" i="12" s="1"/>
  <c r="M175" i="12" s="1"/>
  <c r="J175" i="12"/>
  <c r="K174" i="12"/>
  <c r="L174" i="12" s="1"/>
  <c r="M174" i="12" s="1"/>
  <c r="J174" i="12"/>
  <c r="K173" i="12"/>
  <c r="L173" i="12" s="1"/>
  <c r="M173" i="12" s="1"/>
  <c r="J173" i="12"/>
  <c r="K172" i="12"/>
  <c r="L172" i="12" s="1"/>
  <c r="M172" i="12" s="1"/>
  <c r="J172" i="12"/>
  <c r="K171" i="12"/>
  <c r="L171" i="12" s="1"/>
  <c r="M171" i="12" s="1"/>
  <c r="J171" i="12"/>
  <c r="K170" i="12"/>
  <c r="L170" i="12" s="1"/>
  <c r="M170" i="12" s="1"/>
  <c r="J170" i="12"/>
  <c r="J169" i="12"/>
  <c r="M169" i="12" s="1"/>
  <c r="K168" i="12"/>
  <c r="L168" i="12" s="1"/>
  <c r="M168" i="12" s="1"/>
  <c r="J168" i="12"/>
  <c r="K167" i="12"/>
  <c r="L167" i="12" s="1"/>
  <c r="M167" i="12" s="1"/>
  <c r="J167" i="12"/>
  <c r="K166" i="12"/>
  <c r="L166" i="12" s="1"/>
  <c r="M166" i="12" s="1"/>
  <c r="J166" i="12"/>
  <c r="K165" i="12"/>
  <c r="L165" i="12" s="1"/>
  <c r="M165" i="12" s="1"/>
  <c r="J165" i="12"/>
  <c r="K164" i="12"/>
  <c r="L164" i="12" s="1"/>
  <c r="M164" i="12" s="1"/>
  <c r="J164" i="12"/>
  <c r="K163" i="12"/>
  <c r="L163" i="12" s="1"/>
  <c r="M163" i="12" s="1"/>
  <c r="J163" i="12"/>
  <c r="J162" i="12"/>
  <c r="M162" i="12" s="1"/>
  <c r="J161" i="12"/>
  <c r="M161" i="12" s="1"/>
  <c r="J160" i="12"/>
  <c r="M160" i="12" s="1"/>
  <c r="J159" i="12"/>
  <c r="M159" i="12" s="1"/>
  <c r="J158" i="12"/>
  <c r="M158" i="12" s="1"/>
  <c r="J157" i="12"/>
  <c r="M157" i="12" s="1"/>
  <c r="K156" i="12"/>
  <c r="L156" i="12" s="1"/>
  <c r="M156" i="12" s="1"/>
  <c r="J156" i="12"/>
  <c r="K155" i="12"/>
  <c r="L155" i="12" s="1"/>
  <c r="M155" i="12" s="1"/>
  <c r="J155" i="12"/>
  <c r="J154" i="12"/>
  <c r="M154" i="12" s="1"/>
  <c r="J153" i="12"/>
  <c r="M153" i="12" s="1"/>
  <c r="J152" i="12"/>
  <c r="M152" i="12" s="1"/>
  <c r="J151" i="12"/>
  <c r="M151" i="12" s="1"/>
  <c r="J150" i="12"/>
  <c r="M150" i="12" s="1"/>
  <c r="K149" i="12"/>
  <c r="L149" i="12" s="1"/>
  <c r="M149" i="12" s="1"/>
  <c r="J149" i="12"/>
  <c r="K148" i="12"/>
  <c r="L148" i="12" s="1"/>
  <c r="M148" i="12" s="1"/>
  <c r="J148" i="12"/>
  <c r="K147" i="12"/>
  <c r="L147" i="12" s="1"/>
  <c r="M147" i="12" s="1"/>
  <c r="J147" i="12"/>
  <c r="K146" i="12"/>
  <c r="L146" i="12" s="1"/>
  <c r="M146" i="12" s="1"/>
  <c r="J146" i="12"/>
  <c r="J145" i="12"/>
  <c r="M145" i="12" s="1"/>
  <c r="J144" i="12"/>
  <c r="M144" i="12" s="1"/>
  <c r="J143" i="12"/>
  <c r="M143" i="12" s="1"/>
  <c r="J142" i="12"/>
  <c r="M142" i="12" s="1"/>
  <c r="J141" i="12"/>
  <c r="M141" i="12" s="1"/>
  <c r="K140" i="12"/>
  <c r="L140" i="12" s="1"/>
  <c r="M140" i="12" s="1"/>
  <c r="J140" i="12"/>
  <c r="K139" i="12"/>
  <c r="L139" i="12" s="1"/>
  <c r="M139" i="12" s="1"/>
  <c r="J139" i="12"/>
  <c r="K138" i="12"/>
  <c r="L138" i="12" s="1"/>
  <c r="M138" i="12" s="1"/>
  <c r="J138" i="12"/>
  <c r="K137" i="12"/>
  <c r="L137" i="12" s="1"/>
  <c r="M137" i="12" s="1"/>
  <c r="J137" i="12"/>
  <c r="J136" i="12"/>
  <c r="M136" i="12" s="1"/>
  <c r="J135" i="12"/>
  <c r="M135" i="12" s="1"/>
  <c r="J134" i="12"/>
  <c r="M134" i="12" s="1"/>
  <c r="J133" i="12"/>
  <c r="M133" i="12" s="1"/>
  <c r="J132" i="12"/>
  <c r="M132" i="12" s="1"/>
  <c r="J131" i="12"/>
  <c r="M131" i="12" s="1"/>
  <c r="J130" i="12"/>
  <c r="M130" i="12" s="1"/>
  <c r="J129" i="12"/>
  <c r="M129" i="12" s="1"/>
  <c r="J128" i="12"/>
  <c r="M128" i="12" s="1"/>
  <c r="K127" i="12"/>
  <c r="L127" i="12" s="1"/>
  <c r="M127" i="12" s="1"/>
  <c r="J127" i="12"/>
  <c r="K126" i="12"/>
  <c r="L126" i="12" s="1"/>
  <c r="M126" i="12" s="1"/>
  <c r="J126" i="12"/>
  <c r="K125" i="12"/>
  <c r="L125" i="12" s="1"/>
  <c r="M125" i="12" s="1"/>
  <c r="J125" i="12"/>
  <c r="K124" i="12"/>
  <c r="L124" i="12" s="1"/>
  <c r="M124" i="12" s="1"/>
  <c r="J124" i="12"/>
  <c r="K123" i="12"/>
  <c r="L123" i="12" s="1"/>
  <c r="M123" i="12" s="1"/>
  <c r="J123" i="12"/>
  <c r="J122" i="12"/>
  <c r="M122" i="12" s="1"/>
  <c r="J121" i="12"/>
  <c r="M121" i="12" s="1"/>
  <c r="J120" i="12"/>
  <c r="M120" i="12" s="1"/>
  <c r="J119" i="12"/>
  <c r="M119" i="12" s="1"/>
  <c r="J118" i="12"/>
  <c r="M118" i="12" s="1"/>
  <c r="J117" i="12"/>
  <c r="M117" i="12" s="1"/>
  <c r="J116" i="12"/>
  <c r="M116" i="12" s="1"/>
  <c r="K115" i="12"/>
  <c r="L115" i="12" s="1"/>
  <c r="M115" i="12" s="1"/>
  <c r="J115" i="12"/>
  <c r="J114" i="12"/>
  <c r="M114" i="12" s="1"/>
  <c r="K113" i="12"/>
  <c r="L113" i="12" s="1"/>
  <c r="M113" i="12" s="1"/>
  <c r="J113" i="12"/>
  <c r="J112" i="12"/>
  <c r="M112" i="12" s="1"/>
  <c r="J111" i="12"/>
  <c r="M111" i="12" s="1"/>
  <c r="J110" i="12"/>
  <c r="M110" i="12" s="1"/>
  <c r="J109" i="12"/>
  <c r="M109" i="12" s="1"/>
  <c r="J108" i="12"/>
  <c r="M108" i="12" s="1"/>
  <c r="J107" i="12"/>
  <c r="M107" i="12" s="1"/>
  <c r="J106" i="12"/>
  <c r="M106" i="12" s="1"/>
  <c r="J105" i="12"/>
  <c r="M105" i="12" s="1"/>
  <c r="J104" i="12"/>
  <c r="M104" i="12" s="1"/>
  <c r="J103" i="12"/>
  <c r="M103" i="12" s="1"/>
  <c r="J102" i="12"/>
  <c r="M102" i="12" s="1"/>
  <c r="J101" i="12"/>
  <c r="M101" i="12" s="1"/>
  <c r="J100" i="12"/>
  <c r="M100" i="12" s="1"/>
  <c r="J99" i="12"/>
  <c r="M99" i="12" s="1"/>
  <c r="J98" i="12"/>
  <c r="M98" i="12" s="1"/>
  <c r="J97" i="12"/>
  <c r="M97" i="12" s="1"/>
  <c r="J96" i="12"/>
  <c r="M96" i="12" s="1"/>
  <c r="J95" i="12"/>
  <c r="M95" i="12" s="1"/>
  <c r="K94" i="12"/>
  <c r="L94" i="12" s="1"/>
  <c r="M94" i="12" s="1"/>
  <c r="J94" i="12"/>
  <c r="K93" i="12"/>
  <c r="L93" i="12" s="1"/>
  <c r="M93" i="12" s="1"/>
  <c r="J93" i="12"/>
  <c r="K92" i="12"/>
  <c r="L92" i="12" s="1"/>
  <c r="M92" i="12" s="1"/>
  <c r="J92" i="12"/>
  <c r="J91" i="12"/>
  <c r="M91" i="12" s="1"/>
  <c r="J90" i="12"/>
  <c r="M90" i="12" s="1"/>
  <c r="J89" i="12"/>
  <c r="M89" i="12" s="1"/>
  <c r="J88" i="12"/>
  <c r="M88" i="12" s="1"/>
  <c r="J87" i="12"/>
  <c r="M87" i="12" s="1"/>
  <c r="J86" i="12"/>
  <c r="M86" i="12" s="1"/>
  <c r="J85" i="12"/>
  <c r="M85" i="12" s="1"/>
  <c r="J84" i="12"/>
  <c r="M84" i="12" s="1"/>
  <c r="J83" i="12"/>
  <c r="M83" i="12" s="1"/>
  <c r="J82" i="12"/>
  <c r="M82" i="12" s="1"/>
  <c r="J81" i="12"/>
  <c r="M81" i="12" s="1"/>
  <c r="J80" i="12"/>
  <c r="M80" i="12" s="1"/>
  <c r="J79" i="12"/>
  <c r="M79" i="12" s="1"/>
  <c r="J78" i="12"/>
  <c r="M78" i="12" s="1"/>
  <c r="J77" i="12"/>
  <c r="M77" i="12" s="1"/>
  <c r="J76" i="12"/>
  <c r="M76" i="12" s="1"/>
  <c r="J75" i="12"/>
  <c r="M75" i="12" s="1"/>
  <c r="J74" i="12"/>
  <c r="M74" i="12" s="1"/>
  <c r="J73" i="12"/>
  <c r="M73" i="12" s="1"/>
  <c r="J72" i="12"/>
  <c r="M72" i="12" s="1"/>
  <c r="J71" i="12"/>
  <c r="M71" i="12" s="1"/>
  <c r="J70" i="12"/>
  <c r="M70" i="12" s="1"/>
  <c r="J69" i="12"/>
  <c r="M69" i="12" s="1"/>
  <c r="J68" i="12"/>
  <c r="M68" i="12" s="1"/>
  <c r="J67" i="12"/>
  <c r="M67" i="12" s="1"/>
  <c r="J66" i="12"/>
  <c r="M66" i="12" s="1"/>
  <c r="J65" i="12"/>
  <c r="M65" i="12" s="1"/>
  <c r="J64" i="12"/>
  <c r="M64" i="12" s="1"/>
  <c r="J63" i="12"/>
  <c r="M63" i="12" s="1"/>
  <c r="J62" i="12"/>
  <c r="M62" i="12" s="1"/>
  <c r="J61" i="12"/>
  <c r="M61" i="12" s="1"/>
  <c r="J60" i="12"/>
  <c r="M60" i="12" s="1"/>
  <c r="J59" i="12"/>
  <c r="M59" i="12" s="1"/>
  <c r="J58" i="12"/>
  <c r="M58" i="12" s="1"/>
  <c r="J57" i="12"/>
  <c r="M57" i="12" s="1"/>
  <c r="J56" i="12"/>
  <c r="M56" i="12" s="1"/>
  <c r="J55" i="12"/>
  <c r="M55" i="12" s="1"/>
  <c r="J54" i="12"/>
  <c r="M54" i="12" s="1"/>
  <c r="J53" i="12"/>
  <c r="M53" i="12" s="1"/>
  <c r="J52" i="12"/>
  <c r="M52" i="12" s="1"/>
  <c r="J51" i="12"/>
  <c r="M51" i="12" s="1"/>
  <c r="J50" i="12"/>
  <c r="M50" i="12" s="1"/>
  <c r="J49" i="12"/>
  <c r="M49" i="12" s="1"/>
  <c r="J48" i="12"/>
  <c r="M48" i="12" s="1"/>
  <c r="J47" i="12"/>
  <c r="M47" i="12" s="1"/>
  <c r="J46" i="12"/>
  <c r="M46" i="12" s="1"/>
  <c r="J45" i="12"/>
  <c r="M45" i="12" s="1"/>
  <c r="J44" i="12"/>
  <c r="M44" i="12" s="1"/>
  <c r="J43" i="12"/>
  <c r="M43" i="12" s="1"/>
  <c r="M257" i="10"/>
  <c r="M249" i="10"/>
  <c r="M250" i="10"/>
  <c r="M251" i="10"/>
  <c r="M252" i="10"/>
  <c r="M253" i="10"/>
  <c r="M254" i="10"/>
  <c r="M255" i="10"/>
  <c r="M256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48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24" i="10"/>
  <c r="M222" i="10"/>
  <c r="M223" i="10"/>
  <c r="M221" i="10"/>
  <c r="M214" i="10"/>
  <c r="M215" i="10"/>
  <c r="M216" i="10"/>
  <c r="M217" i="10"/>
  <c r="M218" i="10"/>
  <c r="M219" i="10"/>
  <c r="M220" i="10"/>
  <c r="M209" i="10"/>
  <c r="M210" i="10"/>
  <c r="M211" i="10"/>
  <c r="M212" i="10"/>
  <c r="M213" i="10"/>
  <c r="M208" i="10"/>
  <c r="M203" i="10"/>
  <c r="M204" i="10"/>
  <c r="M205" i="10"/>
  <c r="M206" i="10"/>
  <c r="M207" i="10"/>
  <c r="M202" i="10"/>
  <c r="M201" i="10"/>
  <c r="M200" i="10"/>
  <c r="M196" i="10"/>
  <c r="M197" i="10"/>
  <c r="M198" i="10"/>
  <c r="M199" i="10"/>
  <c r="M195" i="10"/>
  <c r="M192" i="10"/>
  <c r="M193" i="10"/>
  <c r="M194" i="10"/>
  <c r="M191" i="10"/>
  <c r="M187" i="10"/>
  <c r="M188" i="10"/>
  <c r="M189" i="10"/>
  <c r="M190" i="10"/>
  <c r="M186" i="10"/>
  <c r="M183" i="10"/>
  <c r="M184" i="10"/>
  <c r="M185" i="10"/>
  <c r="M182" i="10"/>
  <c r="M174" i="10"/>
  <c r="M175" i="10"/>
  <c r="M176" i="10"/>
  <c r="M177" i="10"/>
  <c r="M178" i="10"/>
  <c r="M179" i="10"/>
  <c r="M180" i="10"/>
  <c r="M181" i="10"/>
  <c r="M173" i="10"/>
  <c r="M169" i="10"/>
  <c r="M170" i="10"/>
  <c r="M171" i="10"/>
  <c r="M172" i="10"/>
  <c r="M168" i="10"/>
  <c r="M162" i="10"/>
  <c r="M163" i="10"/>
  <c r="M164" i="10"/>
  <c r="M165" i="10"/>
  <c r="M166" i="10"/>
  <c r="M167" i="10"/>
  <c r="M161" i="10"/>
  <c r="M160" i="10"/>
  <c r="M159" i="10"/>
  <c r="M158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40" i="10"/>
  <c r="M138" i="10"/>
  <c r="M139" i="10"/>
  <c r="M13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3" i="10"/>
  <c r="M4" i="10"/>
  <c r="M5" i="10"/>
  <c r="M6" i="10"/>
  <c r="M7" i="10"/>
  <c r="M2" i="10"/>
  <c r="K224" i="10"/>
  <c r="L224" i="10"/>
  <c r="J44" i="10"/>
  <c r="J43" i="10"/>
  <c r="J42" i="10"/>
  <c r="J41" i="10"/>
  <c r="J26" i="10"/>
  <c r="J25" i="10"/>
  <c r="J24" i="10"/>
  <c r="J23" i="10"/>
  <c r="J15" i="10"/>
  <c r="J14" i="10"/>
  <c r="J13" i="10"/>
  <c r="J12" i="10"/>
  <c r="J11" i="10"/>
  <c r="J5" i="10"/>
  <c r="J4" i="10"/>
  <c r="J3" i="10"/>
  <c r="J2" i="10"/>
  <c r="J46" i="10"/>
  <c r="J45" i="10"/>
  <c r="J37" i="10"/>
  <c r="J36" i="10"/>
  <c r="J35" i="10"/>
  <c r="J34" i="10"/>
  <c r="J33" i="10"/>
  <c r="J32" i="10"/>
  <c r="J31" i="10"/>
  <c r="J30" i="10"/>
  <c r="J29" i="10"/>
  <c r="J28" i="10"/>
  <c r="J27" i="10"/>
  <c r="J22" i="10"/>
  <c r="J21" i="10"/>
  <c r="J20" i="10"/>
  <c r="J19" i="10"/>
  <c r="J18" i="10"/>
  <c r="J17" i="10"/>
  <c r="J16" i="10"/>
  <c r="J7" i="10"/>
  <c r="J6" i="10"/>
  <c r="R13" i="11"/>
  <c r="R12" i="11"/>
  <c r="R11" i="11"/>
  <c r="R10" i="11"/>
  <c r="R9" i="11"/>
  <c r="R8" i="11"/>
  <c r="R7" i="11"/>
  <c r="R6" i="11"/>
  <c r="R5" i="11"/>
  <c r="R4" i="11"/>
  <c r="R3" i="11"/>
  <c r="R2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K212" i="11"/>
  <c r="L212" i="11" s="1"/>
  <c r="J212" i="11"/>
  <c r="J211" i="11"/>
  <c r="J210" i="11"/>
  <c r="J209" i="11"/>
  <c r="J208" i="11"/>
  <c r="J207" i="11"/>
  <c r="J206" i="11"/>
  <c r="J205" i="11"/>
  <c r="J204" i="11"/>
  <c r="J203" i="11"/>
  <c r="K202" i="11"/>
  <c r="L202" i="11" s="1"/>
  <c r="J202" i="11"/>
  <c r="K201" i="11"/>
  <c r="L201" i="11" s="1"/>
  <c r="J201" i="11"/>
  <c r="L200" i="11"/>
  <c r="K200" i="11"/>
  <c r="J200" i="11"/>
  <c r="L199" i="11"/>
  <c r="K199" i="11"/>
  <c r="J199" i="11"/>
  <c r="L198" i="11"/>
  <c r="K198" i="11"/>
  <c r="J198" i="11"/>
  <c r="K197" i="11"/>
  <c r="L197" i="11" s="1"/>
  <c r="J197" i="11"/>
  <c r="K196" i="11"/>
  <c r="L196" i="11" s="1"/>
  <c r="J196" i="11"/>
  <c r="K195" i="11"/>
  <c r="L195" i="11" s="1"/>
  <c r="J195" i="11"/>
  <c r="K194" i="11"/>
  <c r="L194" i="11" s="1"/>
  <c r="J194" i="11"/>
  <c r="K193" i="11"/>
  <c r="L193" i="11" s="1"/>
  <c r="J193" i="11"/>
  <c r="K192" i="11"/>
  <c r="L192" i="11" s="1"/>
  <c r="J192" i="11"/>
  <c r="K191" i="11"/>
  <c r="L191" i="11" s="1"/>
  <c r="J191" i="11"/>
  <c r="L190" i="11"/>
  <c r="K190" i="11"/>
  <c r="J190" i="11"/>
  <c r="K189" i="11"/>
  <c r="L189" i="11" s="1"/>
  <c r="J189" i="11"/>
  <c r="K188" i="11"/>
  <c r="L188" i="11" s="1"/>
  <c r="J188" i="11"/>
  <c r="L187" i="11"/>
  <c r="K187" i="11"/>
  <c r="J187" i="11"/>
  <c r="L186" i="11"/>
  <c r="K186" i="11"/>
  <c r="J186" i="11"/>
  <c r="K185" i="11"/>
  <c r="L185" i="11" s="1"/>
  <c r="J185" i="11"/>
  <c r="K184" i="11"/>
  <c r="L184" i="11" s="1"/>
  <c r="J184" i="11"/>
  <c r="K183" i="11"/>
  <c r="L183" i="11" s="1"/>
  <c r="J183" i="11"/>
  <c r="K182" i="11"/>
  <c r="L182" i="11" s="1"/>
  <c r="J182" i="11"/>
  <c r="K181" i="11"/>
  <c r="L181" i="11" s="1"/>
  <c r="J181" i="11"/>
  <c r="K180" i="11"/>
  <c r="L180" i="11" s="1"/>
  <c r="J180" i="11"/>
  <c r="K179" i="11"/>
  <c r="L179" i="11" s="1"/>
  <c r="J179" i="11"/>
  <c r="J178" i="11"/>
  <c r="J177" i="11"/>
  <c r="J176" i="11"/>
  <c r="L175" i="11"/>
  <c r="K175" i="11"/>
  <c r="J175" i="11"/>
  <c r="K174" i="11"/>
  <c r="L174" i="11" s="1"/>
  <c r="J174" i="11"/>
  <c r="K173" i="11"/>
  <c r="L173" i="11" s="1"/>
  <c r="J173" i="11"/>
  <c r="L172" i="11"/>
  <c r="K172" i="11"/>
  <c r="J172" i="11"/>
  <c r="K171" i="11"/>
  <c r="L171" i="11" s="1"/>
  <c r="J171" i="11"/>
  <c r="K170" i="11"/>
  <c r="L170" i="11" s="1"/>
  <c r="J170" i="11"/>
  <c r="J169" i="11"/>
  <c r="K168" i="11"/>
  <c r="L168" i="11" s="1"/>
  <c r="J168" i="11"/>
  <c r="K167" i="11"/>
  <c r="L167" i="11" s="1"/>
  <c r="J167" i="11"/>
  <c r="K166" i="11"/>
  <c r="L166" i="11" s="1"/>
  <c r="J166" i="11"/>
  <c r="K165" i="11"/>
  <c r="L165" i="11" s="1"/>
  <c r="J165" i="11"/>
  <c r="K164" i="11"/>
  <c r="L164" i="11" s="1"/>
  <c r="J164" i="11"/>
  <c r="K163" i="11"/>
  <c r="L163" i="11" s="1"/>
  <c r="J163" i="11"/>
  <c r="J162" i="11"/>
  <c r="J161" i="11"/>
  <c r="J160" i="11"/>
  <c r="J159" i="11"/>
  <c r="J158" i="11"/>
  <c r="J157" i="11"/>
  <c r="K156" i="11"/>
  <c r="L156" i="11" s="1"/>
  <c r="J156" i="11"/>
  <c r="K155" i="11"/>
  <c r="L155" i="11" s="1"/>
  <c r="J155" i="11"/>
  <c r="J154" i="11"/>
  <c r="J153" i="11"/>
  <c r="J152" i="11"/>
  <c r="J151" i="11"/>
  <c r="J150" i="11"/>
  <c r="K149" i="11"/>
  <c r="L149" i="11" s="1"/>
  <c r="J149" i="11"/>
  <c r="G149" i="11"/>
  <c r="K148" i="11"/>
  <c r="L148" i="11" s="1"/>
  <c r="J148" i="11"/>
  <c r="G148" i="11"/>
  <c r="J147" i="11"/>
  <c r="G147" i="11"/>
  <c r="K147" i="11" s="1"/>
  <c r="L147" i="11" s="1"/>
  <c r="J146" i="11"/>
  <c r="G146" i="11"/>
  <c r="K146" i="11" s="1"/>
  <c r="L146" i="11" s="1"/>
  <c r="J145" i="11"/>
  <c r="J144" i="11"/>
  <c r="J143" i="11"/>
  <c r="J142" i="11"/>
  <c r="J141" i="11"/>
  <c r="K140" i="11"/>
  <c r="L140" i="11" s="1"/>
  <c r="J140" i="11"/>
  <c r="L139" i="11"/>
  <c r="K139" i="11"/>
  <c r="J139" i="11"/>
  <c r="K138" i="11"/>
  <c r="L138" i="11" s="1"/>
  <c r="J138" i="11"/>
  <c r="K137" i="11"/>
  <c r="L137" i="11" s="1"/>
  <c r="J137" i="11"/>
  <c r="J136" i="11"/>
  <c r="J135" i="11"/>
  <c r="J134" i="11"/>
  <c r="J133" i="11"/>
  <c r="J132" i="11"/>
  <c r="J131" i="11"/>
  <c r="J130" i="11"/>
  <c r="J129" i="11"/>
  <c r="J128" i="11"/>
  <c r="L127" i="11"/>
  <c r="K127" i="11"/>
  <c r="J127" i="11"/>
  <c r="K126" i="11"/>
  <c r="L126" i="11" s="1"/>
  <c r="J126" i="11"/>
  <c r="K125" i="11"/>
  <c r="L125" i="11" s="1"/>
  <c r="J125" i="11"/>
  <c r="K124" i="11"/>
  <c r="L124" i="11" s="1"/>
  <c r="J124" i="11"/>
  <c r="K123" i="11"/>
  <c r="L123" i="11" s="1"/>
  <c r="J123" i="11"/>
  <c r="J122" i="11"/>
  <c r="J121" i="11"/>
  <c r="J120" i="11"/>
  <c r="J119" i="11"/>
  <c r="J118" i="11"/>
  <c r="J117" i="11"/>
  <c r="J116" i="11"/>
  <c r="L115" i="11"/>
  <c r="K115" i="11"/>
  <c r="J115" i="11"/>
  <c r="J114" i="11"/>
  <c r="K113" i="11"/>
  <c r="L113" i="11" s="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K94" i="11"/>
  <c r="L94" i="11" s="1"/>
  <c r="J94" i="11"/>
  <c r="K93" i="11"/>
  <c r="L93" i="11" s="1"/>
  <c r="J93" i="11"/>
  <c r="L92" i="11"/>
  <c r="K92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257" i="10"/>
  <c r="K257" i="10"/>
  <c r="L257" i="10"/>
  <c r="L236" i="10"/>
  <c r="K225" i="10"/>
  <c r="L225" i="10" s="1"/>
  <c r="K226" i="10"/>
  <c r="L226" i="10" s="1"/>
  <c r="K227" i="10"/>
  <c r="L227" i="10" s="1"/>
  <c r="K228" i="10"/>
  <c r="L228" i="10" s="1"/>
  <c r="K229" i="10"/>
  <c r="L229" i="10" s="1"/>
  <c r="K230" i="10"/>
  <c r="L230" i="10" s="1"/>
  <c r="K231" i="10"/>
  <c r="L231" i="10" s="1"/>
  <c r="K232" i="10"/>
  <c r="L232" i="10" s="1"/>
  <c r="K233" i="10"/>
  <c r="L233" i="10" s="1"/>
  <c r="K234" i="10"/>
  <c r="L234" i="10" s="1"/>
  <c r="K235" i="10"/>
  <c r="L235" i="10" s="1"/>
  <c r="K236" i="10"/>
  <c r="K237" i="10"/>
  <c r="L237" i="10" s="1"/>
  <c r="K238" i="10"/>
  <c r="L238" i="10" s="1"/>
  <c r="K239" i="10"/>
  <c r="L239" i="10" s="1"/>
  <c r="K240" i="10"/>
  <c r="L240" i="10" s="1"/>
  <c r="K241" i="10"/>
  <c r="L241" i="10" s="1"/>
  <c r="K242" i="10"/>
  <c r="L242" i="10" s="1"/>
  <c r="K243" i="10"/>
  <c r="L243" i="10" s="1"/>
  <c r="K244" i="10"/>
  <c r="L244" i="10" s="1"/>
  <c r="K245" i="10"/>
  <c r="L245" i="10" s="1"/>
  <c r="K246" i="10"/>
  <c r="L246" i="10" s="1"/>
  <c r="K247" i="10"/>
  <c r="L247" i="10" s="1"/>
  <c r="K216" i="10"/>
  <c r="L216" i="10" s="1"/>
  <c r="K217" i="10"/>
  <c r="L217" i="10" s="1"/>
  <c r="K218" i="10"/>
  <c r="L218" i="10" s="1"/>
  <c r="K219" i="10"/>
  <c r="L219" i="10" s="1"/>
  <c r="K220" i="10"/>
  <c r="L220" i="10" s="1"/>
  <c r="K215" i="10"/>
  <c r="L215" i="10" s="1"/>
  <c r="L213" i="10"/>
  <c r="K209" i="10"/>
  <c r="L209" i="10" s="1"/>
  <c r="K210" i="10"/>
  <c r="L210" i="10" s="1"/>
  <c r="K211" i="10"/>
  <c r="L211" i="10" s="1"/>
  <c r="K212" i="10"/>
  <c r="L212" i="10" s="1"/>
  <c r="K213" i="10"/>
  <c r="K208" i="10"/>
  <c r="L208" i="10" s="1"/>
  <c r="K201" i="10"/>
  <c r="L201" i="10" s="1"/>
  <c r="K200" i="10"/>
  <c r="L200" i="10" s="1"/>
  <c r="K193" i="10"/>
  <c r="L193" i="10" s="1"/>
  <c r="K191" i="10"/>
  <c r="L191" i="10" s="1"/>
  <c r="K183" i="10"/>
  <c r="L183" i="10" s="1"/>
  <c r="K184" i="10"/>
  <c r="L184" i="10" s="1"/>
  <c r="K185" i="10"/>
  <c r="L185" i="10" s="1"/>
  <c r="K182" i="10"/>
  <c r="L182" i="10" s="1"/>
  <c r="K169" i="10"/>
  <c r="L169" i="10" s="1"/>
  <c r="K170" i="10"/>
  <c r="L170" i="10" s="1"/>
  <c r="K171" i="10"/>
  <c r="L171" i="10" s="1"/>
  <c r="K172" i="10"/>
  <c r="L172" i="10" s="1"/>
  <c r="K168" i="10"/>
  <c r="L168" i="10" s="1"/>
  <c r="K160" i="10"/>
  <c r="L160" i="10" s="1"/>
  <c r="K158" i="10"/>
  <c r="L158" i="10" s="1"/>
  <c r="J47" i="10"/>
  <c r="R3" i="8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K194" i="10"/>
  <c r="L194" i="10" s="1"/>
  <c r="K192" i="10"/>
  <c r="L192" i="10" s="1"/>
  <c r="K138" i="10"/>
  <c r="L138" i="10" s="1"/>
  <c r="K139" i="10"/>
  <c r="L139" i="10" s="1"/>
  <c r="K137" i="10"/>
  <c r="L137" i="10" s="1"/>
  <c r="B18" i="2"/>
  <c r="J137" i="10"/>
  <c r="J48" i="10" l="1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B16" i="2"/>
  <c r="Q13" i="9" l="1"/>
  <c r="R5" i="9" s="1"/>
  <c r="P13" i="9"/>
  <c r="B23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2" i="8"/>
  <c r="B21" i="8"/>
  <c r="B20" i="8"/>
  <c r="B19" i="8"/>
  <c r="B18" i="8"/>
  <c r="B17" i="8"/>
  <c r="B16" i="8"/>
  <c r="Q13" i="8"/>
  <c r="R10" i="8" s="1"/>
  <c r="P13" i="8"/>
  <c r="B95" i="7"/>
  <c r="B94" i="7"/>
  <c r="B93" i="7"/>
  <c r="B92" i="7"/>
  <c r="B91" i="7"/>
  <c r="B90" i="7"/>
  <c r="B21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0" i="7"/>
  <c r="B19" i="7"/>
  <c r="B18" i="7"/>
  <c r="B17" i="7"/>
  <c r="B16" i="7"/>
  <c r="Q13" i="7"/>
  <c r="R10" i="7" s="1"/>
  <c r="P13" i="7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1" i="2"/>
  <c r="B20" i="2"/>
  <c r="B19" i="2"/>
  <c r="B17" i="2"/>
  <c r="R6" i="9" l="1"/>
  <c r="R10" i="9"/>
  <c r="R3" i="9"/>
  <c r="R4" i="9"/>
  <c r="R7" i="7"/>
  <c r="R3" i="7"/>
  <c r="R7" i="9"/>
  <c r="R8" i="9"/>
  <c r="R9" i="9"/>
  <c r="R7" i="8"/>
  <c r="R5" i="8"/>
  <c r="R8" i="8"/>
  <c r="R4" i="8"/>
  <c r="R6" i="8"/>
  <c r="R9" i="8"/>
  <c r="R4" i="7"/>
  <c r="R5" i="7"/>
  <c r="R6" i="7"/>
  <c r="R9" i="7"/>
  <c r="R8" i="7"/>
  <c r="Q13" i="2" l="1"/>
  <c r="R8" i="2" s="1"/>
  <c r="P13" i="2"/>
  <c r="R9" i="2" l="1"/>
  <c r="R10" i="2"/>
  <c r="R6" i="2"/>
  <c r="R7" i="2"/>
  <c r="R3" i="2"/>
  <c r="R4" i="2"/>
  <c r="R5" i="2"/>
</calcChain>
</file>

<file path=xl/sharedStrings.xml><?xml version="1.0" encoding="utf-8"?>
<sst xmlns="http://schemas.openxmlformats.org/spreadsheetml/2006/main" count="2666" uniqueCount="321">
  <si>
    <t>NOTES</t>
  </si>
  <si>
    <t xml:space="preserve">Concentration (mg L) </t>
  </si>
  <si>
    <t xml:space="preserve">Absorbance (590 nm) </t>
  </si>
  <si>
    <t xml:space="preserve">Predicted (mg L) </t>
  </si>
  <si>
    <t>A</t>
  </si>
  <si>
    <t>B</t>
  </si>
  <si>
    <t>C</t>
  </si>
  <si>
    <t>D</t>
  </si>
  <si>
    <t>E</t>
  </si>
  <si>
    <t>F</t>
  </si>
  <si>
    <t>G</t>
  </si>
  <si>
    <t>H</t>
  </si>
  <si>
    <t>slope</t>
  </si>
  <si>
    <t>intercept</t>
  </si>
  <si>
    <t>Rep</t>
  </si>
  <si>
    <t>Treatment</t>
  </si>
  <si>
    <t>sand</t>
  </si>
  <si>
    <t>shell</t>
  </si>
  <si>
    <t>shale</t>
  </si>
  <si>
    <t>glass</t>
  </si>
  <si>
    <t>Absorbance</t>
  </si>
  <si>
    <t>Sample ID</t>
  </si>
  <si>
    <t>1.1.1</t>
  </si>
  <si>
    <t>1.1.2</t>
  </si>
  <si>
    <t>1.1.3</t>
  </si>
  <si>
    <t>1.2.1</t>
  </si>
  <si>
    <t>1.2.2</t>
  </si>
  <si>
    <t>1.2.3</t>
  </si>
  <si>
    <t>1.4.1</t>
  </si>
  <si>
    <t>1.4.2</t>
  </si>
  <si>
    <t>1.4.3</t>
  </si>
  <si>
    <t>1.3.1</t>
  </si>
  <si>
    <t>1.3.2</t>
  </si>
  <si>
    <t>1.3.3</t>
  </si>
  <si>
    <t>1.5.1</t>
  </si>
  <si>
    <t>1.5.2</t>
  </si>
  <si>
    <t>1.5.3</t>
  </si>
  <si>
    <t>1.6.1</t>
  </si>
  <si>
    <t>1.6.2</t>
  </si>
  <si>
    <t>1.6.3</t>
  </si>
  <si>
    <t>1.7.1</t>
  </si>
  <si>
    <t>1.7.2</t>
  </si>
  <si>
    <t>1.7.3</t>
  </si>
  <si>
    <t>1.8.1</t>
  </si>
  <si>
    <t>1.8.2</t>
  </si>
  <si>
    <t>1.8.3</t>
  </si>
  <si>
    <t>1.9.1</t>
  </si>
  <si>
    <t>1.9.2</t>
  </si>
  <si>
    <t>1.9.3</t>
  </si>
  <si>
    <t>1.10.1</t>
  </si>
  <si>
    <t>1.10.2</t>
  </si>
  <si>
    <t>1.10.3</t>
  </si>
  <si>
    <t>1.11.1</t>
  </si>
  <si>
    <t>1.11.2</t>
  </si>
  <si>
    <t>1.11.3</t>
  </si>
  <si>
    <t>1.12.1</t>
  </si>
  <si>
    <t>1.12.2</t>
  </si>
  <si>
    <t>1.12.3</t>
  </si>
  <si>
    <t>1.13.1</t>
  </si>
  <si>
    <t>1.13.2</t>
  </si>
  <si>
    <t>1.13.3</t>
  </si>
  <si>
    <t>1.14.1</t>
  </si>
  <si>
    <t>1.14.2</t>
  </si>
  <si>
    <t>1.14.3</t>
  </si>
  <si>
    <t>1.15.1</t>
  </si>
  <si>
    <t>1.15.2</t>
  </si>
  <si>
    <t>1.15.3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</si>
  <si>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</si>
  <si>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</si>
  <si>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</si>
  <si>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</si>
  <si>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</si>
  <si>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</si>
  <si>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</si>
  <si>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</si>
  <si>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</si>
  <si>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2.4.1</t>
  </si>
  <si>
    <t>2.4.2</t>
  </si>
  <si>
    <t>2.4.3</t>
  </si>
  <si>
    <t>2.5.1</t>
  </si>
  <si>
    <t>2.5.2.</t>
  </si>
  <si>
    <t>2.5.3</t>
  </si>
  <si>
    <t>2.6.1</t>
  </si>
  <si>
    <t>2.6.2</t>
  </si>
  <si>
    <t>2.6.3</t>
  </si>
  <si>
    <t>2.7.1</t>
  </si>
  <si>
    <t>2.7.2</t>
  </si>
  <si>
    <t>2.7.3</t>
  </si>
  <si>
    <t>2.8.1</t>
  </si>
  <si>
    <t>2.8.2</t>
  </si>
  <si>
    <t>2.8.3</t>
  </si>
  <si>
    <t>2.9.1</t>
  </si>
  <si>
    <t>2.9.2</t>
  </si>
  <si>
    <t>2.9.3</t>
  </si>
  <si>
    <t>2.10.1</t>
  </si>
  <si>
    <t>2.10.2</t>
  </si>
  <si>
    <t>2.10.3</t>
  </si>
  <si>
    <t>2.11.1</t>
  </si>
  <si>
    <t>2.11.2</t>
  </si>
  <si>
    <t>2.11.3</t>
  </si>
  <si>
    <t>2.12.1</t>
  </si>
  <si>
    <t>2.12.2</t>
  </si>
  <si>
    <t>2.12.3</t>
  </si>
  <si>
    <t>2.13.1</t>
  </si>
  <si>
    <t>2.13.2</t>
  </si>
  <si>
    <t>2.13.3</t>
  </si>
  <si>
    <t>2.14.1</t>
  </si>
  <si>
    <t>2.14.2</t>
  </si>
  <si>
    <t>Samples 1.1.1 to 2.14.2</t>
  </si>
  <si>
    <t>NaN</t>
  </si>
  <si>
    <t>2.14.3</t>
  </si>
  <si>
    <t>2.15.1</t>
  </si>
  <si>
    <t>2.15.2</t>
  </si>
  <si>
    <t>2.15.3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</si>
  <si>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</si>
  <si>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</si>
  <si>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</si>
  <si>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</si>
  <si>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</si>
  <si>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</si>
  <si>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</si>
  <si>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</si>
  <si>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</si>
  <si>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</si>
  <si>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</si>
  <si>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</si>
  <si>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3.5.1</t>
  </si>
  <si>
    <t>3.5.2</t>
  </si>
  <si>
    <t>3.5.3</t>
  </si>
  <si>
    <t>3.6.1</t>
  </si>
  <si>
    <t>3.6.2</t>
  </si>
  <si>
    <t>3.6.3</t>
  </si>
  <si>
    <t>3.7.1</t>
  </si>
  <si>
    <t>3.7.2</t>
  </si>
  <si>
    <t>3.7.3</t>
  </si>
  <si>
    <t>3.8.1</t>
  </si>
  <si>
    <t>3.8.2</t>
  </si>
  <si>
    <t>3.8.3</t>
  </si>
  <si>
    <t>3.9.1</t>
  </si>
  <si>
    <t>3.9.2</t>
  </si>
  <si>
    <t>3.9.3</t>
  </si>
  <si>
    <t>3.10.1</t>
  </si>
  <si>
    <t>3.10.2</t>
  </si>
  <si>
    <t>3.11.1</t>
  </si>
  <si>
    <t>3.11.2</t>
  </si>
  <si>
    <t>3.11.3</t>
  </si>
  <si>
    <t>3.12.1</t>
  </si>
  <si>
    <t>3.12.2</t>
  </si>
  <si>
    <t>3.12.3</t>
  </si>
  <si>
    <t>3.13.1</t>
  </si>
  <si>
    <t>3.13.2</t>
  </si>
  <si>
    <t>3.13.3</t>
  </si>
  <si>
    <t>3.14.1</t>
  </si>
  <si>
    <t>3.14.2</t>
  </si>
  <si>
    <t>3.14.3</t>
  </si>
  <si>
    <t>3.15.1</t>
  </si>
  <si>
    <t>3.15.2</t>
  </si>
  <si>
    <t>3.15.3</t>
  </si>
  <si>
    <t>4.1.1</t>
  </si>
  <si>
    <t>4.1.2</t>
  </si>
  <si>
    <t>4.1.3</t>
  </si>
  <si>
    <t>4.2.1</t>
  </si>
  <si>
    <t>4.2.2</t>
  </si>
  <si>
    <t>4.2.3</t>
  </si>
  <si>
    <t>4.3.1</t>
  </si>
  <si>
    <t>4.3.2</t>
  </si>
  <si>
    <t>4.3.3</t>
  </si>
  <si>
    <t>4.4.1</t>
  </si>
  <si>
    <t>4.4.2</t>
  </si>
  <si>
    <t>4.4.3</t>
  </si>
  <si>
    <t>4.5.1</t>
  </si>
  <si>
    <t>4.5.2</t>
  </si>
  <si>
    <t>4.5.3</t>
  </si>
  <si>
    <t>4.6.1</t>
  </si>
  <si>
    <t>4.6.2</t>
  </si>
  <si>
    <t>4.6.3</t>
  </si>
  <si>
    <t>4.7.1</t>
  </si>
  <si>
    <t>4.7.2</t>
  </si>
  <si>
    <t>4.7.3</t>
  </si>
  <si>
    <t>4.8.1</t>
  </si>
  <si>
    <t>4.8.2</t>
  </si>
  <si>
    <t>4.8.3</t>
  </si>
  <si>
    <t>4.9.1</t>
  </si>
  <si>
    <t>4.9.2</t>
  </si>
  <si>
    <t>4.9.3</t>
  </si>
  <si>
    <t>4.10.1</t>
  </si>
  <si>
    <t>4.10.2</t>
  </si>
  <si>
    <t>4.10.3</t>
  </si>
  <si>
    <t>4.11.1</t>
  </si>
  <si>
    <t>4.11.2</t>
  </si>
  <si>
    <t>4.11.3</t>
  </si>
  <si>
    <t>4.12.1</t>
  </si>
  <si>
    <t>4.12.2</t>
  </si>
  <si>
    <t>4.12.3</t>
  </si>
  <si>
    <t>4.13.1</t>
  </si>
  <si>
    <t>4.13.2</t>
  </si>
  <si>
    <t>4.13.3</t>
  </si>
  <si>
    <t>4.14.1</t>
  </si>
  <si>
    <t>4.14.2</t>
  </si>
  <si>
    <t>4.14.3</t>
  </si>
  <si>
    <t>4.15.2</t>
  </si>
  <si>
    <t>4.15.1</t>
  </si>
  <si>
    <t>4.15.3</t>
  </si>
  <si>
    <t>5.1.1</t>
  </si>
  <si>
    <t>5.1.2</t>
  </si>
  <si>
    <t>5.1.3</t>
  </si>
  <si>
    <t>5.2.1</t>
  </si>
  <si>
    <t>5.2.2</t>
  </si>
  <si>
    <t>5.2.3</t>
  </si>
  <si>
    <t>5.3.1</t>
  </si>
  <si>
    <t>5.3.2</t>
  </si>
  <si>
    <t>5.3.3</t>
  </si>
  <si>
    <t>5.4.1</t>
  </si>
  <si>
    <t>5.4.2</t>
  </si>
  <si>
    <t>5.4.3</t>
  </si>
  <si>
    <t>5.5.1</t>
  </si>
  <si>
    <t>5.5.2</t>
  </si>
  <si>
    <t>5.5.3</t>
  </si>
  <si>
    <t>5.6.1</t>
  </si>
  <si>
    <t>5.6.2</t>
  </si>
  <si>
    <t>5.6.3</t>
  </si>
  <si>
    <t>5.7.1</t>
  </si>
  <si>
    <t>5.7.2</t>
  </si>
  <si>
    <t>5.7.3</t>
  </si>
  <si>
    <t>5.8.1</t>
  </si>
  <si>
    <t>5.8.2</t>
  </si>
  <si>
    <t>5.8.3</t>
  </si>
  <si>
    <t>5.9.1</t>
  </si>
  <si>
    <t>5.9.2</t>
  </si>
  <si>
    <t>5.9.3</t>
  </si>
  <si>
    <t>5.10.1</t>
  </si>
  <si>
    <t>5.10.2</t>
  </si>
  <si>
    <t>5.10.3</t>
  </si>
  <si>
    <t>5.11.1</t>
  </si>
  <si>
    <t>5.11.2</t>
  </si>
  <si>
    <t>5.11.3</t>
  </si>
  <si>
    <t>5.12.1</t>
  </si>
  <si>
    <t>5.12.2</t>
  </si>
  <si>
    <t>5.12.3</t>
  </si>
  <si>
    <t>5.13.1</t>
  </si>
  <si>
    <t>5.13.2</t>
  </si>
  <si>
    <t>5.13.3</t>
  </si>
  <si>
    <t>5.14.1</t>
  </si>
  <si>
    <t>5.14.2</t>
  </si>
  <si>
    <t>5.14.3</t>
  </si>
  <si>
    <t>5.15.1</t>
  </si>
  <si>
    <t>5.15.2</t>
  </si>
  <si>
    <t>5.15.3</t>
  </si>
  <si>
    <t>6.1.1</t>
  </si>
  <si>
    <t>6.1.2</t>
  </si>
  <si>
    <t>6.1.3</t>
  </si>
  <si>
    <t>6.2.1</t>
  </si>
  <si>
    <t>6.2.2</t>
  </si>
  <si>
    <t>6.2.3</t>
  </si>
  <si>
    <t>6.3.1</t>
  </si>
  <si>
    <t>6.3.2</t>
  </si>
  <si>
    <t>6.3.3</t>
  </si>
  <si>
    <t>6.4.1</t>
  </si>
  <si>
    <t>6.4.2</t>
  </si>
  <si>
    <t>6.4.3</t>
  </si>
  <si>
    <t>6.5.1</t>
  </si>
  <si>
    <t>6.5.2</t>
  </si>
  <si>
    <t>6.5.3</t>
  </si>
  <si>
    <t>6.6.1</t>
  </si>
  <si>
    <t>6.6.2</t>
  </si>
  <si>
    <t>6.6.3</t>
  </si>
  <si>
    <t>6.7.1</t>
  </si>
  <si>
    <t>6.7.2</t>
  </si>
  <si>
    <t>6.7.3</t>
  </si>
  <si>
    <t>6.8.1</t>
  </si>
  <si>
    <t>6.8.2</t>
  </si>
  <si>
    <t>6.8.3</t>
  </si>
  <si>
    <t>6.9.1</t>
  </si>
  <si>
    <t>6.9.2</t>
  </si>
  <si>
    <t>6.9.3</t>
  </si>
  <si>
    <t>6.10.1</t>
  </si>
  <si>
    <t>6.10.2</t>
  </si>
  <si>
    <t>6.10.3</t>
  </si>
  <si>
    <t>6.11.1</t>
  </si>
  <si>
    <t>6.11.2</t>
  </si>
  <si>
    <t>6.11.3</t>
  </si>
  <si>
    <t>6.12.1</t>
  </si>
  <si>
    <t>6.12.2</t>
  </si>
  <si>
    <t>6.12.3</t>
  </si>
  <si>
    <t>6.13.1</t>
  </si>
  <si>
    <t>6.13.2</t>
  </si>
  <si>
    <t>6.13.3</t>
  </si>
  <si>
    <t>6.14.1</t>
  </si>
  <si>
    <t>6.14.2</t>
  </si>
  <si>
    <t>6.14.3</t>
  </si>
  <si>
    <t>6.15.1</t>
  </si>
  <si>
    <t>6.15.2</t>
  </si>
  <si>
    <t>6.15.3</t>
  </si>
  <si>
    <t>7.1.1</t>
  </si>
  <si>
    <t>7.1.2</t>
  </si>
  <si>
    <t>7.1.3</t>
  </si>
  <si>
    <t>7.2.1</t>
  </si>
  <si>
    <t>7.2.2</t>
  </si>
  <si>
    <t>7.2.3</t>
  </si>
  <si>
    <t>7.3.1</t>
  </si>
  <si>
    <t>7.3.2</t>
  </si>
  <si>
    <t>7.3.3</t>
  </si>
  <si>
    <t>3.4.4</t>
  </si>
  <si>
    <t>3.4.5</t>
  </si>
  <si>
    <t>3.9.4</t>
  </si>
  <si>
    <t>Slope</t>
  </si>
  <si>
    <t>Intercept</t>
  </si>
  <si>
    <t xml:space="preserve">Column </t>
  </si>
  <si>
    <t xml:space="preserve">Run </t>
  </si>
  <si>
    <t>LDL</t>
  </si>
  <si>
    <t>Plate</t>
  </si>
  <si>
    <t>FinalNO3</t>
  </si>
  <si>
    <t>NO3</t>
  </si>
  <si>
    <t>65DL</t>
  </si>
  <si>
    <t>Samples 2.14.3 to 4.11.1</t>
  </si>
  <si>
    <t>Samples 4.11.2 to 6.7.3</t>
  </si>
  <si>
    <t>Samples 6.8.1 to 7.3.3</t>
  </si>
  <si>
    <t>*3.4x2redo; 3.9redo</t>
  </si>
  <si>
    <t>New Absorbance</t>
  </si>
  <si>
    <t>clay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</si>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</sst>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3">
    <xf numFmtId="0" fontId="0" fillId="0" borderId="0" xfId="0"/>
    <xf numFmtId="0" fontId="2" fillId="2" borderId="1" xfId="1" applyFill="1" applyBorder="1"/>
    <xf numFmtId="0" fontId="2" fillId="0" borderId="0" xfId="1"/>
    <xf numFmtId="0" fontId="2" fillId="2" borderId="0" xfId="2" applyFont="1" applyFill="1"/>
    <xf numFmtId="0" fontId="2" fillId="4" borderId="2" xfId="1" applyFill="1" applyBorder="1" applyAlignment="1">
      <alignment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3" fillId="0" borderId="0" xfId="2"/>
    <xf numFmtId="0" fontId="2" fillId="2" borderId="0" xfId="1" applyFill="1"/>
    <xf numFmtId="0" fontId="4" fillId="4" borderId="3" xfId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5" fillId="10" borderId="3" xfId="1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 wrapText="1"/>
    </xf>
    <xf numFmtId="0" fontId="5" fillId="15" borderId="3" xfId="0" applyFont="1" applyFill="1" applyBorder="1" applyAlignment="1">
      <alignment horizontal="center" vertical="center" wrapText="1"/>
    </xf>
    <xf numFmtId="0" fontId="5" fillId="7" borderId="3" xfId="1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5" fillId="12" borderId="3" xfId="1" applyFont="1" applyFill="1" applyBorder="1" applyAlignment="1">
      <alignment horizontal="center" vertical="center" wrapText="1"/>
    </xf>
    <xf numFmtId="0" fontId="5" fillId="13" borderId="3" xfId="1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5" fillId="17" borderId="3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2" fillId="0" borderId="4" xfId="1" applyBorder="1"/>
    <xf numFmtId="0" fontId="5" fillId="11" borderId="3" xfId="1" applyFont="1" applyFill="1" applyBorder="1" applyAlignment="1">
      <alignment horizontal="center" vertical="center" wrapText="1"/>
    </xf>
    <xf numFmtId="0" fontId="5" fillId="14" borderId="3" xfId="1" applyFont="1" applyFill="1" applyBorder="1" applyAlignment="1">
      <alignment horizontal="center" vertical="center" wrapText="1"/>
    </xf>
    <xf numFmtId="0" fontId="5" fillId="18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2" fillId="0" borderId="0" xfId="1" applyAlignment="1">
      <alignment horizontal="center"/>
    </xf>
    <xf numFmtId="0" fontId="0" fillId="0" borderId="5" xfId="0" applyBorder="1"/>
  </cellXfs>
  <cellStyles count="3">
    <cellStyle name="Normal" xfId="0" builtinId="0"/>
    <cellStyle name="Normal 2" xfId="1" xr:uid="{A821C59C-4CD7-408B-BAB4-C1ABA3FBAC35}"/>
    <cellStyle name="Normal 3" xfId="2" xr:uid="{292E8578-50CD-4CDC-A096-8D5A316E1F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3865555427701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1'!$P$3:$P$10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'Plate 1'!$Q$3:$Q$10</c:f>
              <c:numCache>
                <c:formatCode>General</c:formatCode>
                <c:ptCount val="8"/>
                <c:pt idx="0">
                  <c:v>7.2999999999999995E-2</c:v>
                </c:pt>
                <c:pt idx="1">
                  <c:v>0.13200000000000001</c:v>
                </c:pt>
                <c:pt idx="2">
                  <c:v>0.192</c:v>
                </c:pt>
                <c:pt idx="3">
                  <c:v>0.29499999999999998</c:v>
                </c:pt>
                <c:pt idx="4">
                  <c:v>0.39700000000000002</c:v>
                </c:pt>
                <c:pt idx="5">
                  <c:v>0.49</c:v>
                </c:pt>
                <c:pt idx="6">
                  <c:v>0.58299999999999996</c:v>
                </c:pt>
                <c:pt idx="7">
                  <c:v>0.80400000000000005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B-4B83-BE4C-32296667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45152"/>
        <c:axId val="1387347552"/>
      </c:scatterChart>
      <c:valAx>
        <c:axId val="13873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47552"/>
        <c:crosses val="autoZero"/>
        <c:crossBetween val="midCat"/>
      </c:valAx>
      <c:valAx>
        <c:axId val="138734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3865555427701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2'!$P$3:$P$10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'Plate 2'!$Q$3:$Q$10</c:f>
              <c:numCache>
                <c:formatCode>General</c:formatCode>
                <c:ptCount val="8"/>
                <c:pt idx="0">
                  <c:v>0.06</c:v>
                </c:pt>
                <c:pt idx="1">
                  <c:v>0.11799999999999999</c:v>
                </c:pt>
                <c:pt idx="2">
                  <c:v>0.17799999999999999</c:v>
                </c:pt>
                <c:pt idx="3">
                  <c:v>0.28100000000000003</c:v>
                </c:pt>
                <c:pt idx="4">
                  <c:v>0.34100000000000003</c:v>
                </c:pt>
                <c:pt idx="5">
                  <c:v>0.443</c:v>
                </c:pt>
                <c:pt idx="6">
                  <c:v>0.55600000000000005</c:v>
                </c:pt>
                <c:pt idx="7">
                  <c:v>0.78100000000000003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9-4D43-922A-D98A3B26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45152"/>
        <c:axId val="1387347552"/>
      </c:scatterChart>
      <c:valAx>
        <c:axId val="13873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47552"/>
        <c:crosses val="autoZero"/>
        <c:crossBetween val="midCat"/>
      </c:valAx>
      <c:valAx>
        <c:axId val="138734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3865555427701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3'!$P$3:$P$10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'Plate 3'!$Q$3:$Q$10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0.11</c:v>
                </c:pt>
                <c:pt idx="2">
                  <c:v>0.18099999999999999</c:v>
                </c:pt>
                <c:pt idx="3">
                  <c:v>0.29399999999999998</c:v>
                </c:pt>
                <c:pt idx="4">
                  <c:v>0.39300000000000002</c:v>
                </c:pt>
                <c:pt idx="5">
                  <c:v>0.497</c:v>
                </c:pt>
                <c:pt idx="6">
                  <c:v>0.58699999999999997</c:v>
                </c:pt>
                <c:pt idx="7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8-4497-8DBF-66A4EF69C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45152"/>
        <c:axId val="1387347552"/>
      </c:scatterChart>
      <c:valAx>
        <c:axId val="13873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47552"/>
        <c:crosses val="autoZero"/>
        <c:crossBetween val="midCat"/>
      </c:valAx>
      <c:valAx>
        <c:axId val="138734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3865555427701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4'!$P$3:$P$10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'Plate 4'!$Q$3:$Q$10</c:f>
              <c:numCache>
                <c:formatCode>General</c:formatCode>
                <c:ptCount val="8"/>
                <c:pt idx="0">
                  <c:v>5.7000000000000002E-2</c:v>
                </c:pt>
                <c:pt idx="1">
                  <c:v>0.11700000000000001</c:v>
                </c:pt>
                <c:pt idx="2">
                  <c:v>0.17399999999999999</c:v>
                </c:pt>
                <c:pt idx="3">
                  <c:v>0.28100000000000003</c:v>
                </c:pt>
                <c:pt idx="4">
                  <c:v>0.379</c:v>
                </c:pt>
                <c:pt idx="5">
                  <c:v>0.47899999999999998</c:v>
                </c:pt>
                <c:pt idx="6">
                  <c:v>0.57599999999999996</c:v>
                </c:pt>
                <c:pt idx="7">
                  <c:v>0.81499999999999995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B-4F1E-A85B-611D98509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45152"/>
        <c:axId val="1387347552"/>
      </c:scatterChart>
      <c:valAx>
        <c:axId val="13873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47552"/>
        <c:crosses val="autoZero"/>
        <c:crossBetween val="midCat"/>
      </c:valAx>
      <c:valAx>
        <c:axId val="138734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313372</xdr:colOff>
      <xdr:row>13</xdr:row>
      <xdr:rowOff>49530</xdr:rowOff>
    </xdr:from>
    <xdr:to>
      <xdr:col>18</xdr:col>
      <xdr:colOff>534352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F79C1-96CC-4911-8916-2636D9DF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313372</xdr:colOff>
      <xdr:row>13</xdr:row>
      <xdr:rowOff>49530</xdr:rowOff>
    </xdr:from>
    <xdr:to>
      <xdr:col>18</xdr:col>
      <xdr:colOff>534352</xdr:colOff>
      <xdr:row>32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2E00D-1B81-424D-8507-D41045DC2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313372</xdr:colOff>
      <xdr:row>13</xdr:row>
      <xdr:rowOff>49530</xdr:rowOff>
    </xdr:from>
    <xdr:to>
      <xdr:col>18</xdr:col>
      <xdr:colOff>534352</xdr:colOff>
      <xdr:row>32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8F1F2-9CC2-49BD-80D7-FE387A889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313372</xdr:colOff>
      <xdr:row>13</xdr:row>
      <xdr:rowOff>49530</xdr:rowOff>
    </xdr:from>
    <xdr:to>
      <xdr:col>18</xdr:col>
      <xdr:colOff>534352</xdr:colOff>
      <xdr:row>32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73DEF-135B-4704-8013-E79A7D393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84C6-3CC2-497E-A3B9-9D553B7279EB}">
  <dimension ref="A1:T235"/>
  <sheetViews>
    <sheetView tabSelected="1" workbookViewId="0">
      <pane ySplit="1" topLeftCell="A2" activePane="bottomLeft" state="frozen"/>
      <selection pane="bottomLeft" activeCell="M25" sqref="M25"/>
    </sheetView>
  </sheetViews>
  <sheetFormatPr defaultRowHeight="15" x14ac:dyDescent="0.25"/>
  <cols>
    <col min="1" max="1" width="12" style="37" customWidth="1"/>
    <col min="2" max="3" width="9.140625" style="37"/>
    <col min="4" max="5" width="10.42578125" style="37" customWidth="1"/>
    <col min="6" max="6" width="12.140625" style="37" customWidth="1"/>
    <col min="7" max="7" width="16.140625" style="37" bestFit="1" customWidth="1"/>
    <col min="8" max="11" width="9.140625" style="37"/>
    <col min="12" max="12" width="11.7109375" style="37" bestFit="1" customWidth="1"/>
    <col min="13" max="13" width="12" style="37" bestFit="1" customWidth="1"/>
  </cols>
  <sheetData>
    <row r="1" spans="1:13" x14ac:dyDescent="0.25">
      <c r="A1" s="38" t="s">
        <v>15</v>
      </c>
      <c r="B1" s="38" t="s">
        <v>308</v>
      </c>
      <c r="C1" s="38" t="s">
        <v>307</v>
      </c>
      <c r="D1" s="38" t="s">
        <v>14</v>
      </c>
      <c r="E1" s="38" t="s">
        <v>310</v>
      </c>
      <c r="F1" s="38" t="s">
        <v>20</v>
      </c>
      <c r="G1" s="38" t="s">
        <v>318</v>
      </c>
      <c r="H1" s="38" t="s">
        <v>305</v>
      </c>
      <c r="I1" s="38" t="s">
        <v>306</v>
      </c>
      <c r="J1" s="38" t="s">
        <v>312</v>
      </c>
      <c r="K1" s="38" t="s">
        <v>309</v>
      </c>
      <c r="L1" s="38" t="s">
        <v>313</v>
      </c>
      <c r="M1" s="38" t="s">
        <v>311</v>
      </c>
    </row>
    <row r="2" spans="1:13" x14ac:dyDescent="0.25">
      <c r="A2" s="39">
        <v>3</v>
      </c>
      <c r="B2" s="37">
        <v>2</v>
      </c>
      <c r="C2" s="37">
        <v>1</v>
      </c>
      <c r="D2" s="37">
        <v>1</v>
      </c>
      <c r="E2" s="37">
        <v>1</v>
      </c>
      <c r="F2" s="37">
        <v>0.188</v>
      </c>
      <c r="G2" s="37" t="s">
        <v>109</v>
      </c>
      <c r="H2" s="37">
        <v>4.8669421487603309E-2</v>
      </c>
      <c r="I2" s="37">
        <v>9.0900826446281002E-2</v>
      </c>
      <c r="J2" s="37">
        <f>(F2-I2)/H2</f>
        <v>1.9950755646119882</v>
      </c>
      <c r="K2" s="37" t="s">
        <v>109</v>
      </c>
      <c r="L2" s="37" t="s">
        <v>109</v>
      </c>
      <c r="M2" s="37">
        <f t="shared" ref="M2:M21" si="0">J2</f>
        <v>1.9950755646119882</v>
      </c>
    </row>
    <row r="3" spans="1:13" x14ac:dyDescent="0.25">
      <c r="A3" s="39">
        <v>3</v>
      </c>
      <c r="B3" s="37">
        <v>2</v>
      </c>
      <c r="C3" s="37">
        <v>1</v>
      </c>
      <c r="D3" s="37">
        <v>2</v>
      </c>
      <c r="E3" s="37">
        <v>1</v>
      </c>
      <c r="F3" s="37">
        <v>0.17199999999999999</v>
      </c>
      <c r="G3" s="37" t="s">
        <v>109</v>
      </c>
      <c r="H3" s="37">
        <v>4.8669421487603309E-2</v>
      </c>
      <c r="I3" s="37">
        <v>9.0900826446281002E-2</v>
      </c>
      <c r="J3" s="37">
        <f t="shared" ref="J3:J66" si="1">(F3-I3)/H3</f>
        <v>1.6663270504330101</v>
      </c>
      <c r="K3" s="37" t="s">
        <v>109</v>
      </c>
      <c r="L3" s="37" t="s">
        <v>109</v>
      </c>
      <c r="M3" s="37">
        <f t="shared" si="0"/>
        <v>1.6663270504330101</v>
      </c>
    </row>
    <row r="4" spans="1:13" x14ac:dyDescent="0.25">
      <c r="A4" s="39">
        <v>3</v>
      </c>
      <c r="B4" s="37">
        <v>2</v>
      </c>
      <c r="C4" s="37">
        <v>1</v>
      </c>
      <c r="D4" s="37">
        <v>3</v>
      </c>
      <c r="E4" s="37">
        <v>1</v>
      </c>
      <c r="F4" s="37">
        <v>0.17</v>
      </c>
      <c r="G4" s="37" t="s">
        <v>109</v>
      </c>
      <c r="H4" s="37">
        <v>4.8669421487603309E-2</v>
      </c>
      <c r="I4" s="37">
        <v>9.0900826446281002E-2</v>
      </c>
      <c r="J4" s="37">
        <f t="shared" si="1"/>
        <v>1.6252334861606383</v>
      </c>
      <c r="K4" s="37" t="s">
        <v>109</v>
      </c>
      <c r="L4" s="37" t="s">
        <v>109</v>
      </c>
      <c r="M4" s="37">
        <f t="shared" si="0"/>
        <v>1.6252334861606383</v>
      </c>
    </row>
    <row r="5" spans="1:13" x14ac:dyDescent="0.25">
      <c r="A5" s="39">
        <v>5</v>
      </c>
      <c r="B5" s="37">
        <v>2</v>
      </c>
      <c r="C5" s="37">
        <v>2</v>
      </c>
      <c r="D5" s="37">
        <v>1</v>
      </c>
      <c r="E5" s="37">
        <v>1</v>
      </c>
      <c r="F5" s="37">
        <v>0.25700000000000001</v>
      </c>
      <c r="G5" s="37" t="s">
        <v>109</v>
      </c>
      <c r="H5" s="37">
        <v>4.8669421487603309E-2</v>
      </c>
      <c r="I5" s="37">
        <v>9.0900826446281002E-2</v>
      </c>
      <c r="J5" s="37">
        <f t="shared" si="1"/>
        <v>3.4128035320088297</v>
      </c>
      <c r="K5" s="37" t="s">
        <v>109</v>
      </c>
      <c r="L5" s="37" t="s">
        <v>109</v>
      </c>
      <c r="M5" s="37">
        <f t="shared" si="0"/>
        <v>3.4128035320088297</v>
      </c>
    </row>
    <row r="6" spans="1:13" x14ac:dyDescent="0.25">
      <c r="A6" s="39">
        <v>5</v>
      </c>
      <c r="B6" s="37">
        <v>2</v>
      </c>
      <c r="C6" s="37">
        <v>2</v>
      </c>
      <c r="D6" s="37">
        <v>2</v>
      </c>
      <c r="E6" s="37">
        <v>1</v>
      </c>
      <c r="F6" s="37">
        <v>0.32600000000000001</v>
      </c>
      <c r="G6" s="37" t="s">
        <v>109</v>
      </c>
      <c r="H6" s="37">
        <v>4.8669421487603309E-2</v>
      </c>
      <c r="I6" s="37">
        <v>9.0900826446281002E-2</v>
      </c>
      <c r="J6" s="37">
        <f t="shared" si="1"/>
        <v>4.8305314994056712</v>
      </c>
      <c r="K6" s="37" t="s">
        <v>109</v>
      </c>
      <c r="L6" s="37" t="s">
        <v>109</v>
      </c>
      <c r="M6" s="37">
        <f t="shared" si="0"/>
        <v>4.8305314994056712</v>
      </c>
    </row>
    <row r="7" spans="1:13" x14ac:dyDescent="0.25">
      <c r="A7" s="39">
        <v>5</v>
      </c>
      <c r="B7" s="37">
        <v>2</v>
      </c>
      <c r="C7" s="37">
        <v>2</v>
      </c>
      <c r="D7" s="37">
        <v>3</v>
      </c>
      <c r="E7" s="37">
        <v>1</v>
      </c>
      <c r="F7" s="37">
        <v>0.28100000000000003</v>
      </c>
      <c r="G7" s="37" t="s">
        <v>109</v>
      </c>
      <c r="H7" s="37">
        <v>4.8669421487603309E-2</v>
      </c>
      <c r="I7" s="37">
        <v>9.0900826446281002E-2</v>
      </c>
      <c r="J7" s="37">
        <f t="shared" si="1"/>
        <v>3.9059263032772966</v>
      </c>
      <c r="K7" s="37" t="s">
        <v>109</v>
      </c>
      <c r="L7" s="37" t="s">
        <v>109</v>
      </c>
      <c r="M7" s="37">
        <f t="shared" si="0"/>
        <v>3.9059263032772966</v>
      </c>
    </row>
    <row r="8" spans="1:13" x14ac:dyDescent="0.25">
      <c r="A8" s="39">
        <v>1</v>
      </c>
      <c r="B8" s="37">
        <v>2</v>
      </c>
      <c r="C8" s="37">
        <v>3</v>
      </c>
      <c r="D8" s="37">
        <v>1</v>
      </c>
      <c r="E8" s="37">
        <v>1</v>
      </c>
      <c r="F8" s="37">
        <v>0.68700000000000006</v>
      </c>
      <c r="G8" s="37" t="s">
        <v>109</v>
      </c>
      <c r="H8" s="37">
        <v>4.8669421487603309E-2</v>
      </c>
      <c r="I8" s="37">
        <v>9.0900826446281002E-2</v>
      </c>
      <c r="J8" s="37">
        <f t="shared" si="1"/>
        <v>12.247919850568858</v>
      </c>
      <c r="K8" s="37" t="s">
        <v>109</v>
      </c>
      <c r="L8" s="37" t="s">
        <v>109</v>
      </c>
      <c r="M8" s="37">
        <f t="shared" si="0"/>
        <v>12.247919850568858</v>
      </c>
    </row>
    <row r="9" spans="1:13" x14ac:dyDescent="0.25">
      <c r="A9" s="39">
        <v>1</v>
      </c>
      <c r="B9" s="37">
        <v>2</v>
      </c>
      <c r="C9" s="37">
        <v>3</v>
      </c>
      <c r="D9" s="37">
        <v>2</v>
      </c>
      <c r="E9" s="37">
        <v>1</v>
      </c>
      <c r="F9" s="37">
        <v>0.65800000000000003</v>
      </c>
      <c r="G9" s="37" t="s">
        <v>109</v>
      </c>
      <c r="H9" s="37">
        <v>4.8669421487603309E-2</v>
      </c>
      <c r="I9" s="37">
        <v>9.0900826446281002E-2</v>
      </c>
      <c r="J9" s="37">
        <f t="shared" si="1"/>
        <v>11.652063168619458</v>
      </c>
      <c r="K9" s="37" t="s">
        <v>109</v>
      </c>
      <c r="L9" s="37" t="s">
        <v>109</v>
      </c>
      <c r="M9" s="37">
        <f t="shared" si="0"/>
        <v>11.652063168619458</v>
      </c>
    </row>
    <row r="10" spans="1:13" x14ac:dyDescent="0.25">
      <c r="A10" s="39">
        <v>1</v>
      </c>
      <c r="B10" s="37">
        <v>2</v>
      </c>
      <c r="C10" s="37">
        <v>3</v>
      </c>
      <c r="D10" s="37">
        <v>3</v>
      </c>
      <c r="E10" s="37">
        <v>1</v>
      </c>
      <c r="F10" s="37">
        <v>0.58399999999999996</v>
      </c>
      <c r="G10" s="37" t="s">
        <v>109</v>
      </c>
      <c r="H10" s="37">
        <v>4.8669421487603309E-2</v>
      </c>
      <c r="I10" s="37">
        <v>9.0900826446281002E-2</v>
      </c>
      <c r="J10" s="37">
        <f t="shared" si="1"/>
        <v>10.131601290541687</v>
      </c>
      <c r="K10" s="37" t="s">
        <v>109</v>
      </c>
      <c r="L10" s="37" t="s">
        <v>109</v>
      </c>
      <c r="M10" s="37">
        <f t="shared" si="0"/>
        <v>10.131601290541687</v>
      </c>
    </row>
    <row r="11" spans="1:13" x14ac:dyDescent="0.25">
      <c r="A11" s="39">
        <v>4</v>
      </c>
      <c r="B11" s="37">
        <v>2</v>
      </c>
      <c r="C11" s="37">
        <v>4</v>
      </c>
      <c r="D11" s="37">
        <v>1</v>
      </c>
      <c r="E11" s="37">
        <v>1</v>
      </c>
      <c r="F11" s="37">
        <v>0.29399999999999998</v>
      </c>
      <c r="G11" s="37" t="s">
        <v>109</v>
      </c>
      <c r="H11" s="37">
        <v>4.8669421487603309E-2</v>
      </c>
      <c r="I11" s="37">
        <v>9.0900826446281002E-2</v>
      </c>
      <c r="J11" s="37">
        <f t="shared" si="1"/>
        <v>4.173034471047715</v>
      </c>
      <c r="K11" s="37" t="s">
        <v>109</v>
      </c>
      <c r="L11" s="37" t="s">
        <v>109</v>
      </c>
      <c r="M11" s="37">
        <f t="shared" si="0"/>
        <v>4.173034471047715</v>
      </c>
    </row>
    <row r="12" spans="1:13" x14ac:dyDescent="0.25">
      <c r="A12" s="39">
        <v>4</v>
      </c>
      <c r="B12" s="37">
        <v>2</v>
      </c>
      <c r="C12" s="37">
        <v>4</v>
      </c>
      <c r="D12" s="37">
        <v>2</v>
      </c>
      <c r="E12" s="37">
        <v>1</v>
      </c>
      <c r="F12" s="37">
        <v>0.27300000000000002</v>
      </c>
      <c r="G12" s="37" t="s">
        <v>109</v>
      </c>
      <c r="H12" s="37">
        <v>4.8669421487603309E-2</v>
      </c>
      <c r="I12" s="37">
        <v>9.0900826446281002E-2</v>
      </c>
      <c r="J12" s="37">
        <f t="shared" si="1"/>
        <v>3.7415520461878078</v>
      </c>
      <c r="K12" s="37" t="s">
        <v>109</v>
      </c>
      <c r="L12" s="37" t="s">
        <v>109</v>
      </c>
      <c r="M12" s="37">
        <f t="shared" si="0"/>
        <v>3.7415520461878078</v>
      </c>
    </row>
    <row r="13" spans="1:13" x14ac:dyDescent="0.25">
      <c r="A13" s="39">
        <v>4</v>
      </c>
      <c r="B13" s="37">
        <v>2</v>
      </c>
      <c r="C13" s="37">
        <v>4</v>
      </c>
      <c r="D13" s="37">
        <v>3</v>
      </c>
      <c r="E13" s="37">
        <v>1</v>
      </c>
      <c r="F13" s="37">
        <v>0.28999999999999998</v>
      </c>
      <c r="G13" s="37" t="s">
        <v>109</v>
      </c>
      <c r="H13" s="37">
        <v>4.8669421487603309E-2</v>
      </c>
      <c r="I13" s="37">
        <v>9.0900826446281002E-2</v>
      </c>
      <c r="J13" s="37">
        <f t="shared" si="1"/>
        <v>4.090847342502971</v>
      </c>
      <c r="K13" s="37" t="s">
        <v>109</v>
      </c>
      <c r="L13" s="37" t="s">
        <v>109</v>
      </c>
      <c r="M13" s="37">
        <f t="shared" si="0"/>
        <v>4.090847342502971</v>
      </c>
    </row>
    <row r="14" spans="1:13" x14ac:dyDescent="0.25">
      <c r="A14" s="39">
        <v>2</v>
      </c>
      <c r="B14" s="37">
        <v>2</v>
      </c>
      <c r="C14" s="37">
        <v>5</v>
      </c>
      <c r="D14" s="37">
        <v>1</v>
      </c>
      <c r="E14" s="37">
        <v>1</v>
      </c>
      <c r="F14" s="37">
        <v>0.23699999999999999</v>
      </c>
      <c r="G14" s="37" t="s">
        <v>109</v>
      </c>
      <c r="H14" s="37">
        <v>4.8669421487603309E-2</v>
      </c>
      <c r="I14" s="37">
        <v>9.0900826446281002E-2</v>
      </c>
      <c r="J14" s="37">
        <f t="shared" si="1"/>
        <v>3.0018678892851072</v>
      </c>
      <c r="K14" s="37" t="s">
        <v>109</v>
      </c>
      <c r="L14" s="37" t="s">
        <v>109</v>
      </c>
      <c r="M14" s="37">
        <f t="shared" si="0"/>
        <v>3.0018678892851072</v>
      </c>
    </row>
    <row r="15" spans="1:13" x14ac:dyDescent="0.25">
      <c r="A15" s="39">
        <v>2</v>
      </c>
      <c r="B15" s="37">
        <v>2</v>
      </c>
      <c r="C15" s="37">
        <v>5</v>
      </c>
      <c r="D15" s="37">
        <v>2</v>
      </c>
      <c r="E15" s="37">
        <v>1</v>
      </c>
      <c r="F15" s="37">
        <v>0.224</v>
      </c>
      <c r="G15" s="37" t="s">
        <v>109</v>
      </c>
      <c r="H15" s="37">
        <v>4.8669421487603309E-2</v>
      </c>
      <c r="I15" s="37">
        <v>9.0900826446281002E-2</v>
      </c>
      <c r="J15" s="37">
        <f t="shared" si="1"/>
        <v>2.7347597215146879</v>
      </c>
      <c r="K15" s="37" t="s">
        <v>109</v>
      </c>
      <c r="L15" s="37" t="s">
        <v>109</v>
      </c>
      <c r="M15" s="37">
        <f t="shared" si="0"/>
        <v>2.7347597215146879</v>
      </c>
    </row>
    <row r="16" spans="1:13" x14ac:dyDescent="0.25">
      <c r="A16" s="39">
        <v>2</v>
      </c>
      <c r="B16" s="37">
        <v>2</v>
      </c>
      <c r="C16" s="37">
        <v>5</v>
      </c>
      <c r="D16" s="37">
        <v>3</v>
      </c>
      <c r="E16" s="37">
        <v>1</v>
      </c>
      <c r="F16" s="37">
        <v>0.23899999999999999</v>
      </c>
      <c r="G16" s="37" t="s">
        <v>109</v>
      </c>
      <c r="H16" s="37">
        <v>4.8669421487603309E-2</v>
      </c>
      <c r="I16" s="37">
        <v>9.0900826446281002E-2</v>
      </c>
      <c r="J16" s="37">
        <f t="shared" si="1"/>
        <v>3.0429614535574796</v>
      </c>
      <c r="K16" s="37" t="s">
        <v>109</v>
      </c>
      <c r="L16" s="37" t="s">
        <v>109</v>
      </c>
      <c r="M16" s="37">
        <f t="shared" si="0"/>
        <v>3.0429614535574796</v>
      </c>
    </row>
    <row r="17" spans="1:13" x14ac:dyDescent="0.25">
      <c r="A17" s="39">
        <v>5</v>
      </c>
      <c r="B17" s="37">
        <v>2</v>
      </c>
      <c r="C17" s="37">
        <v>6</v>
      </c>
      <c r="D17" s="37">
        <v>1</v>
      </c>
      <c r="E17" s="37">
        <v>1</v>
      </c>
      <c r="F17" s="37">
        <v>0.32800000000000001</v>
      </c>
      <c r="G17" s="37" t="s">
        <v>109</v>
      </c>
      <c r="H17" s="37">
        <v>4.8669421487603309E-2</v>
      </c>
      <c r="I17" s="37">
        <v>9.0900826446281002E-2</v>
      </c>
      <c r="J17" s="37">
        <f t="shared" si="1"/>
        <v>4.8716250636780432</v>
      </c>
      <c r="K17" s="37" t="s">
        <v>109</v>
      </c>
      <c r="L17" s="37" t="s">
        <v>109</v>
      </c>
      <c r="M17" s="37">
        <f t="shared" si="0"/>
        <v>4.8716250636780432</v>
      </c>
    </row>
    <row r="18" spans="1:13" x14ac:dyDescent="0.25">
      <c r="A18" s="39">
        <v>5</v>
      </c>
      <c r="B18" s="37">
        <v>2</v>
      </c>
      <c r="C18" s="37">
        <v>6</v>
      </c>
      <c r="D18" s="37">
        <v>2</v>
      </c>
      <c r="E18" s="37">
        <v>1</v>
      </c>
      <c r="F18" s="37">
        <v>0.34100000000000003</v>
      </c>
      <c r="G18" s="37" t="s">
        <v>109</v>
      </c>
      <c r="H18" s="37">
        <v>4.8669421487603309E-2</v>
      </c>
      <c r="I18" s="37">
        <v>9.0900826446281002E-2</v>
      </c>
      <c r="J18" s="37">
        <f t="shared" si="1"/>
        <v>5.1387332314484633</v>
      </c>
      <c r="K18" s="37" t="s">
        <v>109</v>
      </c>
      <c r="L18" s="37" t="s">
        <v>109</v>
      </c>
      <c r="M18" s="37">
        <f t="shared" si="0"/>
        <v>5.1387332314484633</v>
      </c>
    </row>
    <row r="19" spans="1:13" x14ac:dyDescent="0.25">
      <c r="A19" s="39">
        <v>5</v>
      </c>
      <c r="B19" s="37">
        <v>2</v>
      </c>
      <c r="C19" s="37">
        <v>6</v>
      </c>
      <c r="D19" s="37">
        <v>3</v>
      </c>
      <c r="E19" s="37">
        <v>1</v>
      </c>
      <c r="F19" s="37">
        <v>0.316</v>
      </c>
      <c r="G19" s="37" t="s">
        <v>109</v>
      </c>
      <c r="H19" s="37">
        <v>4.8669421487603309E-2</v>
      </c>
      <c r="I19" s="37">
        <v>9.0900826446281002E-2</v>
      </c>
      <c r="J19" s="37">
        <f t="shared" si="1"/>
        <v>4.6250636780438104</v>
      </c>
      <c r="K19" s="37" t="s">
        <v>109</v>
      </c>
      <c r="L19" s="37" t="s">
        <v>109</v>
      </c>
      <c r="M19" s="37">
        <f t="shared" si="0"/>
        <v>4.6250636780438104</v>
      </c>
    </row>
    <row r="20" spans="1:13" x14ac:dyDescent="0.25">
      <c r="A20" s="39">
        <v>1</v>
      </c>
      <c r="B20" s="37">
        <v>2</v>
      </c>
      <c r="C20" s="37">
        <v>7</v>
      </c>
      <c r="D20" s="37">
        <v>1</v>
      </c>
      <c r="E20" s="37">
        <v>1</v>
      </c>
      <c r="F20" s="37">
        <v>0.502</v>
      </c>
      <c r="G20" s="37" t="s">
        <v>109</v>
      </c>
      <c r="H20" s="37">
        <v>4.8669421487603309E-2</v>
      </c>
      <c r="I20" s="37">
        <v>9.0900826446281002E-2</v>
      </c>
      <c r="J20" s="37">
        <f t="shared" si="1"/>
        <v>8.4467651553744254</v>
      </c>
      <c r="K20" s="37" t="s">
        <v>109</v>
      </c>
      <c r="L20" s="37" t="s">
        <v>109</v>
      </c>
      <c r="M20" s="37">
        <f t="shared" si="0"/>
        <v>8.4467651553744254</v>
      </c>
    </row>
    <row r="21" spans="1:13" x14ac:dyDescent="0.25">
      <c r="A21" s="39">
        <v>1</v>
      </c>
      <c r="B21" s="37">
        <v>2</v>
      </c>
      <c r="C21" s="37">
        <v>7</v>
      </c>
      <c r="D21" s="37">
        <v>2</v>
      </c>
      <c r="E21" s="37">
        <v>1</v>
      </c>
      <c r="F21" s="37">
        <v>0.54300000000000004</v>
      </c>
      <c r="G21" s="37" t="s">
        <v>109</v>
      </c>
      <c r="H21" s="37">
        <v>4.8669421487603309E-2</v>
      </c>
      <c r="I21" s="37">
        <v>9.0900826446281002E-2</v>
      </c>
      <c r="J21" s="37">
        <f t="shared" si="1"/>
        <v>9.2891832229580569</v>
      </c>
      <c r="K21" s="37" t="s">
        <v>109</v>
      </c>
      <c r="L21" s="37" t="s">
        <v>109</v>
      </c>
      <c r="M21" s="37">
        <f t="shared" si="0"/>
        <v>9.2891832229580569</v>
      </c>
    </row>
    <row r="22" spans="1:13" x14ac:dyDescent="0.25">
      <c r="A22" s="39">
        <v>1</v>
      </c>
      <c r="B22" s="37">
        <v>2</v>
      </c>
      <c r="C22" s="37">
        <v>7</v>
      </c>
      <c r="D22" s="37">
        <v>3</v>
      </c>
      <c r="E22" s="37">
        <v>1</v>
      </c>
      <c r="F22" s="37">
        <v>0.51100000000000001</v>
      </c>
      <c r="G22" s="37" t="s">
        <v>109</v>
      </c>
      <c r="H22" s="37">
        <v>4.8669421487603309E-2</v>
      </c>
      <c r="I22" s="37">
        <v>9.0900826446281002E-2</v>
      </c>
      <c r="J22" s="37">
        <f t="shared" si="1"/>
        <v>8.6316861946001016</v>
      </c>
      <c r="K22" s="37" t="s">
        <v>109</v>
      </c>
      <c r="L22" s="37" t="s">
        <v>109</v>
      </c>
      <c r="M22" s="37">
        <f t="shared" ref="M22:M85" si="2">J22</f>
        <v>8.6316861946001016</v>
      </c>
    </row>
    <row r="23" spans="1:13" x14ac:dyDescent="0.25">
      <c r="A23" s="39">
        <v>3</v>
      </c>
      <c r="B23" s="37">
        <v>2</v>
      </c>
      <c r="C23" s="37">
        <v>8</v>
      </c>
      <c r="D23" s="37">
        <v>1</v>
      </c>
      <c r="E23" s="37">
        <v>1</v>
      </c>
      <c r="F23" s="37">
        <v>0.16400000000000001</v>
      </c>
      <c r="G23" s="37" t="s">
        <v>109</v>
      </c>
      <c r="H23" s="37">
        <v>4.8669421487603309E-2</v>
      </c>
      <c r="I23" s="37">
        <v>9.0900826446281002E-2</v>
      </c>
      <c r="J23" s="37">
        <f t="shared" si="1"/>
        <v>1.5019527933435217</v>
      </c>
      <c r="K23" s="37" t="s">
        <v>109</v>
      </c>
      <c r="L23" s="37" t="s">
        <v>109</v>
      </c>
      <c r="M23" s="37">
        <f t="shared" si="2"/>
        <v>1.5019527933435217</v>
      </c>
    </row>
    <row r="24" spans="1:13" x14ac:dyDescent="0.25">
      <c r="A24" s="39">
        <v>3</v>
      </c>
      <c r="B24" s="37">
        <v>2</v>
      </c>
      <c r="C24" s="37">
        <v>8</v>
      </c>
      <c r="D24" s="37">
        <v>2</v>
      </c>
      <c r="E24" s="37">
        <v>1</v>
      </c>
      <c r="F24" s="37">
        <v>0.13500000000000001</v>
      </c>
      <c r="G24" s="37" t="s">
        <v>109</v>
      </c>
      <c r="H24" s="37">
        <v>4.8669421487603309E-2</v>
      </c>
      <c r="I24" s="37">
        <v>9.0900826446281002E-2</v>
      </c>
      <c r="J24" s="37">
        <f t="shared" si="1"/>
        <v>0.90609611139412449</v>
      </c>
      <c r="K24" s="37" t="s">
        <v>109</v>
      </c>
      <c r="L24" s="37" t="s">
        <v>109</v>
      </c>
      <c r="M24" s="37">
        <f t="shared" si="2"/>
        <v>0.90609611139412449</v>
      </c>
    </row>
    <row r="25" spans="1:13" x14ac:dyDescent="0.25">
      <c r="A25" s="39">
        <v>3</v>
      </c>
      <c r="B25" s="37">
        <v>2</v>
      </c>
      <c r="C25" s="37">
        <v>8</v>
      </c>
      <c r="D25" s="37">
        <v>3</v>
      </c>
      <c r="E25" s="37">
        <v>1</v>
      </c>
      <c r="F25" s="37">
        <v>0.14399999999999999</v>
      </c>
      <c r="G25" s="37" t="s">
        <v>109</v>
      </c>
      <c r="H25" s="37">
        <v>4.8669421487603309E-2</v>
      </c>
      <c r="I25" s="37">
        <v>9.0900826446281002E-2</v>
      </c>
      <c r="J25" s="37">
        <f t="shared" si="1"/>
        <v>1.0910171506197992</v>
      </c>
      <c r="K25" s="37" t="s">
        <v>109</v>
      </c>
      <c r="L25" s="37" t="s">
        <v>109</v>
      </c>
      <c r="M25" s="37">
        <f t="shared" si="2"/>
        <v>1.0910171506197992</v>
      </c>
    </row>
    <row r="26" spans="1:13" x14ac:dyDescent="0.25">
      <c r="A26" s="39">
        <v>4</v>
      </c>
      <c r="B26" s="37">
        <v>2</v>
      </c>
      <c r="C26" s="37">
        <v>9</v>
      </c>
      <c r="D26" s="37">
        <v>1</v>
      </c>
      <c r="E26" s="37">
        <v>1</v>
      </c>
      <c r="F26" s="37">
        <v>0.253</v>
      </c>
      <c r="G26" s="37" t="s">
        <v>109</v>
      </c>
      <c r="H26" s="37">
        <v>4.8669421487603309E-2</v>
      </c>
      <c r="I26" s="37">
        <v>9.0900826446281002E-2</v>
      </c>
      <c r="J26" s="37">
        <f t="shared" si="1"/>
        <v>3.3306164034640853</v>
      </c>
      <c r="K26" s="37" t="s">
        <v>109</v>
      </c>
      <c r="L26" s="37" t="s">
        <v>109</v>
      </c>
      <c r="M26" s="37">
        <f t="shared" si="2"/>
        <v>3.3306164034640853</v>
      </c>
    </row>
    <row r="27" spans="1:13" x14ac:dyDescent="0.25">
      <c r="A27" s="39">
        <v>4</v>
      </c>
      <c r="B27" s="37">
        <v>2</v>
      </c>
      <c r="C27" s="37">
        <v>9</v>
      </c>
      <c r="D27" s="37">
        <v>2</v>
      </c>
      <c r="E27" s="37">
        <v>1</v>
      </c>
      <c r="F27" s="37">
        <v>0.24</v>
      </c>
      <c r="G27" s="37" t="s">
        <v>109</v>
      </c>
      <c r="H27" s="37">
        <v>4.8669421487603309E-2</v>
      </c>
      <c r="I27" s="37">
        <v>9.0900826446281002E-2</v>
      </c>
      <c r="J27" s="37">
        <f t="shared" si="1"/>
        <v>3.0635082356936656</v>
      </c>
      <c r="K27" s="37" t="s">
        <v>109</v>
      </c>
      <c r="L27" s="37" t="s">
        <v>109</v>
      </c>
      <c r="M27" s="37">
        <f t="shared" si="2"/>
        <v>3.0635082356936656</v>
      </c>
    </row>
    <row r="28" spans="1:13" x14ac:dyDescent="0.25">
      <c r="A28" s="39">
        <v>4</v>
      </c>
      <c r="B28" s="37">
        <v>2</v>
      </c>
      <c r="C28" s="37">
        <v>9</v>
      </c>
      <c r="D28" s="37">
        <v>3</v>
      </c>
      <c r="E28" s="37">
        <v>1</v>
      </c>
      <c r="F28" s="37">
        <v>0.252</v>
      </c>
      <c r="G28" s="37" t="s">
        <v>109</v>
      </c>
      <c r="H28" s="37">
        <v>4.8669421487603309E-2</v>
      </c>
      <c r="I28" s="37">
        <v>9.0900826446281002E-2</v>
      </c>
      <c r="J28" s="37">
        <f t="shared" si="1"/>
        <v>3.3100696213278988</v>
      </c>
      <c r="K28" s="37" t="s">
        <v>109</v>
      </c>
      <c r="L28" s="37" t="s">
        <v>109</v>
      </c>
      <c r="M28" s="37">
        <f t="shared" si="2"/>
        <v>3.3100696213278988</v>
      </c>
    </row>
    <row r="29" spans="1:13" x14ac:dyDescent="0.25">
      <c r="A29" s="39">
        <v>2</v>
      </c>
      <c r="B29" s="37">
        <v>2</v>
      </c>
      <c r="C29" s="37">
        <v>10</v>
      </c>
      <c r="D29" s="37">
        <v>1</v>
      </c>
      <c r="E29" s="37">
        <v>1</v>
      </c>
      <c r="F29" s="37">
        <v>0.246</v>
      </c>
      <c r="G29" s="37" t="s">
        <v>109</v>
      </c>
      <c r="H29" s="37">
        <v>4.8669421487603309E-2</v>
      </c>
      <c r="I29" s="37">
        <v>9.0900826446281002E-2</v>
      </c>
      <c r="J29" s="37">
        <f t="shared" si="1"/>
        <v>3.1867889285107824</v>
      </c>
      <c r="K29" s="37" t="s">
        <v>109</v>
      </c>
      <c r="L29" s="37" t="s">
        <v>109</v>
      </c>
      <c r="M29" s="37">
        <f t="shared" si="2"/>
        <v>3.1867889285107824</v>
      </c>
    </row>
    <row r="30" spans="1:13" x14ac:dyDescent="0.25">
      <c r="A30" s="39">
        <v>2</v>
      </c>
      <c r="B30" s="37">
        <v>2</v>
      </c>
      <c r="C30" s="37">
        <v>10</v>
      </c>
      <c r="D30" s="37">
        <v>2</v>
      </c>
      <c r="E30" s="37">
        <v>1</v>
      </c>
      <c r="F30" s="37">
        <v>0.27300000000000002</v>
      </c>
      <c r="G30" s="37" t="s">
        <v>109</v>
      </c>
      <c r="H30" s="37">
        <v>4.8669421487603309E-2</v>
      </c>
      <c r="I30" s="37">
        <v>9.0900826446281002E-2</v>
      </c>
      <c r="J30" s="37">
        <f t="shared" si="1"/>
        <v>3.7415520461878078</v>
      </c>
      <c r="K30" s="37" t="s">
        <v>109</v>
      </c>
      <c r="L30" s="37" t="s">
        <v>109</v>
      </c>
      <c r="M30" s="37">
        <f t="shared" si="2"/>
        <v>3.7415520461878078</v>
      </c>
    </row>
    <row r="31" spans="1:13" x14ac:dyDescent="0.25">
      <c r="A31" s="39">
        <v>2</v>
      </c>
      <c r="B31" s="37">
        <v>2</v>
      </c>
      <c r="C31" s="37">
        <v>10</v>
      </c>
      <c r="D31" s="37">
        <v>3</v>
      </c>
      <c r="E31" s="37">
        <v>1</v>
      </c>
      <c r="F31" s="37">
        <v>0.24299999999999999</v>
      </c>
      <c r="G31" s="37" t="s">
        <v>109</v>
      </c>
      <c r="H31" s="37">
        <v>4.8669421487603309E-2</v>
      </c>
      <c r="I31" s="37">
        <v>9.0900826446281002E-2</v>
      </c>
      <c r="J31" s="37">
        <f t="shared" si="1"/>
        <v>3.125148582102224</v>
      </c>
      <c r="K31" s="37" t="s">
        <v>109</v>
      </c>
      <c r="L31" s="37" t="s">
        <v>109</v>
      </c>
      <c r="M31" s="37">
        <f t="shared" si="2"/>
        <v>3.125148582102224</v>
      </c>
    </row>
    <row r="32" spans="1:13" x14ac:dyDescent="0.25">
      <c r="A32" s="39">
        <v>4</v>
      </c>
      <c r="B32" s="37">
        <v>2</v>
      </c>
      <c r="C32" s="37">
        <v>11</v>
      </c>
      <c r="D32" s="37">
        <v>1</v>
      </c>
      <c r="E32" s="37">
        <v>1</v>
      </c>
      <c r="F32" s="37">
        <v>0.27300000000000002</v>
      </c>
      <c r="G32" s="37" t="s">
        <v>109</v>
      </c>
      <c r="H32" s="37">
        <v>4.8669421487603309E-2</v>
      </c>
      <c r="I32" s="37">
        <v>9.0900826446281002E-2</v>
      </c>
      <c r="J32" s="37">
        <f t="shared" si="1"/>
        <v>3.7415520461878078</v>
      </c>
      <c r="K32" s="37" t="s">
        <v>109</v>
      </c>
      <c r="L32" s="37" t="s">
        <v>109</v>
      </c>
      <c r="M32" s="37">
        <f t="shared" si="2"/>
        <v>3.7415520461878078</v>
      </c>
    </row>
    <row r="33" spans="1:13" x14ac:dyDescent="0.25">
      <c r="A33" s="39">
        <v>4</v>
      </c>
      <c r="B33" s="37">
        <v>2</v>
      </c>
      <c r="C33" s="37">
        <v>11</v>
      </c>
      <c r="D33" s="37">
        <v>2</v>
      </c>
      <c r="E33" s="37">
        <v>1</v>
      </c>
      <c r="F33" s="37">
        <v>0.23499999999999999</v>
      </c>
      <c r="G33" s="37" t="s">
        <v>109</v>
      </c>
      <c r="H33" s="37">
        <v>4.8669421487603309E-2</v>
      </c>
      <c r="I33" s="37">
        <v>9.0900826446281002E-2</v>
      </c>
      <c r="J33" s="37">
        <f t="shared" si="1"/>
        <v>2.9607743250127347</v>
      </c>
      <c r="K33" s="37" t="s">
        <v>109</v>
      </c>
      <c r="L33" s="37" t="s">
        <v>109</v>
      </c>
      <c r="M33" s="37">
        <f t="shared" si="2"/>
        <v>2.9607743250127347</v>
      </c>
    </row>
    <row r="34" spans="1:13" x14ac:dyDescent="0.25">
      <c r="A34" s="39">
        <v>4</v>
      </c>
      <c r="B34" s="37">
        <v>2</v>
      </c>
      <c r="C34" s="37">
        <v>11</v>
      </c>
      <c r="D34" s="37">
        <v>3</v>
      </c>
      <c r="E34" s="37">
        <v>1</v>
      </c>
      <c r="F34" s="37">
        <v>0.27500000000000002</v>
      </c>
      <c r="G34" s="37" t="s">
        <v>109</v>
      </c>
      <c r="H34" s="37">
        <v>4.8669421487603309E-2</v>
      </c>
      <c r="I34" s="37">
        <v>9.0900826446281002E-2</v>
      </c>
      <c r="J34" s="37">
        <f t="shared" si="1"/>
        <v>3.7826456104601798</v>
      </c>
      <c r="K34" s="37" t="s">
        <v>109</v>
      </c>
      <c r="L34" s="37" t="s">
        <v>109</v>
      </c>
      <c r="M34" s="37">
        <f t="shared" si="2"/>
        <v>3.7826456104601798</v>
      </c>
    </row>
    <row r="35" spans="1:13" x14ac:dyDescent="0.25">
      <c r="A35" s="39">
        <v>3</v>
      </c>
      <c r="B35" s="37">
        <v>2</v>
      </c>
      <c r="C35" s="37">
        <v>12</v>
      </c>
      <c r="D35" s="37">
        <v>1</v>
      </c>
      <c r="E35" s="37">
        <v>1</v>
      </c>
      <c r="F35" s="37">
        <v>0.14199999999999999</v>
      </c>
      <c r="G35" s="37" t="s">
        <v>109</v>
      </c>
      <c r="H35" s="37">
        <v>4.8669421487603309E-2</v>
      </c>
      <c r="I35" s="37">
        <v>9.0900826446281002E-2</v>
      </c>
      <c r="J35" s="37">
        <f t="shared" si="1"/>
        <v>1.0499235863474268</v>
      </c>
      <c r="K35" s="37" t="s">
        <v>109</v>
      </c>
      <c r="L35" s="37" t="s">
        <v>109</v>
      </c>
      <c r="M35" s="37">
        <f t="shared" si="2"/>
        <v>1.0499235863474268</v>
      </c>
    </row>
    <row r="36" spans="1:13" x14ac:dyDescent="0.25">
      <c r="A36" s="39">
        <v>3</v>
      </c>
      <c r="B36" s="37">
        <v>2</v>
      </c>
      <c r="C36" s="37">
        <v>12</v>
      </c>
      <c r="D36" s="37">
        <v>2</v>
      </c>
      <c r="E36" s="37">
        <v>1</v>
      </c>
      <c r="F36" s="37">
        <v>0.14099999999999999</v>
      </c>
      <c r="G36" s="37" t="s">
        <v>109</v>
      </c>
      <c r="H36" s="37">
        <v>4.8669421487603309E-2</v>
      </c>
      <c r="I36" s="37">
        <v>9.0900826446281002E-2</v>
      </c>
      <c r="J36" s="37">
        <f t="shared" si="1"/>
        <v>1.0293768042112408</v>
      </c>
      <c r="K36" s="37" t="s">
        <v>109</v>
      </c>
      <c r="L36" s="37" t="s">
        <v>109</v>
      </c>
      <c r="M36" s="37">
        <f t="shared" si="2"/>
        <v>1.0293768042112408</v>
      </c>
    </row>
    <row r="37" spans="1:13" x14ac:dyDescent="0.25">
      <c r="A37" s="39">
        <v>3</v>
      </c>
      <c r="B37" s="37">
        <v>2</v>
      </c>
      <c r="C37" s="37">
        <v>12</v>
      </c>
      <c r="D37" s="37">
        <v>3</v>
      </c>
      <c r="E37" s="37">
        <v>1</v>
      </c>
      <c r="F37" s="37">
        <v>0.15</v>
      </c>
      <c r="G37" s="37" t="s">
        <v>109</v>
      </c>
      <c r="H37" s="37">
        <v>4.8669421487603309E-2</v>
      </c>
      <c r="I37" s="37">
        <v>9.0900826446281002E-2</v>
      </c>
      <c r="J37" s="37">
        <f t="shared" si="1"/>
        <v>1.2142978434369158</v>
      </c>
      <c r="K37" s="37" t="s">
        <v>109</v>
      </c>
      <c r="L37" s="37" t="s">
        <v>109</v>
      </c>
      <c r="M37" s="37">
        <f t="shared" si="2"/>
        <v>1.2142978434369158</v>
      </c>
    </row>
    <row r="38" spans="1:13" x14ac:dyDescent="0.25">
      <c r="A38" s="39">
        <v>1</v>
      </c>
      <c r="B38" s="37">
        <v>2</v>
      </c>
      <c r="C38" s="37">
        <v>13</v>
      </c>
      <c r="D38" s="37">
        <v>1</v>
      </c>
      <c r="E38" s="37">
        <v>1</v>
      </c>
      <c r="F38" s="37">
        <v>0.55600000000000005</v>
      </c>
      <c r="G38" s="37" t="s">
        <v>109</v>
      </c>
      <c r="H38" s="37">
        <v>4.8669421487603309E-2</v>
      </c>
      <c r="I38" s="37">
        <v>9.0900826446281002E-2</v>
      </c>
      <c r="J38" s="37">
        <f t="shared" si="1"/>
        <v>9.556291390728477</v>
      </c>
      <c r="K38" s="37" t="s">
        <v>109</v>
      </c>
      <c r="L38" s="37" t="s">
        <v>109</v>
      </c>
      <c r="M38" s="37">
        <f t="shared" si="2"/>
        <v>9.556291390728477</v>
      </c>
    </row>
    <row r="39" spans="1:13" x14ac:dyDescent="0.25">
      <c r="A39" s="39">
        <v>1</v>
      </c>
      <c r="B39" s="37">
        <v>2</v>
      </c>
      <c r="C39" s="37">
        <v>13</v>
      </c>
      <c r="D39" s="37">
        <v>2</v>
      </c>
      <c r="E39" s="37">
        <v>1</v>
      </c>
      <c r="F39" s="37">
        <v>0.69699999999999995</v>
      </c>
      <c r="G39" s="37" t="s">
        <v>109</v>
      </c>
      <c r="H39" s="37">
        <v>4.8669421487603309E-2</v>
      </c>
      <c r="I39" s="37">
        <v>9.0900826446281002E-2</v>
      </c>
      <c r="J39" s="37">
        <f t="shared" si="1"/>
        <v>12.453387671930715</v>
      </c>
      <c r="K39" s="37" t="s">
        <v>109</v>
      </c>
      <c r="L39" s="37" t="s">
        <v>109</v>
      </c>
      <c r="M39" s="37">
        <f t="shared" si="2"/>
        <v>12.453387671930715</v>
      </c>
    </row>
    <row r="40" spans="1:13" x14ac:dyDescent="0.25">
      <c r="A40" s="39">
        <v>1</v>
      </c>
      <c r="B40" s="37">
        <v>2</v>
      </c>
      <c r="C40" s="37">
        <v>13</v>
      </c>
      <c r="D40" s="37">
        <v>3</v>
      </c>
      <c r="E40" s="37">
        <v>1</v>
      </c>
      <c r="F40" s="37">
        <v>0.51200000000000001</v>
      </c>
      <c r="G40" s="37" t="s">
        <v>109</v>
      </c>
      <c r="H40" s="37">
        <v>4.8669421487603309E-2</v>
      </c>
      <c r="I40" s="37">
        <v>9.0900826446281002E-2</v>
      </c>
      <c r="J40" s="37">
        <f t="shared" si="1"/>
        <v>8.652232976736288</v>
      </c>
      <c r="K40" s="37" t="s">
        <v>109</v>
      </c>
      <c r="L40" s="37" t="s">
        <v>109</v>
      </c>
      <c r="M40" s="37">
        <f t="shared" si="2"/>
        <v>8.652232976736288</v>
      </c>
    </row>
    <row r="41" spans="1:13" x14ac:dyDescent="0.25">
      <c r="A41" s="39">
        <v>5</v>
      </c>
      <c r="B41" s="37">
        <v>2</v>
      </c>
      <c r="C41" s="37">
        <v>14</v>
      </c>
      <c r="D41" s="37">
        <v>1</v>
      </c>
      <c r="E41" s="37">
        <v>1</v>
      </c>
      <c r="F41" s="37">
        <v>0.34200000000000003</v>
      </c>
      <c r="G41" s="37" t="s">
        <v>109</v>
      </c>
      <c r="H41" s="37">
        <v>4.8669421487603309E-2</v>
      </c>
      <c r="I41" s="37">
        <v>9.0900826446281002E-2</v>
      </c>
      <c r="J41" s="37">
        <f t="shared" si="1"/>
        <v>5.1592800135846497</v>
      </c>
      <c r="K41" s="37" t="s">
        <v>109</v>
      </c>
      <c r="L41" s="37" t="s">
        <v>109</v>
      </c>
      <c r="M41" s="37">
        <f t="shared" si="2"/>
        <v>5.1592800135846497</v>
      </c>
    </row>
    <row r="42" spans="1:13" x14ac:dyDescent="0.25">
      <c r="A42" s="39">
        <v>5</v>
      </c>
      <c r="B42" s="37">
        <v>2</v>
      </c>
      <c r="C42" s="37">
        <v>14</v>
      </c>
      <c r="D42" s="37">
        <v>2</v>
      </c>
      <c r="E42" s="37">
        <v>1</v>
      </c>
      <c r="F42" s="37">
        <v>0.35399999999999998</v>
      </c>
      <c r="G42" s="37" t="s">
        <v>109</v>
      </c>
      <c r="H42" s="37">
        <v>4.8669421487603309E-2</v>
      </c>
      <c r="I42" s="37">
        <v>9.0900826446281002E-2</v>
      </c>
      <c r="J42" s="37">
        <f t="shared" si="1"/>
        <v>5.4058413992188816</v>
      </c>
      <c r="K42" s="37" t="s">
        <v>109</v>
      </c>
      <c r="L42" s="37" t="s">
        <v>109</v>
      </c>
      <c r="M42" s="37">
        <f t="shared" si="2"/>
        <v>5.4058413992188816</v>
      </c>
    </row>
    <row r="43" spans="1:13" x14ac:dyDescent="0.25">
      <c r="A43" s="39">
        <v>5</v>
      </c>
      <c r="B43" s="37">
        <v>2</v>
      </c>
      <c r="C43" s="37">
        <v>14</v>
      </c>
      <c r="D43" s="37">
        <v>3</v>
      </c>
      <c r="E43" s="37">
        <v>2</v>
      </c>
      <c r="F43" s="37">
        <v>0.29399999999999998</v>
      </c>
      <c r="G43" s="37" t="s">
        <v>109</v>
      </c>
      <c r="H43" s="37">
        <v>4.7407713498622592E-2</v>
      </c>
      <c r="I43" s="37">
        <v>7.2155647382920074E-2</v>
      </c>
      <c r="J43" s="37">
        <f t="shared" si="1"/>
        <v>4.6794990993085017</v>
      </c>
      <c r="K43" s="37" t="s">
        <v>109</v>
      </c>
      <c r="L43" s="37" t="s">
        <v>109</v>
      </c>
      <c r="M43" s="37">
        <f t="shared" si="2"/>
        <v>4.6794990993085017</v>
      </c>
    </row>
    <row r="44" spans="1:13" x14ac:dyDescent="0.25">
      <c r="A44" s="39">
        <v>2</v>
      </c>
      <c r="B44" s="37">
        <v>2</v>
      </c>
      <c r="C44" s="37">
        <v>15</v>
      </c>
      <c r="D44" s="37">
        <v>1</v>
      </c>
      <c r="E44" s="37">
        <v>2</v>
      </c>
      <c r="F44" s="37">
        <v>0.23400000000000001</v>
      </c>
      <c r="G44" s="37" t="s">
        <v>109</v>
      </c>
      <c r="H44" s="37">
        <v>4.7407713498622592E-2</v>
      </c>
      <c r="I44" s="37">
        <v>7.2155647382920074E-2</v>
      </c>
      <c r="J44" s="37">
        <f t="shared" si="1"/>
        <v>3.41388227090476</v>
      </c>
      <c r="K44" s="37" t="s">
        <v>109</v>
      </c>
      <c r="L44" s="37" t="s">
        <v>109</v>
      </c>
      <c r="M44" s="37">
        <f t="shared" si="2"/>
        <v>3.41388227090476</v>
      </c>
    </row>
    <row r="45" spans="1:13" x14ac:dyDescent="0.25">
      <c r="A45" s="39">
        <v>2</v>
      </c>
      <c r="B45" s="37">
        <v>2</v>
      </c>
      <c r="C45" s="37">
        <v>15</v>
      </c>
      <c r="D45" s="37">
        <v>2</v>
      </c>
      <c r="E45" s="37">
        <v>2</v>
      </c>
      <c r="F45" s="37">
        <v>0.253</v>
      </c>
      <c r="G45" s="37" t="s">
        <v>109</v>
      </c>
      <c r="H45" s="37">
        <v>4.7407713498622592E-2</v>
      </c>
      <c r="I45" s="37">
        <v>7.2155647382920074E-2</v>
      </c>
      <c r="J45" s="37">
        <f t="shared" si="1"/>
        <v>3.8146609332326116</v>
      </c>
      <c r="K45" s="37" t="s">
        <v>109</v>
      </c>
      <c r="L45" s="37" t="s">
        <v>109</v>
      </c>
      <c r="M45" s="37">
        <f t="shared" si="2"/>
        <v>3.8146609332326116</v>
      </c>
    </row>
    <row r="46" spans="1:13" x14ac:dyDescent="0.25">
      <c r="A46" s="39">
        <v>2</v>
      </c>
      <c r="B46" s="37">
        <v>2</v>
      </c>
      <c r="C46" s="37">
        <v>15</v>
      </c>
      <c r="D46" s="37">
        <v>3</v>
      </c>
      <c r="E46" s="37">
        <v>2</v>
      </c>
      <c r="F46" s="37">
        <v>0.247</v>
      </c>
      <c r="G46" s="37" t="s">
        <v>109</v>
      </c>
      <c r="H46" s="37">
        <v>4.7407713498622592E-2</v>
      </c>
      <c r="I46" s="37">
        <v>7.2155647382920074E-2</v>
      </c>
      <c r="J46" s="37">
        <f t="shared" si="1"/>
        <v>3.688099250392237</v>
      </c>
      <c r="K46" s="37" t="s">
        <v>109</v>
      </c>
      <c r="L46" s="37" t="s">
        <v>109</v>
      </c>
      <c r="M46" s="37">
        <f t="shared" si="2"/>
        <v>3.688099250392237</v>
      </c>
    </row>
    <row r="47" spans="1:13" x14ac:dyDescent="0.25">
      <c r="A47" s="39">
        <v>3</v>
      </c>
      <c r="B47" s="37">
        <v>3</v>
      </c>
      <c r="C47" s="37">
        <v>1</v>
      </c>
      <c r="D47" s="37">
        <v>1</v>
      </c>
      <c r="E47" s="37">
        <v>2</v>
      </c>
      <c r="F47" s="37">
        <v>9.9000000000000005E-2</v>
      </c>
      <c r="G47" s="37" t="s">
        <v>109</v>
      </c>
      <c r="H47" s="37">
        <v>4.7407713498622592E-2</v>
      </c>
      <c r="I47" s="37">
        <v>7.2155647382920074E-2</v>
      </c>
      <c r="J47" s="37">
        <f t="shared" si="1"/>
        <v>0.56624440699633993</v>
      </c>
      <c r="K47" s="37" t="s">
        <v>109</v>
      </c>
      <c r="L47" s="37" t="s">
        <v>109</v>
      </c>
      <c r="M47" s="37">
        <f t="shared" si="2"/>
        <v>0.56624440699633993</v>
      </c>
    </row>
    <row r="48" spans="1:13" x14ac:dyDescent="0.25">
      <c r="A48" s="39">
        <v>3</v>
      </c>
      <c r="B48" s="37">
        <v>3</v>
      </c>
      <c r="C48" s="37">
        <v>1</v>
      </c>
      <c r="D48" s="37">
        <v>2</v>
      </c>
      <c r="E48" s="37">
        <v>2</v>
      </c>
      <c r="F48" s="37">
        <v>8.3000000000000004E-2</v>
      </c>
      <c r="G48" s="37" t="s">
        <v>109</v>
      </c>
      <c r="H48" s="37">
        <v>4.7407713498622592E-2</v>
      </c>
      <c r="I48" s="37">
        <v>7.2155647382920074E-2</v>
      </c>
      <c r="J48" s="37">
        <f t="shared" si="1"/>
        <v>0.22874658608867537</v>
      </c>
      <c r="K48" s="37" t="s">
        <v>109</v>
      </c>
      <c r="L48" s="37" t="s">
        <v>109</v>
      </c>
      <c r="M48" s="37">
        <f t="shared" si="2"/>
        <v>0.22874658608867537</v>
      </c>
    </row>
    <row r="49" spans="1:13" x14ac:dyDescent="0.25">
      <c r="A49" s="39">
        <v>3</v>
      </c>
      <c r="B49" s="37">
        <v>3</v>
      </c>
      <c r="C49" s="37">
        <v>1</v>
      </c>
      <c r="D49" s="37">
        <v>3</v>
      </c>
      <c r="E49" s="37">
        <v>2</v>
      </c>
      <c r="F49" s="37">
        <v>9.2999999999999999E-2</v>
      </c>
      <c r="G49" s="37" t="s">
        <v>109</v>
      </c>
      <c r="H49" s="37">
        <v>4.7407713498622592E-2</v>
      </c>
      <c r="I49" s="37">
        <v>7.2155647382920074E-2</v>
      </c>
      <c r="J49" s="37">
        <f t="shared" si="1"/>
        <v>0.43968272415596565</v>
      </c>
      <c r="K49" s="37" t="s">
        <v>109</v>
      </c>
      <c r="L49" s="37" t="s">
        <v>109</v>
      </c>
      <c r="M49" s="37">
        <f t="shared" si="2"/>
        <v>0.43968272415596565</v>
      </c>
    </row>
    <row r="50" spans="1:13" x14ac:dyDescent="0.25">
      <c r="A50" s="39">
        <v>5</v>
      </c>
      <c r="B50" s="37">
        <v>3</v>
      </c>
      <c r="C50" s="37">
        <v>2</v>
      </c>
      <c r="D50" s="37">
        <v>1</v>
      </c>
      <c r="E50" s="37">
        <v>2</v>
      </c>
      <c r="F50" s="37">
        <v>0.20699999999999999</v>
      </c>
      <c r="G50" s="37" t="s">
        <v>109</v>
      </c>
      <c r="H50" s="37">
        <v>4.7407713498622592E-2</v>
      </c>
      <c r="I50" s="37">
        <v>7.2155647382920074E-2</v>
      </c>
      <c r="J50" s="37">
        <f t="shared" si="1"/>
        <v>2.8443546981230754</v>
      </c>
      <c r="K50" s="37" t="s">
        <v>109</v>
      </c>
      <c r="L50" s="37" t="s">
        <v>109</v>
      </c>
      <c r="M50" s="37">
        <f t="shared" si="2"/>
        <v>2.8443546981230754</v>
      </c>
    </row>
    <row r="51" spans="1:13" x14ac:dyDescent="0.25">
      <c r="A51" s="39">
        <v>5</v>
      </c>
      <c r="B51" s="37">
        <v>3</v>
      </c>
      <c r="C51" s="37">
        <v>2</v>
      </c>
      <c r="D51" s="37">
        <v>2</v>
      </c>
      <c r="E51" s="37">
        <v>2</v>
      </c>
      <c r="F51" s="37">
        <v>0.19</v>
      </c>
      <c r="G51" s="37" t="s">
        <v>109</v>
      </c>
      <c r="H51" s="37">
        <v>4.7407713498622592E-2</v>
      </c>
      <c r="I51" s="37">
        <v>7.2155647382920074E-2</v>
      </c>
      <c r="J51" s="37">
        <f t="shared" si="1"/>
        <v>2.4857632634086824</v>
      </c>
      <c r="K51" s="37" t="s">
        <v>109</v>
      </c>
      <c r="L51" s="37" t="s">
        <v>109</v>
      </c>
      <c r="M51" s="37">
        <f t="shared" si="2"/>
        <v>2.4857632634086824</v>
      </c>
    </row>
    <row r="52" spans="1:13" x14ac:dyDescent="0.25">
      <c r="A52" s="39">
        <v>5</v>
      </c>
      <c r="B52" s="37">
        <v>3</v>
      </c>
      <c r="C52" s="37">
        <v>2</v>
      </c>
      <c r="D52" s="37">
        <v>3</v>
      </c>
      <c r="E52" s="37">
        <v>2</v>
      </c>
      <c r="F52" s="37">
        <v>0.2</v>
      </c>
      <c r="G52" s="37" t="s">
        <v>109</v>
      </c>
      <c r="H52" s="37">
        <v>4.7407713498622592E-2</v>
      </c>
      <c r="I52" s="37">
        <v>7.2155647382920074E-2</v>
      </c>
      <c r="J52" s="37">
        <f t="shared" si="1"/>
        <v>2.6966994014759726</v>
      </c>
      <c r="K52" s="37" t="s">
        <v>109</v>
      </c>
      <c r="L52" s="37" t="s">
        <v>109</v>
      </c>
      <c r="M52" s="37">
        <f t="shared" si="2"/>
        <v>2.6966994014759726</v>
      </c>
    </row>
    <row r="53" spans="1:13" x14ac:dyDescent="0.25">
      <c r="A53" s="39">
        <v>1</v>
      </c>
      <c r="B53" s="37">
        <v>3</v>
      </c>
      <c r="C53" s="37">
        <v>3</v>
      </c>
      <c r="D53" s="37">
        <v>1</v>
      </c>
      <c r="E53" s="37">
        <v>2</v>
      </c>
      <c r="F53" s="37">
        <v>0.16700000000000001</v>
      </c>
      <c r="G53" s="37" t="s">
        <v>109</v>
      </c>
      <c r="H53" s="37">
        <v>4.7407713498622592E-2</v>
      </c>
      <c r="I53" s="37">
        <v>7.2155647382920074E-2</v>
      </c>
      <c r="J53" s="37">
        <f t="shared" si="1"/>
        <v>2.0006101458539147</v>
      </c>
      <c r="K53" s="37" t="s">
        <v>109</v>
      </c>
      <c r="L53" s="37" t="s">
        <v>109</v>
      </c>
      <c r="M53" s="37">
        <f t="shared" si="2"/>
        <v>2.0006101458539147</v>
      </c>
    </row>
    <row r="54" spans="1:13" x14ac:dyDescent="0.25">
      <c r="A54" s="39">
        <v>1</v>
      </c>
      <c r="B54" s="37">
        <v>3</v>
      </c>
      <c r="C54" s="37">
        <v>3</v>
      </c>
      <c r="D54" s="37">
        <v>2</v>
      </c>
      <c r="E54" s="37">
        <v>2</v>
      </c>
      <c r="F54" s="37">
        <v>0.17399999999999999</v>
      </c>
      <c r="G54" s="37" t="s">
        <v>109</v>
      </c>
      <c r="H54" s="37">
        <v>4.7407713498622592E-2</v>
      </c>
      <c r="I54" s="37">
        <v>7.2155647382920074E-2</v>
      </c>
      <c r="J54" s="37">
        <f t="shared" si="1"/>
        <v>2.1482654425010175</v>
      </c>
      <c r="K54" s="37" t="s">
        <v>109</v>
      </c>
      <c r="L54" s="37" t="s">
        <v>109</v>
      </c>
      <c r="M54" s="37">
        <f t="shared" si="2"/>
        <v>2.1482654425010175</v>
      </c>
    </row>
    <row r="55" spans="1:13" x14ac:dyDescent="0.25">
      <c r="A55" s="39">
        <v>1</v>
      </c>
      <c r="B55" s="37">
        <v>3</v>
      </c>
      <c r="C55" s="37">
        <v>3</v>
      </c>
      <c r="D55" s="37">
        <v>3</v>
      </c>
      <c r="E55" s="37">
        <v>2</v>
      </c>
      <c r="F55" s="37">
        <v>0.17699999999999999</v>
      </c>
      <c r="G55" s="37" t="s">
        <v>109</v>
      </c>
      <c r="H55" s="37">
        <v>4.7407713498622592E-2</v>
      </c>
      <c r="I55" s="37">
        <v>7.2155647382920074E-2</v>
      </c>
      <c r="J55" s="37">
        <f t="shared" si="1"/>
        <v>2.2115462839212046</v>
      </c>
      <c r="K55" s="37" t="s">
        <v>109</v>
      </c>
      <c r="L55" s="37" t="s">
        <v>109</v>
      </c>
      <c r="M55" s="37">
        <f t="shared" si="2"/>
        <v>2.2115462839212046</v>
      </c>
    </row>
    <row r="56" spans="1:13" x14ac:dyDescent="0.25">
      <c r="A56" s="39">
        <v>4</v>
      </c>
      <c r="B56" s="37">
        <v>3</v>
      </c>
      <c r="C56" s="37">
        <v>4</v>
      </c>
      <c r="D56" s="37">
        <v>1</v>
      </c>
      <c r="E56" s="37">
        <v>2</v>
      </c>
      <c r="F56" s="37">
        <v>0.17</v>
      </c>
      <c r="G56" s="37" t="s">
        <v>109</v>
      </c>
      <c r="H56" s="37">
        <v>4.7407713498622592E-2</v>
      </c>
      <c r="I56" s="37">
        <v>7.2155647382920074E-2</v>
      </c>
      <c r="J56" s="37">
        <f t="shared" si="1"/>
        <v>2.0638909872741018</v>
      </c>
      <c r="K56" s="37" t="s">
        <v>109</v>
      </c>
      <c r="L56" s="37" t="s">
        <v>109</v>
      </c>
      <c r="M56" s="37">
        <f t="shared" si="2"/>
        <v>2.0638909872741018</v>
      </c>
    </row>
    <row r="57" spans="1:13" x14ac:dyDescent="0.25">
      <c r="A57" s="39">
        <v>4</v>
      </c>
      <c r="B57" s="37">
        <v>3</v>
      </c>
      <c r="C57" s="37">
        <v>4</v>
      </c>
      <c r="D57" s="37">
        <v>2</v>
      </c>
      <c r="E57" s="37">
        <v>2</v>
      </c>
      <c r="F57" s="37">
        <v>0.16800000000000001</v>
      </c>
      <c r="G57" s="37" t="s">
        <v>109</v>
      </c>
      <c r="H57" s="37">
        <v>4.7407713498622592E-2</v>
      </c>
      <c r="I57" s="37">
        <v>7.2155647382920074E-2</v>
      </c>
      <c r="J57" s="37">
        <f t="shared" si="1"/>
        <v>2.0217037596606438</v>
      </c>
      <c r="K57" s="37" t="s">
        <v>109</v>
      </c>
      <c r="L57" s="37" t="s">
        <v>109</v>
      </c>
      <c r="M57" s="37">
        <f t="shared" si="2"/>
        <v>2.0217037596606438</v>
      </c>
    </row>
    <row r="58" spans="1:13" x14ac:dyDescent="0.25">
      <c r="A58" s="39">
        <v>4</v>
      </c>
      <c r="B58" s="37">
        <v>3</v>
      </c>
      <c r="C58" s="37">
        <v>4</v>
      </c>
      <c r="D58" s="37">
        <v>3</v>
      </c>
      <c r="E58" s="37">
        <v>2</v>
      </c>
      <c r="F58" s="37">
        <v>0.16800000000000001</v>
      </c>
      <c r="G58" s="37" t="s">
        <v>109</v>
      </c>
      <c r="H58" s="37">
        <v>4.7407713498622599E-2</v>
      </c>
      <c r="I58" s="37">
        <v>7.2155647382920102E-2</v>
      </c>
      <c r="J58" s="37">
        <f t="shared" si="1"/>
        <v>2.0217037596606429</v>
      </c>
      <c r="K58" s="37" t="s">
        <v>109</v>
      </c>
      <c r="L58" s="37" t="s">
        <v>109</v>
      </c>
      <c r="M58" s="37">
        <f t="shared" si="2"/>
        <v>2.0217037596606429</v>
      </c>
    </row>
    <row r="59" spans="1:13" x14ac:dyDescent="0.25">
      <c r="A59" s="39">
        <v>2</v>
      </c>
      <c r="B59" s="37">
        <v>3</v>
      </c>
      <c r="C59" s="37">
        <v>5</v>
      </c>
      <c r="D59" s="37">
        <v>1</v>
      </c>
      <c r="E59" s="37">
        <v>2</v>
      </c>
      <c r="F59" s="37">
        <v>0.11600000000000001</v>
      </c>
      <c r="G59" s="37" t="s">
        <v>109</v>
      </c>
      <c r="H59" s="37">
        <v>4.7407713498622592E-2</v>
      </c>
      <c r="I59" s="37">
        <v>7.2155647382920074E-2</v>
      </c>
      <c r="J59" s="37">
        <f t="shared" si="1"/>
        <v>0.92483584171073363</v>
      </c>
      <c r="K59" s="37" t="s">
        <v>109</v>
      </c>
      <c r="L59" s="37" t="s">
        <v>109</v>
      </c>
      <c r="M59" s="37">
        <f t="shared" si="2"/>
        <v>0.92483584171073363</v>
      </c>
    </row>
    <row r="60" spans="1:13" x14ac:dyDescent="0.25">
      <c r="A60" s="39">
        <v>2</v>
      </c>
      <c r="B60" s="37">
        <v>3</v>
      </c>
      <c r="C60" s="37">
        <v>5</v>
      </c>
      <c r="D60" s="37">
        <v>2</v>
      </c>
      <c r="E60" s="37">
        <v>2</v>
      </c>
      <c r="F60" s="37">
        <v>0.14799999999999999</v>
      </c>
      <c r="G60" s="37" t="s">
        <v>109</v>
      </c>
      <c r="H60" s="37">
        <v>4.7407713498622592E-2</v>
      </c>
      <c r="I60" s="37">
        <v>7.2155647382920074E-2</v>
      </c>
      <c r="J60" s="37">
        <f t="shared" si="1"/>
        <v>1.5998314835260625</v>
      </c>
      <c r="K60" s="37" t="s">
        <v>109</v>
      </c>
      <c r="L60" s="37" t="s">
        <v>109</v>
      </c>
      <c r="M60" s="37">
        <f t="shared" si="2"/>
        <v>1.5998314835260625</v>
      </c>
    </row>
    <row r="61" spans="1:13" x14ac:dyDescent="0.25">
      <c r="A61" s="39">
        <v>2</v>
      </c>
      <c r="B61" s="37">
        <v>3</v>
      </c>
      <c r="C61" s="37">
        <v>5</v>
      </c>
      <c r="D61" s="37">
        <v>3</v>
      </c>
      <c r="E61" s="37">
        <v>2</v>
      </c>
      <c r="F61" s="37">
        <v>0.14299999999999999</v>
      </c>
      <c r="G61" s="37" t="s">
        <v>109</v>
      </c>
      <c r="H61" s="37">
        <v>4.7407713498622592E-2</v>
      </c>
      <c r="I61" s="37">
        <v>7.2155647382920074E-2</v>
      </c>
      <c r="J61" s="37">
        <f t="shared" si="1"/>
        <v>1.4943634144924172</v>
      </c>
      <c r="K61" s="37" t="s">
        <v>109</v>
      </c>
      <c r="L61" s="37" t="s">
        <v>109</v>
      </c>
      <c r="M61" s="37">
        <f t="shared" si="2"/>
        <v>1.4943634144924172</v>
      </c>
    </row>
    <row r="62" spans="1:13" x14ac:dyDescent="0.25">
      <c r="A62" s="39">
        <v>5</v>
      </c>
      <c r="B62" s="37">
        <v>3</v>
      </c>
      <c r="C62" s="37">
        <v>6</v>
      </c>
      <c r="D62" s="37">
        <v>1</v>
      </c>
      <c r="E62" s="37">
        <v>2</v>
      </c>
      <c r="F62" s="37">
        <v>0.185</v>
      </c>
      <c r="G62" s="37" t="s">
        <v>109</v>
      </c>
      <c r="H62" s="37">
        <v>4.7407713498622592E-2</v>
      </c>
      <c r="I62" s="37">
        <v>7.2155647382920074E-2</v>
      </c>
      <c r="J62" s="37">
        <f t="shared" si="1"/>
        <v>2.3802951943750368</v>
      </c>
      <c r="K62" s="37" t="s">
        <v>109</v>
      </c>
      <c r="L62" s="37" t="s">
        <v>109</v>
      </c>
      <c r="M62" s="37">
        <f t="shared" si="2"/>
        <v>2.3802951943750368</v>
      </c>
    </row>
    <row r="63" spans="1:13" x14ac:dyDescent="0.25">
      <c r="A63" s="39">
        <v>5</v>
      </c>
      <c r="B63" s="37">
        <v>3</v>
      </c>
      <c r="C63" s="37">
        <v>6</v>
      </c>
      <c r="D63" s="37">
        <v>2</v>
      </c>
      <c r="E63" s="37">
        <v>2</v>
      </c>
      <c r="F63" s="37">
        <v>0.17599999999999999</v>
      </c>
      <c r="G63" s="37" t="s">
        <v>109</v>
      </c>
      <c r="H63" s="37">
        <v>4.7407713498622592E-2</v>
      </c>
      <c r="I63" s="37">
        <v>7.2155647382920074E-2</v>
      </c>
      <c r="J63" s="37">
        <f t="shared" si="1"/>
        <v>2.1904526701144755</v>
      </c>
      <c r="K63" s="37" t="s">
        <v>109</v>
      </c>
      <c r="L63" s="37" t="s">
        <v>109</v>
      </c>
      <c r="M63" s="37">
        <f t="shared" si="2"/>
        <v>2.1904526701144755</v>
      </c>
    </row>
    <row r="64" spans="1:13" x14ac:dyDescent="0.25">
      <c r="A64" s="39">
        <v>5</v>
      </c>
      <c r="B64" s="37">
        <v>3</v>
      </c>
      <c r="C64" s="37">
        <v>6</v>
      </c>
      <c r="D64" s="37">
        <v>3</v>
      </c>
      <c r="E64" s="37">
        <v>2</v>
      </c>
      <c r="F64" s="37">
        <v>0.156</v>
      </c>
      <c r="G64" s="37" t="s">
        <v>109</v>
      </c>
      <c r="H64" s="37">
        <v>4.7407713498622592E-2</v>
      </c>
      <c r="I64" s="37">
        <v>7.2155647382920074E-2</v>
      </c>
      <c r="J64" s="37">
        <f t="shared" si="1"/>
        <v>1.768580393979895</v>
      </c>
      <c r="K64" s="37" t="s">
        <v>109</v>
      </c>
      <c r="L64" s="37" t="s">
        <v>109</v>
      </c>
      <c r="M64" s="37">
        <f t="shared" si="2"/>
        <v>1.768580393979895</v>
      </c>
    </row>
    <row r="65" spans="1:13" x14ac:dyDescent="0.25">
      <c r="A65" s="39">
        <v>1</v>
      </c>
      <c r="B65" s="37">
        <v>3</v>
      </c>
      <c r="C65" s="37">
        <v>7</v>
      </c>
      <c r="D65" s="37">
        <v>1</v>
      </c>
      <c r="E65" s="37">
        <v>2</v>
      </c>
      <c r="F65" s="37">
        <v>0.20799999999999999</v>
      </c>
      <c r="G65" s="37" t="s">
        <v>109</v>
      </c>
      <c r="H65" s="37">
        <v>4.7407713498622592E-2</v>
      </c>
      <c r="I65" s="37">
        <v>7.2155647382920074E-2</v>
      </c>
      <c r="J65" s="37">
        <f t="shared" si="1"/>
        <v>2.8654483119298044</v>
      </c>
      <c r="K65" s="37" t="s">
        <v>109</v>
      </c>
      <c r="L65" s="37" t="s">
        <v>109</v>
      </c>
      <c r="M65" s="37">
        <f t="shared" si="2"/>
        <v>2.8654483119298044</v>
      </c>
    </row>
    <row r="66" spans="1:13" x14ac:dyDescent="0.25">
      <c r="A66" s="39">
        <v>1</v>
      </c>
      <c r="B66" s="37">
        <v>3</v>
      </c>
      <c r="C66" s="37">
        <v>7</v>
      </c>
      <c r="D66" s="37">
        <v>2</v>
      </c>
      <c r="E66" s="37">
        <v>2</v>
      </c>
      <c r="F66" s="37">
        <v>0.187</v>
      </c>
      <c r="G66" s="37" t="s">
        <v>109</v>
      </c>
      <c r="H66" s="37">
        <v>4.7407713498622592E-2</v>
      </c>
      <c r="I66" s="37">
        <v>7.2155647382920074E-2</v>
      </c>
      <c r="J66" s="37">
        <f t="shared" si="1"/>
        <v>2.4224824219884948</v>
      </c>
      <c r="K66" s="37" t="s">
        <v>109</v>
      </c>
      <c r="L66" s="37" t="s">
        <v>109</v>
      </c>
      <c r="M66" s="37">
        <f t="shared" si="2"/>
        <v>2.4224824219884948</v>
      </c>
    </row>
    <row r="67" spans="1:13" x14ac:dyDescent="0.25">
      <c r="A67" s="39">
        <v>1</v>
      </c>
      <c r="B67" s="37">
        <v>3</v>
      </c>
      <c r="C67" s="37">
        <v>7</v>
      </c>
      <c r="D67" s="37">
        <v>3</v>
      </c>
      <c r="E67" s="37">
        <v>2</v>
      </c>
      <c r="F67" s="37">
        <v>0.19500000000000001</v>
      </c>
      <c r="G67" s="37" t="s">
        <v>109</v>
      </c>
      <c r="H67" s="37">
        <v>4.7407713498622592E-2</v>
      </c>
      <c r="I67" s="37">
        <v>7.2155647382920074E-2</v>
      </c>
      <c r="J67" s="37">
        <f t="shared" ref="J67:J130" si="3">(F67-I67)/H67</f>
        <v>2.5912313324423275</v>
      </c>
      <c r="K67" s="37" t="s">
        <v>109</v>
      </c>
      <c r="L67" s="37" t="s">
        <v>109</v>
      </c>
      <c r="M67" s="37">
        <f t="shared" si="2"/>
        <v>2.5912313324423275</v>
      </c>
    </row>
    <row r="68" spans="1:13" x14ac:dyDescent="0.25">
      <c r="A68" s="39">
        <v>3</v>
      </c>
      <c r="B68" s="37">
        <v>3</v>
      </c>
      <c r="C68" s="37">
        <v>8</v>
      </c>
      <c r="D68" s="37">
        <v>1</v>
      </c>
      <c r="E68" s="37">
        <v>2</v>
      </c>
      <c r="F68" s="37">
        <v>9.0999999999999998E-2</v>
      </c>
      <c r="G68" s="37" t="s">
        <v>109</v>
      </c>
      <c r="H68" s="37">
        <v>4.7407713498622592E-2</v>
      </c>
      <c r="I68" s="37">
        <v>7.2155647382920074E-2</v>
      </c>
      <c r="J68" s="37">
        <f t="shared" si="3"/>
        <v>0.39749549654250754</v>
      </c>
      <c r="K68" s="37" t="s">
        <v>109</v>
      </c>
      <c r="L68" s="37" t="s">
        <v>109</v>
      </c>
      <c r="M68" s="37">
        <f t="shared" si="2"/>
        <v>0.39749549654250754</v>
      </c>
    </row>
    <row r="69" spans="1:13" x14ac:dyDescent="0.25">
      <c r="A69" s="39">
        <v>3</v>
      </c>
      <c r="B69" s="37">
        <v>3</v>
      </c>
      <c r="C69" s="37">
        <v>8</v>
      </c>
      <c r="D69" s="37">
        <v>2</v>
      </c>
      <c r="E69" s="37">
        <v>2</v>
      </c>
      <c r="F69" s="37">
        <v>8.7999999999999995E-2</v>
      </c>
      <c r="G69" s="37" t="s">
        <v>109</v>
      </c>
      <c r="H69" s="37">
        <v>4.7407713498622599E-2</v>
      </c>
      <c r="I69" s="37">
        <v>7.2155647382920074E-2</v>
      </c>
      <c r="J69" s="37">
        <f t="shared" si="3"/>
        <v>0.33421465512232029</v>
      </c>
      <c r="K69" s="37" t="s">
        <v>109</v>
      </c>
      <c r="L69" s="37" t="s">
        <v>109</v>
      </c>
      <c r="M69" s="37">
        <f t="shared" si="2"/>
        <v>0.33421465512232029</v>
      </c>
    </row>
    <row r="70" spans="1:13" x14ac:dyDescent="0.25">
      <c r="A70" s="39">
        <v>3</v>
      </c>
      <c r="B70" s="37">
        <v>3</v>
      </c>
      <c r="C70" s="37">
        <v>8</v>
      </c>
      <c r="D70" s="37">
        <v>3</v>
      </c>
      <c r="E70" s="37">
        <v>2</v>
      </c>
      <c r="F70" s="37">
        <v>8.4000000000000005E-2</v>
      </c>
      <c r="G70" s="37" t="s">
        <v>109</v>
      </c>
      <c r="H70" s="37">
        <v>4.7407713498622599E-2</v>
      </c>
      <c r="I70" s="37">
        <v>7.2155647382920074E-2</v>
      </c>
      <c r="J70" s="37">
        <f t="shared" si="3"/>
        <v>0.2498401998954044</v>
      </c>
      <c r="K70" s="37" t="s">
        <v>109</v>
      </c>
      <c r="L70" s="37" t="s">
        <v>109</v>
      </c>
      <c r="M70" s="37">
        <f t="shared" si="2"/>
        <v>0.2498401998954044</v>
      </c>
    </row>
    <row r="71" spans="1:13" x14ac:dyDescent="0.25">
      <c r="A71" s="39">
        <v>4</v>
      </c>
      <c r="B71" s="37">
        <v>3</v>
      </c>
      <c r="C71" s="37">
        <v>9</v>
      </c>
      <c r="D71" s="37">
        <v>1</v>
      </c>
      <c r="E71" s="37">
        <v>2</v>
      </c>
      <c r="F71" s="37">
        <v>0.216</v>
      </c>
      <c r="G71" s="37" t="s">
        <v>109</v>
      </c>
      <c r="H71" s="37">
        <v>4.7407713498622592E-2</v>
      </c>
      <c r="I71" s="37">
        <v>7.2155647382920074E-2</v>
      </c>
      <c r="J71" s="37">
        <f t="shared" si="3"/>
        <v>3.0341972223836371</v>
      </c>
      <c r="K71" s="37" t="s">
        <v>109</v>
      </c>
      <c r="L71" s="37" t="s">
        <v>109</v>
      </c>
      <c r="M71" s="37">
        <f t="shared" si="2"/>
        <v>3.0341972223836371</v>
      </c>
    </row>
    <row r="72" spans="1:13" x14ac:dyDescent="0.25">
      <c r="A72" s="39">
        <v>4</v>
      </c>
      <c r="B72" s="37">
        <v>3</v>
      </c>
      <c r="C72" s="37">
        <v>9</v>
      </c>
      <c r="D72" s="37">
        <v>2</v>
      </c>
      <c r="E72" s="37">
        <v>2</v>
      </c>
      <c r="F72" s="37">
        <v>0.16700000000000001</v>
      </c>
      <c r="G72" s="37" t="s">
        <v>109</v>
      </c>
      <c r="H72" s="37">
        <v>4.7407713498622592E-2</v>
      </c>
      <c r="I72" s="37">
        <v>7.2155647382920074E-2</v>
      </c>
      <c r="J72" s="37">
        <f t="shared" si="3"/>
        <v>2.0006101458539147</v>
      </c>
      <c r="K72" s="37" t="s">
        <v>109</v>
      </c>
      <c r="L72" s="37" t="s">
        <v>109</v>
      </c>
      <c r="M72" s="37">
        <f t="shared" si="2"/>
        <v>2.0006101458539147</v>
      </c>
    </row>
    <row r="73" spans="1:13" x14ac:dyDescent="0.25">
      <c r="A73" s="39">
        <v>4</v>
      </c>
      <c r="B73" s="37">
        <v>3</v>
      </c>
      <c r="C73" s="37">
        <v>9</v>
      </c>
      <c r="D73" s="37">
        <v>4</v>
      </c>
      <c r="E73" s="37">
        <v>2</v>
      </c>
      <c r="F73" s="37">
        <v>0.17399999999999999</v>
      </c>
      <c r="G73" s="37" t="s">
        <v>109</v>
      </c>
      <c r="H73" s="37">
        <v>4.7407713498622592E-2</v>
      </c>
      <c r="I73" s="37">
        <v>7.2155647382920102E-2</v>
      </c>
      <c r="J73" s="37">
        <f t="shared" si="3"/>
        <v>2.1482654425010166</v>
      </c>
      <c r="K73" s="37" t="s">
        <v>109</v>
      </c>
      <c r="L73" s="37" t="s">
        <v>109</v>
      </c>
      <c r="M73" s="37">
        <f t="shared" si="2"/>
        <v>2.1482654425010166</v>
      </c>
    </row>
    <row r="74" spans="1:13" x14ac:dyDescent="0.25">
      <c r="A74" s="39">
        <v>2</v>
      </c>
      <c r="B74" s="37">
        <v>3</v>
      </c>
      <c r="C74" s="37">
        <v>10</v>
      </c>
      <c r="D74" s="37">
        <v>1</v>
      </c>
      <c r="E74" s="37">
        <v>2</v>
      </c>
      <c r="F74" s="37">
        <v>0.13700000000000001</v>
      </c>
      <c r="G74" s="37" t="s">
        <v>109</v>
      </c>
      <c r="H74" s="37">
        <v>4.7407713498622592E-2</v>
      </c>
      <c r="I74" s="37">
        <v>7.2155647382920074E-2</v>
      </c>
      <c r="J74" s="37">
        <f t="shared" si="3"/>
        <v>1.3678017316520434</v>
      </c>
      <c r="K74" s="37" t="s">
        <v>109</v>
      </c>
      <c r="L74" s="37" t="s">
        <v>109</v>
      </c>
      <c r="M74" s="37">
        <f t="shared" si="2"/>
        <v>1.3678017316520434</v>
      </c>
    </row>
    <row r="75" spans="1:13" x14ac:dyDescent="0.25">
      <c r="A75" s="39">
        <v>2</v>
      </c>
      <c r="B75" s="37">
        <v>3</v>
      </c>
      <c r="C75" s="37">
        <v>10</v>
      </c>
      <c r="D75" s="37">
        <v>2</v>
      </c>
      <c r="E75" s="37">
        <v>2</v>
      </c>
      <c r="F75" s="37">
        <v>0.115</v>
      </c>
      <c r="G75" s="37" t="s">
        <v>109</v>
      </c>
      <c r="H75" s="37">
        <v>4.7407713498622592E-2</v>
      </c>
      <c r="I75" s="37">
        <v>7.2155647382920074E-2</v>
      </c>
      <c r="J75" s="37">
        <f t="shared" si="3"/>
        <v>0.90374222790400449</v>
      </c>
      <c r="K75" s="37" t="s">
        <v>109</v>
      </c>
      <c r="L75" s="37" t="s">
        <v>109</v>
      </c>
      <c r="M75" s="37">
        <f t="shared" si="2"/>
        <v>0.90374222790400449</v>
      </c>
    </row>
    <row r="76" spans="1:13" x14ac:dyDescent="0.25">
      <c r="A76" s="39">
        <v>2</v>
      </c>
      <c r="B76" s="37">
        <v>3</v>
      </c>
      <c r="C76" s="37">
        <v>10</v>
      </c>
      <c r="D76" s="37">
        <v>3</v>
      </c>
      <c r="E76" s="37">
        <v>2</v>
      </c>
      <c r="F76" s="37">
        <v>0.13</v>
      </c>
      <c r="G76" s="37" t="s">
        <v>109</v>
      </c>
      <c r="H76" s="37">
        <v>4.7407713498622592E-2</v>
      </c>
      <c r="I76" s="37">
        <v>7.2155647382920074E-2</v>
      </c>
      <c r="J76" s="37">
        <f t="shared" si="3"/>
        <v>1.22014643500494</v>
      </c>
      <c r="K76" s="37" t="s">
        <v>109</v>
      </c>
      <c r="L76" s="37" t="s">
        <v>109</v>
      </c>
      <c r="M76" s="37">
        <f t="shared" si="2"/>
        <v>1.22014643500494</v>
      </c>
    </row>
    <row r="77" spans="1:13" x14ac:dyDescent="0.25">
      <c r="A77" s="39">
        <v>4</v>
      </c>
      <c r="B77" s="37">
        <v>3</v>
      </c>
      <c r="C77" s="37">
        <v>11</v>
      </c>
      <c r="D77" s="37">
        <v>1</v>
      </c>
      <c r="E77" s="37">
        <v>2</v>
      </c>
      <c r="F77" s="37">
        <v>0.13700000000000001</v>
      </c>
      <c r="G77" s="37" t="s">
        <v>109</v>
      </c>
      <c r="H77" s="37">
        <v>4.7407713498622592E-2</v>
      </c>
      <c r="I77" s="37">
        <v>7.2155647382920074E-2</v>
      </c>
      <c r="J77" s="37">
        <f t="shared" si="3"/>
        <v>1.3678017316520434</v>
      </c>
      <c r="K77" s="37" t="s">
        <v>109</v>
      </c>
      <c r="L77" s="37" t="s">
        <v>109</v>
      </c>
      <c r="M77" s="37">
        <f t="shared" si="2"/>
        <v>1.3678017316520434</v>
      </c>
    </row>
    <row r="78" spans="1:13" x14ac:dyDescent="0.25">
      <c r="A78" s="39">
        <v>4</v>
      </c>
      <c r="B78" s="37">
        <v>3</v>
      </c>
      <c r="C78" s="37">
        <v>11</v>
      </c>
      <c r="D78" s="37">
        <v>2</v>
      </c>
      <c r="E78" s="37">
        <v>2</v>
      </c>
      <c r="F78" s="37">
        <v>0.126</v>
      </c>
      <c r="G78" s="37" t="s">
        <v>109</v>
      </c>
      <c r="H78" s="37">
        <v>4.7407713498622592E-2</v>
      </c>
      <c r="I78" s="37">
        <v>7.2155647382920074E-2</v>
      </c>
      <c r="J78" s="37">
        <f t="shared" si="3"/>
        <v>1.1357719797780239</v>
      </c>
      <c r="K78" s="37" t="s">
        <v>109</v>
      </c>
      <c r="L78" s="37" t="s">
        <v>109</v>
      </c>
      <c r="M78" s="37">
        <f t="shared" si="2"/>
        <v>1.1357719797780239</v>
      </c>
    </row>
    <row r="79" spans="1:13" x14ac:dyDescent="0.25">
      <c r="A79" s="39">
        <v>4</v>
      </c>
      <c r="B79" s="37">
        <v>3</v>
      </c>
      <c r="C79" s="37">
        <v>11</v>
      </c>
      <c r="D79" s="37">
        <v>3</v>
      </c>
      <c r="E79" s="37">
        <v>2</v>
      </c>
      <c r="F79" s="37">
        <v>0.14199999999999999</v>
      </c>
      <c r="G79" s="37" t="s">
        <v>109</v>
      </c>
      <c r="H79" s="37">
        <v>4.7407713498622592E-2</v>
      </c>
      <c r="I79" s="37">
        <v>7.2155647382920074E-2</v>
      </c>
      <c r="J79" s="37">
        <f t="shared" si="3"/>
        <v>1.4732698006856881</v>
      </c>
      <c r="K79" s="37" t="s">
        <v>109</v>
      </c>
      <c r="L79" s="37" t="s">
        <v>109</v>
      </c>
      <c r="M79" s="37">
        <f t="shared" si="2"/>
        <v>1.4732698006856881</v>
      </c>
    </row>
    <row r="80" spans="1:13" x14ac:dyDescent="0.25">
      <c r="A80" s="39">
        <v>3</v>
      </c>
      <c r="B80" s="37">
        <v>3</v>
      </c>
      <c r="C80" s="37">
        <v>12</v>
      </c>
      <c r="D80" s="37">
        <v>1</v>
      </c>
      <c r="E80" s="37">
        <v>2</v>
      </c>
      <c r="F80" s="37">
        <v>8.3000000000000004E-2</v>
      </c>
      <c r="G80" s="37" t="s">
        <v>109</v>
      </c>
      <c r="H80" s="37">
        <v>4.7407713498622592E-2</v>
      </c>
      <c r="I80" s="37">
        <v>7.2155647382920074E-2</v>
      </c>
      <c r="J80" s="37">
        <f t="shared" si="3"/>
        <v>0.22874658608867537</v>
      </c>
      <c r="K80" s="37" t="s">
        <v>109</v>
      </c>
      <c r="L80" s="37" t="s">
        <v>109</v>
      </c>
      <c r="M80" s="37">
        <f t="shared" si="2"/>
        <v>0.22874658608867537</v>
      </c>
    </row>
    <row r="81" spans="1:13" x14ac:dyDescent="0.25">
      <c r="A81" s="39">
        <v>3</v>
      </c>
      <c r="B81" s="37">
        <v>3</v>
      </c>
      <c r="C81" s="37">
        <v>12</v>
      </c>
      <c r="D81" s="37">
        <v>2</v>
      </c>
      <c r="E81" s="37">
        <v>2</v>
      </c>
      <c r="F81" s="37">
        <v>7.3999999999999996E-2</v>
      </c>
      <c r="G81" s="37" t="s">
        <v>109</v>
      </c>
      <c r="H81" s="37">
        <v>4.7407713498622592E-2</v>
      </c>
      <c r="I81" s="37">
        <v>7.2155647382920074E-2</v>
      </c>
      <c r="J81" s="37">
        <f t="shared" si="3"/>
        <v>3.890406182811388E-2</v>
      </c>
      <c r="K81" s="37" t="s">
        <v>109</v>
      </c>
      <c r="L81" s="37" t="s">
        <v>109</v>
      </c>
      <c r="M81" s="37">
        <f t="shared" si="2"/>
        <v>3.890406182811388E-2</v>
      </c>
    </row>
    <row r="82" spans="1:13" x14ac:dyDescent="0.25">
      <c r="A82" s="39">
        <v>3</v>
      </c>
      <c r="B82" s="37">
        <v>3</v>
      </c>
      <c r="C82" s="37">
        <v>12</v>
      </c>
      <c r="D82" s="37">
        <v>3</v>
      </c>
      <c r="E82" s="37">
        <v>2</v>
      </c>
      <c r="F82" s="37">
        <v>7.5999999999999998E-2</v>
      </c>
      <c r="G82" s="37" t="s">
        <v>109</v>
      </c>
      <c r="H82" s="37">
        <v>4.7407713498622592E-2</v>
      </c>
      <c r="I82" s="37">
        <v>7.2155647382920074E-2</v>
      </c>
      <c r="J82" s="37">
        <f t="shared" si="3"/>
        <v>8.1091289441571998E-2</v>
      </c>
      <c r="K82" s="37" t="s">
        <v>109</v>
      </c>
      <c r="L82" s="37" t="s">
        <v>109</v>
      </c>
      <c r="M82" s="37">
        <f t="shared" si="2"/>
        <v>8.1091289441571998E-2</v>
      </c>
    </row>
    <row r="83" spans="1:13" x14ac:dyDescent="0.25">
      <c r="A83" s="39">
        <v>1</v>
      </c>
      <c r="B83" s="37">
        <v>3</v>
      </c>
      <c r="C83" s="37">
        <v>13</v>
      </c>
      <c r="D83" s="37">
        <v>1</v>
      </c>
      <c r="E83" s="37">
        <v>2</v>
      </c>
      <c r="F83" s="37">
        <v>0.193</v>
      </c>
      <c r="G83" s="37" t="s">
        <v>109</v>
      </c>
      <c r="H83" s="37">
        <v>4.7407713498622592E-2</v>
      </c>
      <c r="I83" s="37">
        <v>7.2155647382920074E-2</v>
      </c>
      <c r="J83" s="37">
        <f t="shared" si="3"/>
        <v>2.5490441048288695</v>
      </c>
      <c r="K83" s="37" t="s">
        <v>109</v>
      </c>
      <c r="L83" s="37" t="s">
        <v>109</v>
      </c>
      <c r="M83" s="37">
        <f t="shared" si="2"/>
        <v>2.5490441048288695</v>
      </c>
    </row>
    <row r="84" spans="1:13" x14ac:dyDescent="0.25">
      <c r="A84" s="39">
        <v>1</v>
      </c>
      <c r="B84" s="37">
        <v>3</v>
      </c>
      <c r="C84" s="37">
        <v>13</v>
      </c>
      <c r="D84" s="37">
        <v>2</v>
      </c>
      <c r="E84" s="37">
        <v>2</v>
      </c>
      <c r="F84" s="37">
        <v>0.19900000000000001</v>
      </c>
      <c r="G84" s="37" t="s">
        <v>109</v>
      </c>
      <c r="H84" s="37">
        <v>4.7407713498622592E-2</v>
      </c>
      <c r="I84" s="37">
        <v>7.2155647382920074E-2</v>
      </c>
      <c r="J84" s="37">
        <f t="shared" si="3"/>
        <v>2.6756057876692436</v>
      </c>
      <c r="K84" s="37" t="s">
        <v>109</v>
      </c>
      <c r="L84" s="37" t="s">
        <v>109</v>
      </c>
      <c r="M84" s="37">
        <f t="shared" si="2"/>
        <v>2.6756057876692436</v>
      </c>
    </row>
    <row r="85" spans="1:13" x14ac:dyDescent="0.25">
      <c r="A85" s="39">
        <v>1</v>
      </c>
      <c r="B85" s="37">
        <v>3</v>
      </c>
      <c r="C85" s="37">
        <v>13</v>
      </c>
      <c r="D85" s="37">
        <v>3</v>
      </c>
      <c r="E85" s="37">
        <v>2</v>
      </c>
      <c r="F85" s="37">
        <v>0.20100000000000001</v>
      </c>
      <c r="G85" s="37" t="s">
        <v>109</v>
      </c>
      <c r="H85" s="37">
        <v>4.7407713498622592E-2</v>
      </c>
      <c r="I85" s="37">
        <v>7.2155647382920074E-2</v>
      </c>
      <c r="J85" s="37">
        <f t="shared" si="3"/>
        <v>2.7177930152827017</v>
      </c>
      <c r="K85" s="37" t="s">
        <v>109</v>
      </c>
      <c r="L85" s="37" t="s">
        <v>109</v>
      </c>
      <c r="M85" s="37">
        <f t="shared" si="2"/>
        <v>2.7177930152827017</v>
      </c>
    </row>
    <row r="86" spans="1:13" x14ac:dyDescent="0.25">
      <c r="A86" s="39">
        <v>5</v>
      </c>
      <c r="B86" s="37">
        <v>3</v>
      </c>
      <c r="C86" s="37">
        <v>14</v>
      </c>
      <c r="D86" s="37">
        <v>1</v>
      </c>
      <c r="E86" s="37">
        <v>2</v>
      </c>
      <c r="F86" s="37">
        <v>0.182</v>
      </c>
      <c r="G86" s="37" t="s">
        <v>109</v>
      </c>
      <c r="H86" s="37">
        <v>4.7407713498622592E-2</v>
      </c>
      <c r="I86" s="37">
        <v>7.2155647382920074E-2</v>
      </c>
      <c r="J86" s="37">
        <f t="shared" si="3"/>
        <v>2.3170143529548497</v>
      </c>
      <c r="K86" s="37" t="s">
        <v>109</v>
      </c>
      <c r="L86" s="37" t="s">
        <v>109</v>
      </c>
      <c r="M86" s="37">
        <f t="shared" ref="M86:M91" si="4">J86</f>
        <v>2.3170143529548497</v>
      </c>
    </row>
    <row r="87" spans="1:13" x14ac:dyDescent="0.25">
      <c r="A87" s="39">
        <v>5</v>
      </c>
      <c r="B87" s="37">
        <v>3</v>
      </c>
      <c r="C87" s="37">
        <v>14</v>
      </c>
      <c r="D87" s="37">
        <v>2</v>
      </c>
      <c r="E87" s="37">
        <v>2</v>
      </c>
      <c r="F87" s="37">
        <v>0.13100000000000001</v>
      </c>
      <c r="G87" s="37" t="s">
        <v>109</v>
      </c>
      <c r="H87" s="37">
        <v>4.7407713498622592E-2</v>
      </c>
      <c r="I87" s="37">
        <v>7.2155647382920074E-2</v>
      </c>
      <c r="J87" s="37">
        <f t="shared" si="3"/>
        <v>1.2412400488116691</v>
      </c>
      <c r="K87" s="37" t="s">
        <v>109</v>
      </c>
      <c r="L87" s="37" t="s">
        <v>109</v>
      </c>
      <c r="M87" s="37">
        <f t="shared" si="4"/>
        <v>1.2412400488116691</v>
      </c>
    </row>
    <row r="88" spans="1:13" x14ac:dyDescent="0.25">
      <c r="A88" s="39">
        <v>5</v>
      </c>
      <c r="B88" s="37">
        <v>3</v>
      </c>
      <c r="C88" s="37">
        <v>14</v>
      </c>
      <c r="D88" s="37">
        <v>3</v>
      </c>
      <c r="E88" s="37">
        <v>2</v>
      </c>
      <c r="F88" s="37">
        <v>0.17699999999999999</v>
      </c>
      <c r="G88" s="37" t="s">
        <v>109</v>
      </c>
      <c r="H88" s="37">
        <v>4.7407713498622592E-2</v>
      </c>
      <c r="I88" s="37">
        <v>7.2155647382920074E-2</v>
      </c>
      <c r="J88" s="37">
        <f t="shared" si="3"/>
        <v>2.2115462839212046</v>
      </c>
      <c r="K88" s="37" t="s">
        <v>109</v>
      </c>
      <c r="L88" s="37" t="s">
        <v>109</v>
      </c>
      <c r="M88" s="37">
        <f t="shared" si="4"/>
        <v>2.2115462839212046</v>
      </c>
    </row>
    <row r="89" spans="1:13" x14ac:dyDescent="0.25">
      <c r="A89" s="39">
        <v>2</v>
      </c>
      <c r="B89" s="37">
        <v>3</v>
      </c>
      <c r="C89" s="37">
        <v>15</v>
      </c>
      <c r="D89" s="37">
        <v>1</v>
      </c>
      <c r="E89" s="37">
        <v>2</v>
      </c>
      <c r="F89" s="37">
        <v>0.13300000000000001</v>
      </c>
      <c r="G89" s="37" t="s">
        <v>109</v>
      </c>
      <c r="H89" s="37">
        <v>4.7407713498622592E-2</v>
      </c>
      <c r="I89" s="37">
        <v>7.2155647382920074E-2</v>
      </c>
      <c r="J89" s="37">
        <f t="shared" si="3"/>
        <v>1.2834272764251273</v>
      </c>
      <c r="K89" s="37" t="s">
        <v>109</v>
      </c>
      <c r="L89" s="37" t="s">
        <v>109</v>
      </c>
      <c r="M89" s="37">
        <f t="shared" si="4"/>
        <v>1.2834272764251273</v>
      </c>
    </row>
    <row r="90" spans="1:13" x14ac:dyDescent="0.25">
      <c r="A90" s="39">
        <v>2</v>
      </c>
      <c r="B90" s="37">
        <v>3</v>
      </c>
      <c r="C90" s="37">
        <v>15</v>
      </c>
      <c r="D90" s="37">
        <v>2</v>
      </c>
      <c r="E90" s="37">
        <v>2</v>
      </c>
      <c r="F90" s="37">
        <v>0.13900000000000001</v>
      </c>
      <c r="G90" s="37" t="s">
        <v>109</v>
      </c>
      <c r="H90" s="37">
        <v>4.7407713498622592E-2</v>
      </c>
      <c r="I90" s="37">
        <v>7.2155647382920074E-2</v>
      </c>
      <c r="J90" s="37">
        <f t="shared" si="3"/>
        <v>1.4099889592655015</v>
      </c>
      <c r="K90" s="37" t="s">
        <v>109</v>
      </c>
      <c r="L90" s="37" t="s">
        <v>109</v>
      </c>
      <c r="M90" s="37">
        <f t="shared" si="4"/>
        <v>1.4099889592655015</v>
      </c>
    </row>
    <row r="91" spans="1:13" x14ac:dyDescent="0.25">
      <c r="A91" s="39">
        <v>2</v>
      </c>
      <c r="B91" s="37">
        <v>3</v>
      </c>
      <c r="C91" s="37">
        <v>15</v>
      </c>
      <c r="D91" s="37">
        <v>3</v>
      </c>
      <c r="E91" s="37">
        <v>2</v>
      </c>
      <c r="F91" s="37">
        <v>0.121</v>
      </c>
      <c r="G91" s="37" t="s">
        <v>109</v>
      </c>
      <c r="H91" s="37">
        <v>4.7407713498622592E-2</v>
      </c>
      <c r="I91" s="37">
        <v>7.2155647382920074E-2</v>
      </c>
      <c r="J91" s="37">
        <f t="shared" si="3"/>
        <v>1.0303039107443785</v>
      </c>
      <c r="K91" s="37" t="s">
        <v>109</v>
      </c>
      <c r="L91" s="37" t="s">
        <v>109</v>
      </c>
      <c r="M91" s="37">
        <f t="shared" si="4"/>
        <v>1.0303039107443785</v>
      </c>
    </row>
    <row r="92" spans="1:13" s="40" customFormat="1" x14ac:dyDescent="0.25">
      <c r="A92" s="39">
        <v>3</v>
      </c>
      <c r="B92" s="37">
        <v>4</v>
      </c>
      <c r="C92" s="37">
        <v>1</v>
      </c>
      <c r="D92" s="37">
        <v>1</v>
      </c>
      <c r="E92" s="37">
        <v>2</v>
      </c>
      <c r="F92" s="37">
        <v>6.5000000000000002E-2</v>
      </c>
      <c r="G92" s="37">
        <v>7.2999999999999995E-2</v>
      </c>
      <c r="H92" s="37">
        <v>4.7407713498622592E-2</v>
      </c>
      <c r="I92" s="37">
        <v>7.2155647382920074E-2</v>
      </c>
      <c r="J92" s="37">
        <f t="shared" si="3"/>
        <v>-0.15093846243244732</v>
      </c>
      <c r="K92" s="37">
        <f>(G92-I92)/H92</f>
        <v>1.7810448021384827E-2</v>
      </c>
      <c r="L92" s="37">
        <f>K92*0.65</f>
        <v>1.1576791213900138E-2</v>
      </c>
      <c r="M92" s="37">
        <f>L92</f>
        <v>1.1576791213900138E-2</v>
      </c>
    </row>
    <row r="93" spans="1:13" s="40" customFormat="1" x14ac:dyDescent="0.25">
      <c r="A93" s="39">
        <v>3</v>
      </c>
      <c r="B93" s="37">
        <v>4</v>
      </c>
      <c r="C93" s="37">
        <v>1</v>
      </c>
      <c r="D93" s="37">
        <v>2</v>
      </c>
      <c r="E93" s="37">
        <v>2</v>
      </c>
      <c r="F93" s="37">
        <v>6.2E-2</v>
      </c>
      <c r="G93" s="37">
        <v>7.2999999999999995E-2</v>
      </c>
      <c r="H93" s="37">
        <v>4.7407713498622592E-2</v>
      </c>
      <c r="I93" s="37">
        <v>7.2155647382920074E-2</v>
      </c>
      <c r="J93" s="37">
        <f t="shared" si="3"/>
        <v>-0.21421930385263449</v>
      </c>
      <c r="K93" s="37">
        <f t="shared" ref="K93:K94" si="5">(G93-I93)/H93</f>
        <v>1.7810448021384827E-2</v>
      </c>
      <c r="L93" s="37">
        <f>K93*0.65</f>
        <v>1.1576791213900138E-2</v>
      </c>
      <c r="M93" s="37">
        <f t="shared" ref="M93:M94" si="6">L93</f>
        <v>1.1576791213900138E-2</v>
      </c>
    </row>
    <row r="94" spans="1:13" s="40" customFormat="1" x14ac:dyDescent="0.25">
      <c r="A94" s="39">
        <v>3</v>
      </c>
      <c r="B94" s="37">
        <v>4</v>
      </c>
      <c r="C94" s="37">
        <v>1</v>
      </c>
      <c r="D94" s="37">
        <v>3</v>
      </c>
      <c r="E94" s="37">
        <v>2</v>
      </c>
      <c r="F94" s="41">
        <v>6.7000000000000004E-2</v>
      </c>
      <c r="G94" s="37">
        <v>7.2999999999999995E-2</v>
      </c>
      <c r="H94" s="37">
        <v>4.7407713498622592E-2</v>
      </c>
      <c r="I94" s="37">
        <v>7.2155647382920074E-2</v>
      </c>
      <c r="J94" s="37">
        <f t="shared" si="3"/>
        <v>-0.10875123481898921</v>
      </c>
      <c r="K94" s="37">
        <f t="shared" si="5"/>
        <v>1.7810448021384827E-2</v>
      </c>
      <c r="L94" s="37">
        <f>K94*0.65</f>
        <v>1.1576791213900138E-2</v>
      </c>
      <c r="M94" s="37">
        <f t="shared" si="6"/>
        <v>1.1576791213900138E-2</v>
      </c>
    </row>
    <row r="95" spans="1:13" x14ac:dyDescent="0.25">
      <c r="A95" s="39">
        <v>5</v>
      </c>
      <c r="B95" s="37">
        <v>4</v>
      </c>
      <c r="C95" s="37">
        <v>2</v>
      </c>
      <c r="D95" s="37">
        <v>1</v>
      </c>
      <c r="E95" s="37">
        <v>2</v>
      </c>
      <c r="F95" s="37">
        <v>0.11700000000000001</v>
      </c>
      <c r="G95" s="37" t="s">
        <v>109</v>
      </c>
      <c r="H95" s="37">
        <v>4.7407713498622592E-2</v>
      </c>
      <c r="I95" s="37">
        <v>7.2155647382920074E-2</v>
      </c>
      <c r="J95" s="37">
        <f t="shared" si="3"/>
        <v>0.94592945551746266</v>
      </c>
      <c r="K95" s="37" t="s">
        <v>109</v>
      </c>
      <c r="L95" s="37" t="s">
        <v>109</v>
      </c>
      <c r="M95" s="37">
        <f>J95</f>
        <v>0.94592945551746266</v>
      </c>
    </row>
    <row r="96" spans="1:13" x14ac:dyDescent="0.25">
      <c r="A96" s="39">
        <v>5</v>
      </c>
      <c r="B96" s="37">
        <v>4</v>
      </c>
      <c r="C96" s="37">
        <v>2</v>
      </c>
      <c r="D96" s="37">
        <v>2</v>
      </c>
      <c r="E96" s="37">
        <v>2</v>
      </c>
      <c r="F96" s="37">
        <v>0.104</v>
      </c>
      <c r="G96" s="37" t="s">
        <v>109</v>
      </c>
      <c r="H96" s="37">
        <v>4.7407713498622592E-2</v>
      </c>
      <c r="I96" s="37">
        <v>7.2155647382920074E-2</v>
      </c>
      <c r="J96" s="37">
        <f t="shared" si="3"/>
        <v>0.67171247602998496</v>
      </c>
      <c r="K96" s="37" t="s">
        <v>109</v>
      </c>
      <c r="L96" s="37" t="s">
        <v>109</v>
      </c>
      <c r="M96" s="37">
        <f t="shared" ref="M96:M112" si="7">J96</f>
        <v>0.67171247602998496</v>
      </c>
    </row>
    <row r="97" spans="1:13" x14ac:dyDescent="0.25">
      <c r="A97" s="39">
        <v>5</v>
      </c>
      <c r="B97" s="37">
        <v>4</v>
      </c>
      <c r="C97" s="37">
        <v>2</v>
      </c>
      <c r="D97" s="37">
        <v>3</v>
      </c>
      <c r="E97" s="37">
        <v>2</v>
      </c>
      <c r="F97" s="37">
        <v>0.111</v>
      </c>
      <c r="G97" s="37" t="s">
        <v>109</v>
      </c>
      <c r="H97" s="37">
        <v>4.7407713498622592E-2</v>
      </c>
      <c r="I97" s="37">
        <v>7.2155647382920074E-2</v>
      </c>
      <c r="J97" s="37">
        <f t="shared" si="3"/>
        <v>0.81936777267708838</v>
      </c>
      <c r="K97" s="37" t="s">
        <v>109</v>
      </c>
      <c r="L97" s="37" t="s">
        <v>109</v>
      </c>
      <c r="M97" s="37">
        <f t="shared" si="7"/>
        <v>0.81936777267708838</v>
      </c>
    </row>
    <row r="98" spans="1:13" x14ac:dyDescent="0.25">
      <c r="A98" s="39">
        <v>1</v>
      </c>
      <c r="B98" s="37">
        <v>4</v>
      </c>
      <c r="C98" s="37">
        <v>3</v>
      </c>
      <c r="D98" s="37">
        <v>1</v>
      </c>
      <c r="E98" s="37">
        <v>2</v>
      </c>
      <c r="F98" s="37">
        <v>8.6999999999999994E-2</v>
      </c>
      <c r="G98" s="37" t="s">
        <v>109</v>
      </c>
      <c r="H98" s="37">
        <v>4.7407713498622592E-2</v>
      </c>
      <c r="I98" s="37">
        <v>7.2155647382920074E-2</v>
      </c>
      <c r="J98" s="37">
        <f t="shared" si="3"/>
        <v>0.31312104131559132</v>
      </c>
      <c r="K98" s="37" t="s">
        <v>109</v>
      </c>
      <c r="L98" s="37" t="s">
        <v>109</v>
      </c>
      <c r="M98" s="37">
        <f t="shared" si="7"/>
        <v>0.31312104131559132</v>
      </c>
    </row>
    <row r="99" spans="1:13" x14ac:dyDescent="0.25">
      <c r="A99" s="39">
        <v>1</v>
      </c>
      <c r="B99" s="37">
        <v>4</v>
      </c>
      <c r="C99" s="37">
        <v>3</v>
      </c>
      <c r="D99" s="37">
        <v>2</v>
      </c>
      <c r="E99" s="37">
        <v>2</v>
      </c>
      <c r="F99" s="37">
        <v>8.2000000000000003E-2</v>
      </c>
      <c r="G99" s="37" t="s">
        <v>109</v>
      </c>
      <c r="H99" s="37">
        <v>4.7407713498622592E-2</v>
      </c>
      <c r="I99" s="37">
        <v>7.2155647382920074E-2</v>
      </c>
      <c r="J99" s="37">
        <f t="shared" si="3"/>
        <v>0.20765297228194632</v>
      </c>
      <c r="K99" s="37" t="s">
        <v>109</v>
      </c>
      <c r="L99" s="37" t="s">
        <v>109</v>
      </c>
      <c r="M99" s="37">
        <f t="shared" si="7"/>
        <v>0.20765297228194632</v>
      </c>
    </row>
    <row r="100" spans="1:13" x14ac:dyDescent="0.25">
      <c r="A100" s="39">
        <v>1</v>
      </c>
      <c r="B100" s="37">
        <v>4</v>
      </c>
      <c r="C100" s="37">
        <v>3</v>
      </c>
      <c r="D100" s="37">
        <v>3</v>
      </c>
      <c r="E100" s="37">
        <v>2</v>
      </c>
      <c r="F100" s="37">
        <v>8.7999999999999995E-2</v>
      </c>
      <c r="G100" s="37" t="s">
        <v>109</v>
      </c>
      <c r="H100" s="37">
        <v>4.7407713498622592E-2</v>
      </c>
      <c r="I100" s="37">
        <v>7.2155647382920074E-2</v>
      </c>
      <c r="J100" s="37">
        <f t="shared" si="3"/>
        <v>0.33421465512232035</v>
      </c>
      <c r="K100" s="37" t="s">
        <v>109</v>
      </c>
      <c r="L100" s="37" t="s">
        <v>109</v>
      </c>
      <c r="M100" s="37">
        <f t="shared" si="7"/>
        <v>0.33421465512232035</v>
      </c>
    </row>
    <row r="101" spans="1:13" x14ac:dyDescent="0.25">
      <c r="A101" s="39">
        <v>4</v>
      </c>
      <c r="B101" s="37">
        <v>4</v>
      </c>
      <c r="C101" s="37">
        <v>4</v>
      </c>
      <c r="D101" s="37">
        <v>1</v>
      </c>
      <c r="E101" s="37">
        <v>2</v>
      </c>
      <c r="F101" s="37">
        <v>8.8999999999999996E-2</v>
      </c>
      <c r="G101" s="37" t="s">
        <v>109</v>
      </c>
      <c r="H101" s="37">
        <v>4.7407713498622592E-2</v>
      </c>
      <c r="I101" s="37">
        <v>7.2155647382920074E-2</v>
      </c>
      <c r="J101" s="37">
        <f t="shared" si="3"/>
        <v>0.35530826892904943</v>
      </c>
      <c r="K101" s="37" t="s">
        <v>109</v>
      </c>
      <c r="L101" s="37" t="s">
        <v>109</v>
      </c>
      <c r="M101" s="37">
        <f t="shared" si="7"/>
        <v>0.35530826892904943</v>
      </c>
    </row>
    <row r="102" spans="1:13" x14ac:dyDescent="0.25">
      <c r="A102" s="39">
        <v>4</v>
      </c>
      <c r="B102" s="37">
        <v>4</v>
      </c>
      <c r="C102" s="37">
        <v>4</v>
      </c>
      <c r="D102" s="37">
        <v>2</v>
      </c>
      <c r="E102" s="37">
        <v>2</v>
      </c>
      <c r="F102" s="37">
        <v>8.6999999999999994E-2</v>
      </c>
      <c r="G102" s="37" t="s">
        <v>109</v>
      </c>
      <c r="H102" s="37">
        <v>4.7407713498622592E-2</v>
      </c>
      <c r="I102" s="37">
        <v>7.2155647382920074E-2</v>
      </c>
      <c r="J102" s="37">
        <f t="shared" si="3"/>
        <v>0.31312104131559132</v>
      </c>
      <c r="K102" s="37" t="s">
        <v>109</v>
      </c>
      <c r="L102" s="37" t="s">
        <v>109</v>
      </c>
      <c r="M102" s="37">
        <f t="shared" si="7"/>
        <v>0.31312104131559132</v>
      </c>
    </row>
    <row r="103" spans="1:13" x14ac:dyDescent="0.25">
      <c r="A103" s="39">
        <v>4</v>
      </c>
      <c r="B103" s="37">
        <v>4</v>
      </c>
      <c r="C103" s="37">
        <v>4</v>
      </c>
      <c r="D103" s="37">
        <v>3</v>
      </c>
      <c r="E103" s="37">
        <v>2</v>
      </c>
      <c r="F103" s="37">
        <v>0.09</v>
      </c>
      <c r="G103" s="37" t="s">
        <v>109</v>
      </c>
      <c r="H103" s="37">
        <v>4.7407713498622592E-2</v>
      </c>
      <c r="I103" s="37">
        <v>7.2155647382920074E-2</v>
      </c>
      <c r="J103" s="37">
        <f t="shared" si="3"/>
        <v>0.37640188273577846</v>
      </c>
      <c r="K103" s="37" t="s">
        <v>109</v>
      </c>
      <c r="L103" s="37" t="s">
        <v>109</v>
      </c>
      <c r="M103" s="37">
        <f t="shared" si="7"/>
        <v>0.37640188273577846</v>
      </c>
    </row>
    <row r="104" spans="1:13" x14ac:dyDescent="0.25">
      <c r="A104" s="39">
        <v>2</v>
      </c>
      <c r="B104" s="37">
        <v>4</v>
      </c>
      <c r="C104" s="37">
        <v>5</v>
      </c>
      <c r="D104" s="37">
        <v>1</v>
      </c>
      <c r="E104" s="37">
        <v>2</v>
      </c>
      <c r="F104" s="37">
        <v>8.7999999999999995E-2</v>
      </c>
      <c r="G104" s="37" t="s">
        <v>109</v>
      </c>
      <c r="H104" s="37">
        <v>4.7407713498622592E-2</v>
      </c>
      <c r="I104" s="37">
        <v>7.2155647382920074E-2</v>
      </c>
      <c r="J104" s="37">
        <f t="shared" si="3"/>
        <v>0.33421465512232035</v>
      </c>
      <c r="K104" s="37" t="s">
        <v>109</v>
      </c>
      <c r="L104" s="37" t="s">
        <v>109</v>
      </c>
      <c r="M104" s="37">
        <f t="shared" si="7"/>
        <v>0.33421465512232035</v>
      </c>
    </row>
    <row r="105" spans="1:13" x14ac:dyDescent="0.25">
      <c r="A105" s="39">
        <v>2</v>
      </c>
      <c r="B105" s="37">
        <v>4</v>
      </c>
      <c r="C105" s="37">
        <v>5</v>
      </c>
      <c r="D105" s="37">
        <v>2</v>
      </c>
      <c r="E105" s="37">
        <v>2</v>
      </c>
      <c r="F105" s="37">
        <v>0.09</v>
      </c>
      <c r="G105" s="37" t="s">
        <v>109</v>
      </c>
      <c r="H105" s="37">
        <v>4.7407713498622592E-2</v>
      </c>
      <c r="I105" s="37">
        <v>7.2155647382920074E-2</v>
      </c>
      <c r="J105" s="37">
        <f t="shared" si="3"/>
        <v>0.37640188273577846</v>
      </c>
      <c r="K105" s="37" t="s">
        <v>109</v>
      </c>
      <c r="L105" s="37" t="s">
        <v>109</v>
      </c>
      <c r="M105" s="37">
        <f t="shared" si="7"/>
        <v>0.37640188273577846</v>
      </c>
    </row>
    <row r="106" spans="1:13" x14ac:dyDescent="0.25">
      <c r="A106" s="39">
        <v>2</v>
      </c>
      <c r="B106" s="37">
        <v>4</v>
      </c>
      <c r="C106" s="37">
        <v>5</v>
      </c>
      <c r="D106" s="37">
        <v>3</v>
      </c>
      <c r="E106" s="37">
        <v>2</v>
      </c>
      <c r="F106" s="37">
        <v>8.8999999999999996E-2</v>
      </c>
      <c r="G106" s="37" t="s">
        <v>109</v>
      </c>
      <c r="H106" s="37">
        <v>4.7407713498622592E-2</v>
      </c>
      <c r="I106" s="37">
        <v>7.2155647382920074E-2</v>
      </c>
      <c r="J106" s="37">
        <f t="shared" si="3"/>
        <v>0.35530826892904943</v>
      </c>
      <c r="K106" s="37" t="s">
        <v>109</v>
      </c>
      <c r="L106" s="37" t="s">
        <v>109</v>
      </c>
      <c r="M106" s="37">
        <f t="shared" si="7"/>
        <v>0.35530826892904943</v>
      </c>
    </row>
    <row r="107" spans="1:13" x14ac:dyDescent="0.25">
      <c r="A107" s="39">
        <v>5</v>
      </c>
      <c r="B107" s="37">
        <v>4</v>
      </c>
      <c r="C107" s="37">
        <v>6</v>
      </c>
      <c r="D107" s="37">
        <v>1</v>
      </c>
      <c r="E107" s="37">
        <v>2</v>
      </c>
      <c r="F107" s="37">
        <v>9.2999999999999999E-2</v>
      </c>
      <c r="G107" s="37" t="s">
        <v>109</v>
      </c>
      <c r="H107" s="37">
        <v>4.7407713498622592E-2</v>
      </c>
      <c r="I107" s="37">
        <v>7.2155647382920074E-2</v>
      </c>
      <c r="J107" s="37">
        <f t="shared" si="3"/>
        <v>0.43968272415596565</v>
      </c>
      <c r="K107" s="37" t="s">
        <v>109</v>
      </c>
      <c r="L107" s="37" t="s">
        <v>109</v>
      </c>
      <c r="M107" s="37">
        <f t="shared" si="7"/>
        <v>0.43968272415596565</v>
      </c>
    </row>
    <row r="108" spans="1:13" x14ac:dyDescent="0.25">
      <c r="A108" s="39">
        <v>5</v>
      </c>
      <c r="B108" s="37">
        <v>4</v>
      </c>
      <c r="C108" s="37">
        <v>6</v>
      </c>
      <c r="D108" s="37">
        <v>2</v>
      </c>
      <c r="E108" s="37">
        <v>2</v>
      </c>
      <c r="F108" s="37">
        <v>9.0999999999999998E-2</v>
      </c>
      <c r="G108" s="37" t="s">
        <v>109</v>
      </c>
      <c r="H108" s="37">
        <v>4.7407713498622592E-2</v>
      </c>
      <c r="I108" s="37">
        <v>7.2155647382920074E-2</v>
      </c>
      <c r="J108" s="37">
        <f t="shared" si="3"/>
        <v>0.39749549654250754</v>
      </c>
      <c r="K108" s="37" t="s">
        <v>109</v>
      </c>
      <c r="L108" s="37" t="s">
        <v>109</v>
      </c>
      <c r="M108" s="37">
        <f t="shared" si="7"/>
        <v>0.39749549654250754</v>
      </c>
    </row>
    <row r="109" spans="1:13" x14ac:dyDescent="0.25">
      <c r="A109" s="39">
        <v>5</v>
      </c>
      <c r="B109" s="37">
        <v>4</v>
      </c>
      <c r="C109" s="37">
        <v>6</v>
      </c>
      <c r="D109" s="37">
        <v>3</v>
      </c>
      <c r="E109" s="37">
        <v>2</v>
      </c>
      <c r="F109" s="37">
        <v>9.1999999999999998E-2</v>
      </c>
      <c r="G109" s="37" t="s">
        <v>109</v>
      </c>
      <c r="H109" s="37">
        <v>4.7407713498622592E-2</v>
      </c>
      <c r="I109" s="37">
        <v>7.2155647382920074E-2</v>
      </c>
      <c r="J109" s="37">
        <f t="shared" si="3"/>
        <v>0.41858911034923657</v>
      </c>
      <c r="K109" s="37" t="s">
        <v>109</v>
      </c>
      <c r="L109" s="37" t="s">
        <v>109</v>
      </c>
      <c r="M109" s="37">
        <f t="shared" si="7"/>
        <v>0.41858911034923657</v>
      </c>
    </row>
    <row r="110" spans="1:13" x14ac:dyDescent="0.25">
      <c r="A110" s="39">
        <v>1</v>
      </c>
      <c r="B110" s="37">
        <v>4</v>
      </c>
      <c r="C110" s="37">
        <v>7</v>
      </c>
      <c r="D110" s="37">
        <v>1</v>
      </c>
      <c r="E110" s="37">
        <v>2</v>
      </c>
      <c r="F110" s="37">
        <v>0.10299999999999999</v>
      </c>
      <c r="G110" s="37" t="s">
        <v>109</v>
      </c>
      <c r="H110" s="37">
        <v>4.7407713498622592E-2</v>
      </c>
      <c r="I110" s="37">
        <v>7.2155647382920074E-2</v>
      </c>
      <c r="J110" s="37">
        <f t="shared" si="3"/>
        <v>0.65061886222325593</v>
      </c>
      <c r="K110" s="37" t="s">
        <v>109</v>
      </c>
      <c r="L110" s="37" t="s">
        <v>109</v>
      </c>
      <c r="M110" s="37">
        <f t="shared" si="7"/>
        <v>0.65061886222325593</v>
      </c>
    </row>
    <row r="111" spans="1:13" x14ac:dyDescent="0.25">
      <c r="A111" s="39">
        <v>1</v>
      </c>
      <c r="B111" s="37">
        <v>4</v>
      </c>
      <c r="C111" s="37">
        <v>7</v>
      </c>
      <c r="D111" s="37">
        <v>2</v>
      </c>
      <c r="E111" s="37">
        <v>2</v>
      </c>
      <c r="F111" s="37">
        <v>8.1000000000000003E-2</v>
      </c>
      <c r="G111" s="37" t="s">
        <v>109</v>
      </c>
      <c r="H111" s="37">
        <v>4.7407713498622592E-2</v>
      </c>
      <c r="I111" s="37">
        <v>7.2155647382920074E-2</v>
      </c>
      <c r="J111" s="37">
        <f t="shared" si="3"/>
        <v>0.18655935847521726</v>
      </c>
      <c r="K111" s="37" t="s">
        <v>109</v>
      </c>
      <c r="L111" s="37" t="s">
        <v>109</v>
      </c>
      <c r="M111" s="37">
        <f t="shared" si="7"/>
        <v>0.18655935847521726</v>
      </c>
    </row>
    <row r="112" spans="1:13" ht="16.5" customHeight="1" x14ac:dyDescent="0.25">
      <c r="A112" s="39">
        <v>1</v>
      </c>
      <c r="B112" s="37">
        <v>4</v>
      </c>
      <c r="C112" s="37">
        <v>7</v>
      </c>
      <c r="D112" s="37">
        <v>3</v>
      </c>
      <c r="E112" s="37">
        <v>2</v>
      </c>
      <c r="F112" s="37">
        <v>0.10299999999999999</v>
      </c>
      <c r="G112" s="37" t="s">
        <v>109</v>
      </c>
      <c r="H112" s="37">
        <v>4.7407713498622592E-2</v>
      </c>
      <c r="I112" s="37">
        <v>7.2155647382920074E-2</v>
      </c>
      <c r="J112" s="37">
        <f t="shared" si="3"/>
        <v>0.65061886222325593</v>
      </c>
      <c r="K112" s="37" t="s">
        <v>109</v>
      </c>
      <c r="L112" s="37" t="s">
        <v>109</v>
      </c>
      <c r="M112" s="37">
        <f t="shared" si="7"/>
        <v>0.65061886222325593</v>
      </c>
    </row>
    <row r="113" spans="1:13" s="40" customFormat="1" x14ac:dyDescent="0.25">
      <c r="A113" s="39">
        <v>3</v>
      </c>
      <c r="B113" s="37">
        <v>4</v>
      </c>
      <c r="C113" s="37">
        <v>8</v>
      </c>
      <c r="D113" s="37">
        <v>1</v>
      </c>
      <c r="E113" s="37">
        <v>2</v>
      </c>
      <c r="F113" s="37">
        <v>7.1999999999999995E-2</v>
      </c>
      <c r="G113" s="37">
        <v>7.2999999999999995E-2</v>
      </c>
      <c r="H113" s="37">
        <v>4.7407713498622592E-2</v>
      </c>
      <c r="I113" s="37">
        <v>7.2155647382920074E-2</v>
      </c>
      <c r="J113" s="37">
        <f t="shared" si="3"/>
        <v>-3.2831657853442282E-3</v>
      </c>
      <c r="K113" s="37">
        <f>(G113-I113)/H113</f>
        <v>1.7810448021384827E-2</v>
      </c>
      <c r="L113" s="37">
        <f>K113*0.65</f>
        <v>1.1576791213900138E-2</v>
      </c>
      <c r="M113" s="37">
        <f>L113</f>
        <v>1.1576791213900138E-2</v>
      </c>
    </row>
    <row r="114" spans="1:13" x14ac:dyDescent="0.25">
      <c r="A114" s="39">
        <v>3</v>
      </c>
      <c r="B114" s="37">
        <v>4</v>
      </c>
      <c r="C114" s="37">
        <v>8</v>
      </c>
      <c r="D114" s="37">
        <v>2</v>
      </c>
      <c r="E114" s="37">
        <v>2</v>
      </c>
      <c r="F114" s="37">
        <v>7.3999999999999996E-2</v>
      </c>
      <c r="G114" s="37" t="s">
        <v>109</v>
      </c>
      <c r="H114" s="37">
        <v>4.7407713498622592E-2</v>
      </c>
      <c r="I114" s="37">
        <v>7.2155647382920074E-2</v>
      </c>
      <c r="J114" s="37">
        <f t="shared" si="3"/>
        <v>3.890406182811388E-2</v>
      </c>
      <c r="K114" s="37" t="s">
        <v>109</v>
      </c>
      <c r="L114" s="37" t="s">
        <v>109</v>
      </c>
      <c r="M114" s="37">
        <f>J114</f>
        <v>3.890406182811388E-2</v>
      </c>
    </row>
    <row r="115" spans="1:13" s="40" customFormat="1" x14ac:dyDescent="0.25">
      <c r="A115" s="39">
        <v>3</v>
      </c>
      <c r="B115" s="37">
        <v>4</v>
      </c>
      <c r="C115" s="37">
        <v>8</v>
      </c>
      <c r="D115" s="37">
        <v>3</v>
      </c>
      <c r="E115" s="37">
        <v>2</v>
      </c>
      <c r="F115" s="37">
        <v>7.0000000000000007E-2</v>
      </c>
      <c r="G115" s="37">
        <v>7.2999999999999995E-2</v>
      </c>
      <c r="H115" s="37">
        <v>4.7407713498622592E-2</v>
      </c>
      <c r="I115" s="37">
        <v>7.2155647382920074E-2</v>
      </c>
      <c r="J115" s="37">
        <f t="shared" si="3"/>
        <v>-4.5470393398802045E-2</v>
      </c>
      <c r="K115" s="37">
        <f>(G115-I115)/H115</f>
        <v>1.7810448021384827E-2</v>
      </c>
      <c r="L115" s="37">
        <f>K115*0.65</f>
        <v>1.1576791213900138E-2</v>
      </c>
      <c r="M115" s="37">
        <f>L115</f>
        <v>1.1576791213900138E-2</v>
      </c>
    </row>
    <row r="116" spans="1:13" x14ac:dyDescent="0.25">
      <c r="A116" s="39">
        <v>4</v>
      </c>
      <c r="B116" s="37">
        <v>4</v>
      </c>
      <c r="C116" s="37">
        <v>9</v>
      </c>
      <c r="D116" s="37">
        <v>1</v>
      </c>
      <c r="E116" s="37">
        <v>2</v>
      </c>
      <c r="F116" s="37">
        <v>9.1999999999999998E-2</v>
      </c>
      <c r="G116" s="37" t="s">
        <v>109</v>
      </c>
      <c r="H116" s="37">
        <v>4.7407713498622592E-2</v>
      </c>
      <c r="I116" s="37">
        <v>7.2155647382920074E-2</v>
      </c>
      <c r="J116" s="37">
        <f t="shared" si="3"/>
        <v>0.41858911034923657</v>
      </c>
      <c r="K116" s="37" t="s">
        <v>109</v>
      </c>
      <c r="L116" s="37" t="s">
        <v>109</v>
      </c>
      <c r="M116" s="37">
        <f>J116</f>
        <v>0.41858911034923657</v>
      </c>
    </row>
    <row r="117" spans="1:13" x14ac:dyDescent="0.25">
      <c r="A117" s="39">
        <v>4</v>
      </c>
      <c r="B117" s="37">
        <v>4</v>
      </c>
      <c r="C117" s="37">
        <v>9</v>
      </c>
      <c r="D117" s="37">
        <v>2</v>
      </c>
      <c r="E117" s="37">
        <v>2</v>
      </c>
      <c r="F117" s="37">
        <v>9.8000000000000004E-2</v>
      </c>
      <c r="G117" s="37" t="s">
        <v>109</v>
      </c>
      <c r="H117" s="37">
        <v>4.7407713498622592E-2</v>
      </c>
      <c r="I117" s="37">
        <v>7.2155647382920074E-2</v>
      </c>
      <c r="J117" s="37">
        <f t="shared" si="3"/>
        <v>0.5451507931896109</v>
      </c>
      <c r="K117" s="37" t="s">
        <v>109</v>
      </c>
      <c r="L117" s="37" t="s">
        <v>109</v>
      </c>
      <c r="M117" s="37">
        <f t="shared" ref="M117:M122" si="8">J117</f>
        <v>0.5451507931896109</v>
      </c>
    </row>
    <row r="118" spans="1:13" x14ac:dyDescent="0.25">
      <c r="A118" s="39">
        <v>4</v>
      </c>
      <c r="B118" s="37">
        <v>4</v>
      </c>
      <c r="C118" s="37">
        <v>9</v>
      </c>
      <c r="D118" s="37">
        <v>3</v>
      </c>
      <c r="E118" s="37">
        <v>2</v>
      </c>
      <c r="F118" s="37">
        <v>9.8000000000000004E-2</v>
      </c>
      <c r="G118" s="37" t="s">
        <v>109</v>
      </c>
      <c r="H118" s="37">
        <v>4.7407713498622592E-2</v>
      </c>
      <c r="I118" s="37">
        <v>7.2155647382920074E-2</v>
      </c>
      <c r="J118" s="37">
        <f t="shared" si="3"/>
        <v>0.5451507931896109</v>
      </c>
      <c r="K118" s="37" t="s">
        <v>109</v>
      </c>
      <c r="L118" s="37" t="s">
        <v>109</v>
      </c>
      <c r="M118" s="37">
        <f t="shared" si="8"/>
        <v>0.5451507931896109</v>
      </c>
    </row>
    <row r="119" spans="1:13" x14ac:dyDescent="0.25">
      <c r="A119" s="39">
        <v>2</v>
      </c>
      <c r="B119" s="37">
        <v>4</v>
      </c>
      <c r="C119" s="37">
        <v>10</v>
      </c>
      <c r="D119" s="37">
        <v>1</v>
      </c>
      <c r="E119" s="37">
        <v>2</v>
      </c>
      <c r="F119" s="37">
        <v>0.09</v>
      </c>
      <c r="G119" s="37" t="s">
        <v>109</v>
      </c>
      <c r="H119" s="37">
        <v>4.7407713498622592E-2</v>
      </c>
      <c r="I119" s="37">
        <v>7.2155647382920074E-2</v>
      </c>
      <c r="J119" s="37">
        <f t="shared" si="3"/>
        <v>0.37640188273577846</v>
      </c>
      <c r="K119" s="37" t="s">
        <v>109</v>
      </c>
      <c r="L119" s="37" t="s">
        <v>109</v>
      </c>
      <c r="M119" s="37">
        <f t="shared" si="8"/>
        <v>0.37640188273577846</v>
      </c>
    </row>
    <row r="120" spans="1:13" x14ac:dyDescent="0.25">
      <c r="A120" s="39">
        <v>2</v>
      </c>
      <c r="B120" s="37">
        <v>4</v>
      </c>
      <c r="C120" s="37">
        <v>10</v>
      </c>
      <c r="D120" s="37">
        <v>2</v>
      </c>
      <c r="E120" s="37">
        <v>2</v>
      </c>
      <c r="F120" s="37">
        <v>0.09</v>
      </c>
      <c r="G120" s="37" t="s">
        <v>109</v>
      </c>
      <c r="H120" s="37">
        <v>4.7407713498622592E-2</v>
      </c>
      <c r="I120" s="37">
        <v>7.2155647382920074E-2</v>
      </c>
      <c r="J120" s="37">
        <f t="shared" si="3"/>
        <v>0.37640188273577846</v>
      </c>
      <c r="K120" s="37" t="s">
        <v>109</v>
      </c>
      <c r="L120" s="37" t="s">
        <v>109</v>
      </c>
      <c r="M120" s="37">
        <f t="shared" si="8"/>
        <v>0.37640188273577846</v>
      </c>
    </row>
    <row r="121" spans="1:13" x14ac:dyDescent="0.25">
      <c r="A121" s="39">
        <v>2</v>
      </c>
      <c r="B121" s="37">
        <v>4</v>
      </c>
      <c r="C121" s="37">
        <v>10</v>
      </c>
      <c r="D121" s="37">
        <v>3</v>
      </c>
      <c r="E121" s="37">
        <v>2</v>
      </c>
      <c r="F121" s="37">
        <v>0.09</v>
      </c>
      <c r="G121" s="37" t="s">
        <v>109</v>
      </c>
      <c r="H121" s="37">
        <v>4.7407713498622592E-2</v>
      </c>
      <c r="I121" s="37">
        <v>7.2155647382920074E-2</v>
      </c>
      <c r="J121" s="37">
        <f t="shared" si="3"/>
        <v>0.37640188273577846</v>
      </c>
      <c r="K121" s="37" t="s">
        <v>109</v>
      </c>
      <c r="L121" s="37" t="s">
        <v>109</v>
      </c>
      <c r="M121" s="37">
        <f t="shared" si="8"/>
        <v>0.37640188273577846</v>
      </c>
    </row>
    <row r="122" spans="1:13" x14ac:dyDescent="0.25">
      <c r="A122" s="39">
        <v>4</v>
      </c>
      <c r="B122" s="37">
        <v>4</v>
      </c>
      <c r="C122" s="37">
        <v>11</v>
      </c>
      <c r="D122" s="37">
        <v>1</v>
      </c>
      <c r="E122" s="37">
        <v>2</v>
      </c>
      <c r="F122" s="37">
        <v>0.10100000000000001</v>
      </c>
      <c r="G122" s="37" t="s">
        <v>109</v>
      </c>
      <c r="H122" s="37">
        <v>4.7407713498622592E-2</v>
      </c>
      <c r="I122" s="37">
        <v>7.2155647382920074E-2</v>
      </c>
      <c r="J122" s="37">
        <f t="shared" si="3"/>
        <v>0.6084316346097981</v>
      </c>
      <c r="K122" s="37" t="s">
        <v>109</v>
      </c>
      <c r="L122" s="37" t="s">
        <v>109</v>
      </c>
      <c r="M122" s="37">
        <f t="shared" si="8"/>
        <v>0.6084316346097981</v>
      </c>
    </row>
    <row r="123" spans="1:13" s="40" customFormat="1" x14ac:dyDescent="0.25">
      <c r="A123" s="39">
        <v>4</v>
      </c>
      <c r="B123" s="37">
        <v>4</v>
      </c>
      <c r="C123" s="37">
        <v>11</v>
      </c>
      <c r="D123" s="37">
        <v>2</v>
      </c>
      <c r="E123" s="37">
        <v>3</v>
      </c>
      <c r="F123" s="37">
        <v>7.5999999999999998E-2</v>
      </c>
      <c r="G123" s="37">
        <v>8.7999999999999995E-2</v>
      </c>
      <c r="H123" s="37">
        <v>4.8723140495867776E-2</v>
      </c>
      <c r="I123" s="37">
        <v>8.796694214876033E-2</v>
      </c>
      <c r="J123" s="37">
        <f t="shared" si="3"/>
        <v>-0.2456110592825036</v>
      </c>
      <c r="K123" s="37">
        <f>(G123-I123)/H123</f>
        <v>6.7848358917809782E-4</v>
      </c>
      <c r="L123" s="37">
        <f>K123*0.065</f>
        <v>4.4101433296576357E-5</v>
      </c>
      <c r="M123" s="37">
        <f>L123</f>
        <v>4.4101433296576357E-5</v>
      </c>
    </row>
    <row r="124" spans="1:13" s="40" customFormat="1" x14ac:dyDescent="0.25">
      <c r="A124" s="39">
        <v>4</v>
      </c>
      <c r="B124" s="37">
        <v>4</v>
      </c>
      <c r="C124" s="37">
        <v>11</v>
      </c>
      <c r="D124" s="37">
        <v>3</v>
      </c>
      <c r="E124" s="37">
        <v>3</v>
      </c>
      <c r="F124" s="37">
        <v>8.1000000000000003E-2</v>
      </c>
      <c r="G124" s="37">
        <v>8.7999999999999995E-2</v>
      </c>
      <c r="H124" s="37">
        <v>4.8723140495867776E-2</v>
      </c>
      <c r="I124" s="37">
        <v>8.796694214876033E-2</v>
      </c>
      <c r="J124" s="37">
        <f t="shared" si="3"/>
        <v>-0.14299041641930277</v>
      </c>
      <c r="K124" s="37">
        <f t="shared" ref="K124:K127" si="9">(G124-I124)/H124</f>
        <v>6.7848358917809782E-4</v>
      </c>
      <c r="L124" s="37">
        <f t="shared" ref="L124:L127" si="10">K124*0.065</f>
        <v>4.4101433296576357E-5</v>
      </c>
      <c r="M124" s="37">
        <f t="shared" ref="M124:M127" si="11">L124</f>
        <v>4.4101433296576357E-5</v>
      </c>
    </row>
    <row r="125" spans="1:13" s="40" customFormat="1" x14ac:dyDescent="0.25">
      <c r="A125" s="39">
        <v>3</v>
      </c>
      <c r="B125" s="37">
        <v>4</v>
      </c>
      <c r="C125" s="37">
        <v>12</v>
      </c>
      <c r="D125" s="37">
        <v>1</v>
      </c>
      <c r="E125" s="37">
        <v>3</v>
      </c>
      <c r="F125" s="37">
        <v>6.8000000000000005E-2</v>
      </c>
      <c r="G125" s="37">
        <v>8.7999999999999995E-2</v>
      </c>
      <c r="H125" s="37">
        <v>4.8723140495867776E-2</v>
      </c>
      <c r="I125" s="37">
        <v>8.796694214876033E-2</v>
      </c>
      <c r="J125" s="37">
        <f t="shared" si="3"/>
        <v>-0.4098040878636246</v>
      </c>
      <c r="K125" s="37">
        <f t="shared" si="9"/>
        <v>6.7848358917809782E-4</v>
      </c>
      <c r="L125" s="37">
        <f t="shared" si="10"/>
        <v>4.4101433296576357E-5</v>
      </c>
      <c r="M125" s="37">
        <f t="shared" si="11"/>
        <v>4.4101433296576357E-5</v>
      </c>
    </row>
    <row r="126" spans="1:13" s="40" customFormat="1" x14ac:dyDescent="0.25">
      <c r="A126" s="39">
        <v>3</v>
      </c>
      <c r="B126" s="37">
        <v>4</v>
      </c>
      <c r="C126" s="37">
        <v>12</v>
      </c>
      <c r="D126" s="37">
        <v>2</v>
      </c>
      <c r="E126" s="37">
        <v>3</v>
      </c>
      <c r="F126" s="37">
        <v>7.0999999999999994E-2</v>
      </c>
      <c r="G126" s="37">
        <v>8.7999999999999995E-2</v>
      </c>
      <c r="H126" s="37">
        <v>4.8723140495867776E-2</v>
      </c>
      <c r="I126" s="37">
        <v>8.796694214876033E-2</v>
      </c>
      <c r="J126" s="37">
        <f t="shared" si="3"/>
        <v>-0.34823170214570442</v>
      </c>
      <c r="K126" s="37">
        <f t="shared" si="9"/>
        <v>6.7848358917809782E-4</v>
      </c>
      <c r="L126" s="37">
        <f t="shared" si="10"/>
        <v>4.4101433296576357E-5</v>
      </c>
      <c r="M126" s="37">
        <f t="shared" si="11"/>
        <v>4.4101433296576357E-5</v>
      </c>
    </row>
    <row r="127" spans="1:13" s="40" customFormat="1" x14ac:dyDescent="0.25">
      <c r="A127" s="39">
        <v>3</v>
      </c>
      <c r="B127" s="37">
        <v>4</v>
      </c>
      <c r="C127" s="37">
        <v>12</v>
      </c>
      <c r="D127" s="37">
        <v>3</v>
      </c>
      <c r="E127" s="37">
        <v>3</v>
      </c>
      <c r="F127" s="37">
        <v>7.5999999999999998E-2</v>
      </c>
      <c r="G127" s="37">
        <v>8.7999999999999995E-2</v>
      </c>
      <c r="H127" s="37">
        <v>4.8723140495867776E-2</v>
      </c>
      <c r="I127" s="37">
        <v>8.796694214876033E-2</v>
      </c>
      <c r="J127" s="37">
        <f t="shared" si="3"/>
        <v>-0.2456110592825036</v>
      </c>
      <c r="K127" s="37">
        <f t="shared" si="9"/>
        <v>6.7848358917809782E-4</v>
      </c>
      <c r="L127" s="37">
        <f t="shared" si="10"/>
        <v>4.4101433296576357E-5</v>
      </c>
      <c r="M127" s="37">
        <f t="shared" si="11"/>
        <v>4.4101433296576357E-5</v>
      </c>
    </row>
    <row r="128" spans="1:13" x14ac:dyDescent="0.25">
      <c r="A128" s="39">
        <v>1</v>
      </c>
      <c r="B128" s="37">
        <v>4</v>
      </c>
      <c r="C128" s="37">
        <v>13</v>
      </c>
      <c r="D128" s="37">
        <v>1</v>
      </c>
      <c r="E128" s="37">
        <v>3</v>
      </c>
      <c r="F128" s="37">
        <v>0.10299999999999999</v>
      </c>
      <c r="G128" s="37" t="s">
        <v>109</v>
      </c>
      <c r="H128" s="37">
        <v>4.8723140495867776E-2</v>
      </c>
      <c r="I128" s="37">
        <v>8.796694214876033E-2</v>
      </c>
      <c r="J128" s="37">
        <f t="shared" si="3"/>
        <v>0.30854041217878025</v>
      </c>
      <c r="K128" s="37" t="s">
        <v>109</v>
      </c>
      <c r="L128" s="37" t="s">
        <v>109</v>
      </c>
      <c r="M128" s="37">
        <f>J128</f>
        <v>0.30854041217878025</v>
      </c>
    </row>
    <row r="129" spans="1:13" x14ac:dyDescent="0.25">
      <c r="A129" s="39">
        <v>1</v>
      </c>
      <c r="B129" s="37">
        <v>4</v>
      </c>
      <c r="C129" s="37">
        <v>13</v>
      </c>
      <c r="D129" s="37">
        <v>2</v>
      </c>
      <c r="E129" s="37">
        <v>3</v>
      </c>
      <c r="F129" s="37">
        <v>0.108</v>
      </c>
      <c r="G129" s="37" t="s">
        <v>109</v>
      </c>
      <c r="H129" s="37">
        <v>4.8723140495867776E-2</v>
      </c>
      <c r="I129" s="37">
        <v>8.796694214876033E-2</v>
      </c>
      <c r="J129" s="37">
        <f t="shared" si="3"/>
        <v>0.41116105504198108</v>
      </c>
      <c r="K129" s="37" t="s">
        <v>109</v>
      </c>
      <c r="L129" s="37" t="s">
        <v>109</v>
      </c>
      <c r="M129" s="37">
        <f t="shared" ref="M129:M136" si="12">J129</f>
        <v>0.41116105504198108</v>
      </c>
    </row>
    <row r="130" spans="1:13" x14ac:dyDescent="0.25">
      <c r="A130" s="39">
        <v>1</v>
      </c>
      <c r="B130" s="37">
        <v>4</v>
      </c>
      <c r="C130" s="37">
        <v>13</v>
      </c>
      <c r="D130" s="37">
        <v>3</v>
      </c>
      <c r="E130" s="37">
        <v>3</v>
      </c>
      <c r="F130" s="37">
        <v>0.1</v>
      </c>
      <c r="G130" s="37" t="s">
        <v>109</v>
      </c>
      <c r="H130" s="37">
        <v>4.8723140495867776E-2</v>
      </c>
      <c r="I130" s="37">
        <v>8.796694214876033E-2</v>
      </c>
      <c r="J130" s="37">
        <f t="shared" si="3"/>
        <v>0.24696802646086008</v>
      </c>
      <c r="K130" s="37" t="s">
        <v>109</v>
      </c>
      <c r="L130" s="37" t="s">
        <v>109</v>
      </c>
      <c r="M130" s="37">
        <f t="shared" si="12"/>
        <v>0.24696802646086008</v>
      </c>
    </row>
    <row r="131" spans="1:13" x14ac:dyDescent="0.25">
      <c r="A131" s="39">
        <v>5</v>
      </c>
      <c r="B131" s="37">
        <v>4</v>
      </c>
      <c r="C131" s="37">
        <v>14</v>
      </c>
      <c r="D131" s="37">
        <v>1</v>
      </c>
      <c r="E131" s="37">
        <v>3</v>
      </c>
      <c r="F131" s="37">
        <v>0.105</v>
      </c>
      <c r="G131" s="37" t="s">
        <v>109</v>
      </c>
      <c r="H131" s="37">
        <v>4.8723140495867776E-2</v>
      </c>
      <c r="I131" s="37">
        <v>8.796694214876033E-2</v>
      </c>
      <c r="J131" s="37">
        <f t="shared" ref="J131:J194" si="13">(F131-I131)/H131</f>
        <v>0.34958866932406063</v>
      </c>
      <c r="K131" s="37" t="s">
        <v>109</v>
      </c>
      <c r="L131" s="37" t="s">
        <v>109</v>
      </c>
      <c r="M131" s="37">
        <f t="shared" si="12"/>
        <v>0.34958866932406063</v>
      </c>
    </row>
    <row r="132" spans="1:13" x14ac:dyDescent="0.25">
      <c r="A132" s="39">
        <v>5</v>
      </c>
      <c r="B132" s="37">
        <v>4</v>
      </c>
      <c r="C132" s="37">
        <v>14</v>
      </c>
      <c r="D132" s="37">
        <v>2</v>
      </c>
      <c r="E132" s="37">
        <v>3</v>
      </c>
      <c r="F132" s="37">
        <v>9.9000000000000005E-2</v>
      </c>
      <c r="G132" s="37" t="s">
        <v>109</v>
      </c>
      <c r="H132" s="37">
        <v>4.8723140495867776E-2</v>
      </c>
      <c r="I132" s="37">
        <v>8.796694214876033E-2</v>
      </c>
      <c r="J132" s="37">
        <f t="shared" si="13"/>
        <v>0.22644389788821992</v>
      </c>
      <c r="K132" s="37" t="s">
        <v>109</v>
      </c>
      <c r="L132" s="37" t="s">
        <v>109</v>
      </c>
      <c r="M132" s="37">
        <f t="shared" si="12"/>
        <v>0.22644389788821992</v>
      </c>
    </row>
    <row r="133" spans="1:13" x14ac:dyDescent="0.25">
      <c r="A133" s="39">
        <v>5</v>
      </c>
      <c r="B133" s="37">
        <v>4</v>
      </c>
      <c r="C133" s="37">
        <v>14</v>
      </c>
      <c r="D133" s="37">
        <v>3</v>
      </c>
      <c r="E133" s="37">
        <v>3</v>
      </c>
      <c r="F133" s="37">
        <v>0.112</v>
      </c>
      <c r="G133" s="37" t="s">
        <v>109</v>
      </c>
      <c r="H133" s="37">
        <v>4.8723140495867776E-2</v>
      </c>
      <c r="I133" s="37">
        <v>8.796694214876033E-2</v>
      </c>
      <c r="J133" s="37">
        <f t="shared" si="13"/>
        <v>0.49325756933254178</v>
      </c>
      <c r="K133" s="37" t="s">
        <v>109</v>
      </c>
      <c r="L133" s="37" t="s">
        <v>109</v>
      </c>
      <c r="M133" s="37">
        <f t="shared" si="12"/>
        <v>0.49325756933254178</v>
      </c>
    </row>
    <row r="134" spans="1:13" x14ac:dyDescent="0.25">
      <c r="A134" s="39">
        <v>2</v>
      </c>
      <c r="B134" s="37">
        <v>4</v>
      </c>
      <c r="C134" s="37">
        <v>15</v>
      </c>
      <c r="D134" s="37">
        <v>1</v>
      </c>
      <c r="E134" s="37">
        <v>3</v>
      </c>
      <c r="F134" s="37">
        <v>9.7000000000000003E-2</v>
      </c>
      <c r="G134" s="37" t="s">
        <v>109</v>
      </c>
      <c r="H134" s="37">
        <v>4.8723140495867776E-2</v>
      </c>
      <c r="I134" s="37">
        <v>8.796694214876033E-2</v>
      </c>
      <c r="J134" s="37">
        <f t="shared" si="13"/>
        <v>0.18539564074293957</v>
      </c>
      <c r="K134" s="37" t="s">
        <v>109</v>
      </c>
      <c r="L134" s="37" t="s">
        <v>109</v>
      </c>
      <c r="M134" s="37">
        <f t="shared" si="12"/>
        <v>0.18539564074293957</v>
      </c>
    </row>
    <row r="135" spans="1:13" x14ac:dyDescent="0.25">
      <c r="A135" s="39">
        <v>2</v>
      </c>
      <c r="B135" s="37">
        <v>4</v>
      </c>
      <c r="C135" s="37">
        <v>15</v>
      </c>
      <c r="D135" s="37">
        <v>2</v>
      </c>
      <c r="E135" s="37">
        <v>3</v>
      </c>
      <c r="F135" s="37">
        <v>9.9000000000000005E-2</v>
      </c>
      <c r="G135" s="37" t="s">
        <v>109</v>
      </c>
      <c r="H135" s="37">
        <v>4.8723140495867776E-2</v>
      </c>
      <c r="I135" s="37">
        <v>8.796694214876033E-2</v>
      </c>
      <c r="J135" s="37">
        <f t="shared" si="13"/>
        <v>0.22644389788821992</v>
      </c>
      <c r="K135" s="37" t="s">
        <v>109</v>
      </c>
      <c r="L135" s="37" t="s">
        <v>109</v>
      </c>
      <c r="M135" s="37">
        <f t="shared" si="12"/>
        <v>0.22644389788821992</v>
      </c>
    </row>
    <row r="136" spans="1:13" x14ac:dyDescent="0.25">
      <c r="A136" s="39">
        <v>2</v>
      </c>
      <c r="B136" s="37">
        <v>4</v>
      </c>
      <c r="C136" s="37">
        <v>15</v>
      </c>
      <c r="D136" s="37">
        <v>3</v>
      </c>
      <c r="E136" s="37">
        <v>3</v>
      </c>
      <c r="F136" s="37">
        <v>0.10199999999999999</v>
      </c>
      <c r="G136" s="37" t="s">
        <v>109</v>
      </c>
      <c r="H136" s="37">
        <v>4.8723140495867776E-2</v>
      </c>
      <c r="I136" s="37">
        <v>8.796694214876033E-2</v>
      </c>
      <c r="J136" s="37">
        <f t="shared" si="13"/>
        <v>0.28801628360614012</v>
      </c>
      <c r="K136" s="37" t="s">
        <v>109</v>
      </c>
      <c r="L136" s="37" t="s">
        <v>109</v>
      </c>
      <c r="M136" s="37">
        <f t="shared" si="12"/>
        <v>0.28801628360614012</v>
      </c>
    </row>
    <row r="137" spans="1:13" s="40" customFormat="1" x14ac:dyDescent="0.25">
      <c r="A137" s="39">
        <v>3</v>
      </c>
      <c r="B137" s="37">
        <v>5</v>
      </c>
      <c r="C137" s="37">
        <v>1</v>
      </c>
      <c r="D137" s="37">
        <v>1</v>
      </c>
      <c r="E137" s="37">
        <v>3</v>
      </c>
      <c r="F137" s="37">
        <v>8.1000000000000003E-2</v>
      </c>
      <c r="G137" s="37">
        <v>8.7999999999999995E-2</v>
      </c>
      <c r="H137" s="37">
        <v>4.8723140495867776E-2</v>
      </c>
      <c r="I137" s="37">
        <v>8.796694214876033E-2</v>
      </c>
      <c r="J137" s="37">
        <f t="shared" si="13"/>
        <v>-0.14299041641930277</v>
      </c>
      <c r="K137" s="37">
        <f>(G137-I137)/H137</f>
        <v>6.7848358917809782E-4</v>
      </c>
      <c r="L137" s="37">
        <f>K137*0.65</f>
        <v>4.4101433296576362E-4</v>
      </c>
      <c r="M137" s="37">
        <f>L137</f>
        <v>4.4101433296576362E-4</v>
      </c>
    </row>
    <row r="138" spans="1:13" s="40" customFormat="1" x14ac:dyDescent="0.25">
      <c r="A138" s="39">
        <v>3</v>
      </c>
      <c r="B138" s="37">
        <v>5</v>
      </c>
      <c r="C138" s="37">
        <v>1</v>
      </c>
      <c r="D138" s="37">
        <v>2</v>
      </c>
      <c r="E138" s="37">
        <v>3</v>
      </c>
      <c r="F138" s="37">
        <v>8.5000000000000006E-2</v>
      </c>
      <c r="G138" s="37">
        <v>8.7999999999999995E-2</v>
      </c>
      <c r="H138" s="37">
        <v>4.8723140495867776E-2</v>
      </c>
      <c r="I138" s="37">
        <v>8.796694214876033E-2</v>
      </c>
      <c r="J138" s="37">
        <f t="shared" si="13"/>
        <v>-6.0893902128742114E-2</v>
      </c>
      <c r="K138" s="37">
        <f t="shared" ref="K138:K140" si="14">(G138-I138)/H138</f>
        <v>6.7848358917809782E-4</v>
      </c>
      <c r="L138" s="37">
        <f t="shared" ref="L138:L140" si="15">K138*0.65</f>
        <v>4.4101433296576362E-4</v>
      </c>
      <c r="M138" s="37">
        <f t="shared" ref="M138:M140" si="16">L138</f>
        <v>4.4101433296576362E-4</v>
      </c>
    </row>
    <row r="139" spans="1:13" s="40" customFormat="1" x14ac:dyDescent="0.25">
      <c r="A139" s="39">
        <v>3</v>
      </c>
      <c r="B139" s="37">
        <v>5</v>
      </c>
      <c r="C139" s="37">
        <v>1</v>
      </c>
      <c r="D139" s="37">
        <v>3</v>
      </c>
      <c r="E139" s="37">
        <v>3</v>
      </c>
      <c r="F139" s="37">
        <v>6.7000000000000004E-2</v>
      </c>
      <c r="G139" s="37">
        <v>8.7999999999999995E-2</v>
      </c>
      <c r="H139" s="37">
        <v>4.8723140495867776E-2</v>
      </c>
      <c r="I139" s="37">
        <v>8.796694214876033E-2</v>
      </c>
      <c r="J139" s="37">
        <f t="shared" si="13"/>
        <v>-0.43032821643626479</v>
      </c>
      <c r="K139" s="37">
        <f t="shared" si="14"/>
        <v>6.7848358917809782E-4</v>
      </c>
      <c r="L139" s="37">
        <f t="shared" si="15"/>
        <v>4.4101433296576362E-4</v>
      </c>
      <c r="M139" s="37">
        <f t="shared" si="16"/>
        <v>4.4101433296576362E-4</v>
      </c>
    </row>
    <row r="140" spans="1:13" s="40" customFormat="1" x14ac:dyDescent="0.25">
      <c r="A140" s="39">
        <v>5</v>
      </c>
      <c r="B140" s="37">
        <v>5</v>
      </c>
      <c r="C140" s="37">
        <v>2</v>
      </c>
      <c r="D140" s="37">
        <v>1</v>
      </c>
      <c r="E140" s="37">
        <v>3</v>
      </c>
      <c r="F140" s="37">
        <v>8.5000000000000006E-2</v>
      </c>
      <c r="G140" s="37">
        <v>8.7999999999999995E-2</v>
      </c>
      <c r="H140" s="37">
        <v>4.8723140495867776E-2</v>
      </c>
      <c r="I140" s="37">
        <v>8.796694214876033E-2</v>
      </c>
      <c r="J140" s="37">
        <f t="shared" si="13"/>
        <v>-6.0893902128742114E-2</v>
      </c>
      <c r="K140" s="37">
        <f t="shared" si="14"/>
        <v>6.7848358917809782E-4</v>
      </c>
      <c r="L140" s="37">
        <f t="shared" si="15"/>
        <v>4.4101433296576362E-4</v>
      </c>
      <c r="M140" s="37">
        <f t="shared" si="16"/>
        <v>4.4101433296576362E-4</v>
      </c>
    </row>
    <row r="141" spans="1:13" x14ac:dyDescent="0.25">
      <c r="A141" s="39">
        <v>5</v>
      </c>
      <c r="B141" s="37">
        <v>5</v>
      </c>
      <c r="C141" s="37">
        <v>2</v>
      </c>
      <c r="D141" s="37">
        <v>2</v>
      </c>
      <c r="E141" s="37">
        <v>3</v>
      </c>
      <c r="F141" s="37">
        <v>8.7999999999999995E-2</v>
      </c>
      <c r="G141" s="37" t="s">
        <v>109</v>
      </c>
      <c r="H141" s="37">
        <v>4.8723140495867776E-2</v>
      </c>
      <c r="I141" s="37">
        <v>8.796694214876033E-2</v>
      </c>
      <c r="J141" s="37">
        <f t="shared" si="13"/>
        <v>6.7848358917809782E-4</v>
      </c>
      <c r="K141" s="37" t="s">
        <v>109</v>
      </c>
      <c r="L141" s="37" t="s">
        <v>109</v>
      </c>
      <c r="M141" s="37">
        <f>J141</f>
        <v>6.7848358917809782E-4</v>
      </c>
    </row>
    <row r="142" spans="1:13" x14ac:dyDescent="0.25">
      <c r="A142" s="39">
        <v>5</v>
      </c>
      <c r="B142" s="37">
        <v>5</v>
      </c>
      <c r="C142" s="37">
        <v>2</v>
      </c>
      <c r="D142" s="37">
        <v>3</v>
      </c>
      <c r="E142" s="37">
        <v>3</v>
      </c>
      <c r="F142" s="37">
        <v>8.8999999999999996E-2</v>
      </c>
      <c r="G142" s="37" t="s">
        <v>109</v>
      </c>
      <c r="H142" s="37">
        <v>4.8723140495867776E-2</v>
      </c>
      <c r="I142" s="37">
        <v>8.796694214876033E-2</v>
      </c>
      <c r="J142" s="37">
        <f t="shared" si="13"/>
        <v>2.1202612161818263E-2</v>
      </c>
      <c r="K142" s="37" t="s">
        <v>109</v>
      </c>
      <c r="L142" s="37" t="s">
        <v>109</v>
      </c>
      <c r="M142" s="37">
        <f t="shared" ref="M142:M145" si="17">J142</f>
        <v>2.1202612161818263E-2</v>
      </c>
    </row>
    <row r="143" spans="1:13" x14ac:dyDescent="0.25">
      <c r="A143" s="39">
        <v>1</v>
      </c>
      <c r="B143" s="37">
        <v>5</v>
      </c>
      <c r="C143" s="37">
        <v>3</v>
      </c>
      <c r="D143" s="37">
        <v>1</v>
      </c>
      <c r="E143" s="37">
        <v>3</v>
      </c>
      <c r="F143" s="37">
        <v>8.7999999999999995E-2</v>
      </c>
      <c r="G143" s="37" t="s">
        <v>109</v>
      </c>
      <c r="H143" s="37">
        <v>4.8723140495867776E-2</v>
      </c>
      <c r="I143" s="37">
        <v>8.796694214876033E-2</v>
      </c>
      <c r="J143" s="37">
        <f t="shared" si="13"/>
        <v>6.7848358917809782E-4</v>
      </c>
      <c r="K143" s="37" t="s">
        <v>109</v>
      </c>
      <c r="L143" s="37" t="s">
        <v>109</v>
      </c>
      <c r="M143" s="37">
        <f t="shared" si="17"/>
        <v>6.7848358917809782E-4</v>
      </c>
    </row>
    <row r="144" spans="1:13" x14ac:dyDescent="0.25">
      <c r="A144" s="39">
        <v>1</v>
      </c>
      <c r="B144" s="37">
        <v>5</v>
      </c>
      <c r="C144" s="37">
        <v>3</v>
      </c>
      <c r="D144" s="37">
        <v>2</v>
      </c>
      <c r="E144" s="37">
        <v>3</v>
      </c>
      <c r="F144" s="37">
        <v>9.0999999999999998E-2</v>
      </c>
      <c r="G144" s="37" t="s">
        <v>109</v>
      </c>
      <c r="H144" s="37">
        <v>4.8723140495867776E-2</v>
      </c>
      <c r="I144" s="37">
        <v>8.796694214876033E-2</v>
      </c>
      <c r="J144" s="37">
        <f t="shared" si="13"/>
        <v>6.225086930709859E-2</v>
      </c>
      <c r="K144" s="37" t="s">
        <v>109</v>
      </c>
      <c r="L144" s="37" t="s">
        <v>109</v>
      </c>
      <c r="M144" s="37">
        <f t="shared" si="17"/>
        <v>6.225086930709859E-2</v>
      </c>
    </row>
    <row r="145" spans="1:13" x14ac:dyDescent="0.25">
      <c r="A145" s="39">
        <v>1</v>
      </c>
      <c r="B145" s="37">
        <v>5</v>
      </c>
      <c r="C145" s="37">
        <v>3</v>
      </c>
      <c r="D145" s="37">
        <v>3</v>
      </c>
      <c r="E145" s="37">
        <v>3</v>
      </c>
      <c r="F145" s="37">
        <v>9.2999999999999999E-2</v>
      </c>
      <c r="G145" s="37" t="s">
        <v>109</v>
      </c>
      <c r="H145" s="37">
        <v>4.8723140495867776E-2</v>
      </c>
      <c r="I145" s="37">
        <v>8.796694214876033E-2</v>
      </c>
      <c r="J145" s="37">
        <f t="shared" si="13"/>
        <v>0.10329912645237892</v>
      </c>
      <c r="K145" s="37" t="s">
        <v>109</v>
      </c>
      <c r="L145" s="37" t="s">
        <v>109</v>
      </c>
      <c r="M145" s="37">
        <f t="shared" si="17"/>
        <v>0.10329912645237892</v>
      </c>
    </row>
    <row r="146" spans="1:13" s="40" customFormat="1" x14ac:dyDescent="0.25">
      <c r="A146" s="39">
        <v>4</v>
      </c>
      <c r="B146" s="37">
        <v>5</v>
      </c>
      <c r="C146" s="37">
        <v>4</v>
      </c>
      <c r="D146" s="37">
        <v>1</v>
      </c>
      <c r="E146" s="37">
        <v>3</v>
      </c>
      <c r="F146" s="37">
        <v>8.5999999999999993E-2</v>
      </c>
      <c r="G146" s="37">
        <v>8.7999999999999995E-2</v>
      </c>
      <c r="H146" s="37">
        <v>4.8723140495867776E-2</v>
      </c>
      <c r="I146" s="37">
        <v>8.796694214876033E-2</v>
      </c>
      <c r="J146" s="37">
        <f t="shared" si="13"/>
        <v>-4.0369773556102231E-2</v>
      </c>
      <c r="K146" s="37">
        <f>(G146-I146)/H146</f>
        <v>6.7848358917809782E-4</v>
      </c>
      <c r="L146" s="37">
        <f>K146*0.65</f>
        <v>4.4101433296576362E-4</v>
      </c>
      <c r="M146" s="37">
        <f>L146</f>
        <v>4.4101433296576362E-4</v>
      </c>
    </row>
    <row r="147" spans="1:13" s="40" customFormat="1" x14ac:dyDescent="0.25">
      <c r="A147" s="39">
        <v>4</v>
      </c>
      <c r="B147" s="37">
        <v>5</v>
      </c>
      <c r="C147" s="37">
        <v>4</v>
      </c>
      <c r="D147" s="37">
        <v>2</v>
      </c>
      <c r="E147" s="37">
        <v>3</v>
      </c>
      <c r="F147" s="37">
        <v>7.5999999999999998E-2</v>
      </c>
      <c r="G147" s="37">
        <v>8.7999999999999995E-2</v>
      </c>
      <c r="H147" s="37">
        <v>4.8723140495867776E-2</v>
      </c>
      <c r="I147" s="37">
        <v>8.796694214876033E-2</v>
      </c>
      <c r="J147" s="37">
        <f t="shared" si="13"/>
        <v>-0.2456110592825036</v>
      </c>
      <c r="K147" s="37">
        <f>(G147-I147)/H147</f>
        <v>6.7848358917809782E-4</v>
      </c>
      <c r="L147" s="37">
        <f>K147*0.65</f>
        <v>4.4101433296576362E-4</v>
      </c>
      <c r="M147" s="37">
        <f t="shared" ref="M147:M149" si="18">L147</f>
        <v>4.4101433296576362E-4</v>
      </c>
    </row>
    <row r="148" spans="1:13" s="40" customFormat="1" x14ac:dyDescent="0.25">
      <c r="A148" s="39">
        <v>4</v>
      </c>
      <c r="B148" s="37">
        <v>5</v>
      </c>
      <c r="C148" s="37">
        <v>4</v>
      </c>
      <c r="D148" s="37">
        <v>3</v>
      </c>
      <c r="E148" s="37">
        <v>3</v>
      </c>
      <c r="F148" s="37">
        <v>7.8E-2</v>
      </c>
      <c r="G148" s="37">
        <v>8.7999999999999995E-2</v>
      </c>
      <c r="H148" s="37">
        <v>4.8723140495867776E-2</v>
      </c>
      <c r="I148" s="37">
        <v>8.796694214876033E-2</v>
      </c>
      <c r="J148" s="37">
        <f t="shared" si="13"/>
        <v>-0.20456280213722328</v>
      </c>
      <c r="K148" s="37">
        <f t="shared" ref="K148:K149" si="19">(G148-I148)/H148</f>
        <v>6.7848358917809782E-4</v>
      </c>
      <c r="L148" s="37">
        <f t="shared" ref="L148:L149" si="20">K148*0.65</f>
        <v>4.4101433296576362E-4</v>
      </c>
      <c r="M148" s="37">
        <f t="shared" si="18"/>
        <v>4.4101433296576362E-4</v>
      </c>
    </row>
    <row r="149" spans="1:13" s="40" customFormat="1" x14ac:dyDescent="0.25">
      <c r="A149" s="39">
        <v>2</v>
      </c>
      <c r="B149" s="37">
        <v>5</v>
      </c>
      <c r="C149" s="37">
        <v>5</v>
      </c>
      <c r="D149" s="37">
        <v>1</v>
      </c>
      <c r="E149" s="37">
        <v>3</v>
      </c>
      <c r="F149" s="37">
        <v>7.8E-2</v>
      </c>
      <c r="G149" s="37">
        <v>8.7999999999999995E-2</v>
      </c>
      <c r="H149" s="37">
        <v>4.8723140495867776E-2</v>
      </c>
      <c r="I149" s="37">
        <v>8.796694214876033E-2</v>
      </c>
      <c r="J149" s="37">
        <f t="shared" si="13"/>
        <v>-0.20456280213722328</v>
      </c>
      <c r="K149" s="37">
        <f t="shared" si="19"/>
        <v>6.7848358917809782E-4</v>
      </c>
      <c r="L149" s="37">
        <f t="shared" si="20"/>
        <v>4.4101433296576362E-4</v>
      </c>
      <c r="M149" s="37">
        <f t="shared" si="18"/>
        <v>4.4101433296576362E-4</v>
      </c>
    </row>
    <row r="150" spans="1:13" x14ac:dyDescent="0.25">
      <c r="A150" s="39">
        <v>2</v>
      </c>
      <c r="B150" s="37">
        <v>5</v>
      </c>
      <c r="C150" s="37">
        <v>5</v>
      </c>
      <c r="D150" s="37">
        <v>2</v>
      </c>
      <c r="E150" s="37">
        <v>3</v>
      </c>
      <c r="F150" s="37">
        <v>8.7999999999999995E-2</v>
      </c>
      <c r="G150" s="37" t="s">
        <v>109</v>
      </c>
      <c r="H150" s="37">
        <v>4.8723140495867776E-2</v>
      </c>
      <c r="I150" s="37">
        <v>8.796694214876033E-2</v>
      </c>
      <c r="J150" s="37">
        <f t="shared" si="13"/>
        <v>6.7848358917809782E-4</v>
      </c>
      <c r="K150" s="37" t="s">
        <v>109</v>
      </c>
      <c r="L150" s="37" t="s">
        <v>109</v>
      </c>
      <c r="M150" s="37">
        <f>J150</f>
        <v>6.7848358917809782E-4</v>
      </c>
    </row>
    <row r="151" spans="1:13" x14ac:dyDescent="0.25">
      <c r="A151" s="39">
        <v>2</v>
      </c>
      <c r="B151" s="37">
        <v>5</v>
      </c>
      <c r="C151" s="37">
        <v>5</v>
      </c>
      <c r="D151" s="37">
        <v>3</v>
      </c>
      <c r="E151" s="37">
        <v>3</v>
      </c>
      <c r="F151" s="37">
        <v>8.8999999999999996E-2</v>
      </c>
      <c r="G151" s="37" t="s">
        <v>109</v>
      </c>
      <c r="H151" s="37">
        <v>4.8723140495867776E-2</v>
      </c>
      <c r="I151" s="37">
        <v>8.796694214876033E-2</v>
      </c>
      <c r="J151" s="37">
        <f t="shared" si="13"/>
        <v>2.1202612161818263E-2</v>
      </c>
      <c r="K151" s="37" t="s">
        <v>109</v>
      </c>
      <c r="L151" s="37" t="s">
        <v>109</v>
      </c>
      <c r="M151" s="37">
        <f t="shared" ref="M151:M154" si="21">J151</f>
        <v>2.1202612161818263E-2</v>
      </c>
    </row>
    <row r="152" spans="1:13" x14ac:dyDescent="0.25">
      <c r="A152" s="39">
        <v>5</v>
      </c>
      <c r="B152" s="37">
        <v>5</v>
      </c>
      <c r="C152" s="37">
        <v>6</v>
      </c>
      <c r="D152" s="37">
        <v>1</v>
      </c>
      <c r="E152" s="37">
        <v>3</v>
      </c>
      <c r="F152" s="37">
        <v>9.4E-2</v>
      </c>
      <c r="G152" s="37" t="s">
        <v>109</v>
      </c>
      <c r="H152" s="37">
        <v>4.8723140495867776E-2</v>
      </c>
      <c r="I152" s="37">
        <v>8.796694214876033E-2</v>
      </c>
      <c r="J152" s="37">
        <f t="shared" si="13"/>
        <v>0.12382325502501909</v>
      </c>
      <c r="K152" s="37" t="s">
        <v>109</v>
      </c>
      <c r="L152" s="37" t="s">
        <v>109</v>
      </c>
      <c r="M152" s="37">
        <f t="shared" si="21"/>
        <v>0.12382325502501909</v>
      </c>
    </row>
    <row r="153" spans="1:13" x14ac:dyDescent="0.25">
      <c r="A153" s="39">
        <v>5</v>
      </c>
      <c r="B153" s="37">
        <v>5</v>
      </c>
      <c r="C153" s="37">
        <v>6</v>
      </c>
      <c r="D153" s="37">
        <v>2</v>
      </c>
      <c r="E153" s="37">
        <v>3</v>
      </c>
      <c r="F153" s="37">
        <v>9.2999999999999999E-2</v>
      </c>
      <c r="G153" s="37" t="s">
        <v>109</v>
      </c>
      <c r="H153" s="37">
        <v>4.8723140495867776E-2</v>
      </c>
      <c r="I153" s="37">
        <v>8.796694214876033E-2</v>
      </c>
      <c r="J153" s="37">
        <f t="shared" si="13"/>
        <v>0.10329912645237892</v>
      </c>
      <c r="K153" s="37" t="s">
        <v>109</v>
      </c>
      <c r="L153" s="37" t="s">
        <v>109</v>
      </c>
      <c r="M153" s="37">
        <f t="shared" si="21"/>
        <v>0.10329912645237892</v>
      </c>
    </row>
    <row r="154" spans="1:13" x14ac:dyDescent="0.25">
      <c r="A154" s="39">
        <v>5</v>
      </c>
      <c r="B154" s="37">
        <v>5</v>
      </c>
      <c r="C154" s="37">
        <v>6</v>
      </c>
      <c r="D154" s="37">
        <v>3</v>
      </c>
      <c r="E154" s="37">
        <v>3</v>
      </c>
      <c r="F154" s="37">
        <v>9.4E-2</v>
      </c>
      <c r="G154" s="37" t="s">
        <v>109</v>
      </c>
      <c r="H154" s="37">
        <v>4.8723140495867776E-2</v>
      </c>
      <c r="I154" s="37">
        <v>8.796694214876033E-2</v>
      </c>
      <c r="J154" s="37">
        <f t="shared" si="13"/>
        <v>0.12382325502501909</v>
      </c>
      <c r="K154" s="37" t="s">
        <v>109</v>
      </c>
      <c r="L154" s="37" t="s">
        <v>109</v>
      </c>
      <c r="M154" s="37">
        <f t="shared" si="21"/>
        <v>0.12382325502501909</v>
      </c>
    </row>
    <row r="155" spans="1:13" s="40" customFormat="1" x14ac:dyDescent="0.25">
      <c r="A155" s="39">
        <v>1</v>
      </c>
      <c r="B155" s="37">
        <v>5</v>
      </c>
      <c r="C155" s="37">
        <v>7</v>
      </c>
      <c r="D155" s="37">
        <v>1</v>
      </c>
      <c r="E155" s="37">
        <v>3</v>
      </c>
      <c r="F155" s="37">
        <v>8.2000000000000003E-2</v>
      </c>
      <c r="G155" s="37">
        <v>8.7999999999999995E-2</v>
      </c>
      <c r="H155" s="37">
        <v>4.8723140495867776E-2</v>
      </c>
      <c r="I155" s="37">
        <v>8.796694214876033E-2</v>
      </c>
      <c r="J155" s="37">
        <f t="shared" si="13"/>
        <v>-0.12246628784666261</v>
      </c>
      <c r="K155" s="37">
        <f>(G155-I155)/H155</f>
        <v>6.7848358917809782E-4</v>
      </c>
      <c r="L155" s="37">
        <f>K155*0.65</f>
        <v>4.4101433296576362E-4</v>
      </c>
      <c r="M155" s="37">
        <f>L155</f>
        <v>4.4101433296576362E-4</v>
      </c>
    </row>
    <row r="156" spans="1:13" s="40" customFormat="1" x14ac:dyDescent="0.25">
      <c r="A156" s="39">
        <v>1</v>
      </c>
      <c r="B156" s="37">
        <v>5</v>
      </c>
      <c r="C156" s="37">
        <v>7</v>
      </c>
      <c r="D156" s="37">
        <v>2</v>
      </c>
      <c r="E156" s="37">
        <v>3</v>
      </c>
      <c r="F156" s="37">
        <v>8.4000000000000005E-2</v>
      </c>
      <c r="G156" s="37">
        <v>8.7999999999999995E-2</v>
      </c>
      <c r="H156" s="37">
        <v>4.8723140495867776E-2</v>
      </c>
      <c r="I156" s="37">
        <v>8.796694214876033E-2</v>
      </c>
      <c r="J156" s="37">
        <f t="shared" si="13"/>
        <v>-8.1418030701382274E-2</v>
      </c>
      <c r="K156" s="37">
        <f>(G156-I156)/H156</f>
        <v>6.7848358917809782E-4</v>
      </c>
      <c r="L156" s="37">
        <f>K156*0.65</f>
        <v>4.4101433296576362E-4</v>
      </c>
      <c r="M156" s="37">
        <f>L156</f>
        <v>4.4101433296576362E-4</v>
      </c>
    </row>
    <row r="157" spans="1:13" x14ac:dyDescent="0.25">
      <c r="A157" s="39">
        <v>1</v>
      </c>
      <c r="B157" s="37">
        <v>5</v>
      </c>
      <c r="C157" s="37">
        <v>7</v>
      </c>
      <c r="D157" s="37">
        <v>3</v>
      </c>
      <c r="E157" s="37">
        <v>3</v>
      </c>
      <c r="F157" s="37">
        <v>8.7999999999999995E-2</v>
      </c>
      <c r="G157" s="37" t="s">
        <v>109</v>
      </c>
      <c r="H157" s="37">
        <v>4.8723140495867776E-2</v>
      </c>
      <c r="I157" s="37">
        <v>8.796694214876033E-2</v>
      </c>
      <c r="J157" s="37">
        <f t="shared" si="13"/>
        <v>6.7848358917809782E-4</v>
      </c>
      <c r="K157" s="37" t="s">
        <v>109</v>
      </c>
      <c r="L157" s="37" t="s">
        <v>109</v>
      </c>
      <c r="M157" s="37">
        <f>J157</f>
        <v>6.7848358917809782E-4</v>
      </c>
    </row>
    <row r="158" spans="1:13" x14ac:dyDescent="0.25">
      <c r="A158" s="39">
        <v>3</v>
      </c>
      <c r="B158" s="37">
        <v>5</v>
      </c>
      <c r="C158" s="37">
        <v>8</v>
      </c>
      <c r="D158" s="37">
        <v>1</v>
      </c>
      <c r="E158" s="37">
        <v>3</v>
      </c>
      <c r="F158" s="37">
        <v>8.7999999999999995E-2</v>
      </c>
      <c r="G158" s="37" t="s">
        <v>109</v>
      </c>
      <c r="H158" s="37">
        <v>4.8723140495867776E-2</v>
      </c>
      <c r="I158" s="37">
        <v>8.796694214876033E-2</v>
      </c>
      <c r="J158" s="37">
        <f t="shared" si="13"/>
        <v>6.7848358917809782E-4</v>
      </c>
      <c r="K158" s="37" t="s">
        <v>109</v>
      </c>
      <c r="L158" s="37" t="s">
        <v>109</v>
      </c>
      <c r="M158" s="37">
        <f t="shared" ref="M158:M162" si="22">J158</f>
        <v>6.7848358917809782E-4</v>
      </c>
    </row>
    <row r="159" spans="1:13" x14ac:dyDescent="0.25">
      <c r="A159" s="39">
        <v>3</v>
      </c>
      <c r="B159" s="37">
        <v>5</v>
      </c>
      <c r="C159" s="37">
        <v>8</v>
      </c>
      <c r="D159" s="37">
        <v>2</v>
      </c>
      <c r="E159" s="37">
        <v>3</v>
      </c>
      <c r="F159" s="37">
        <v>9.2999999999999999E-2</v>
      </c>
      <c r="G159" s="37" t="s">
        <v>109</v>
      </c>
      <c r="H159" s="37">
        <v>4.8723140495867776E-2</v>
      </c>
      <c r="I159" s="37">
        <v>8.796694214876033E-2</v>
      </c>
      <c r="J159" s="37">
        <f t="shared" si="13"/>
        <v>0.10329912645237892</v>
      </c>
      <c r="K159" s="37" t="s">
        <v>109</v>
      </c>
      <c r="L159" s="37" t="s">
        <v>109</v>
      </c>
      <c r="M159" s="37">
        <f t="shared" si="22"/>
        <v>0.10329912645237892</v>
      </c>
    </row>
    <row r="160" spans="1:13" x14ac:dyDescent="0.25">
      <c r="A160" s="39">
        <v>3</v>
      </c>
      <c r="B160" s="37">
        <v>5</v>
      </c>
      <c r="C160" s="37">
        <v>8</v>
      </c>
      <c r="D160" s="37">
        <v>3</v>
      </c>
      <c r="E160" s="37">
        <v>3</v>
      </c>
      <c r="F160" s="37">
        <v>9.4E-2</v>
      </c>
      <c r="G160" s="37" t="s">
        <v>109</v>
      </c>
      <c r="H160" s="37">
        <v>4.8723140495867776E-2</v>
      </c>
      <c r="I160" s="37">
        <v>8.796694214876033E-2</v>
      </c>
      <c r="J160" s="37">
        <f t="shared" si="13"/>
        <v>0.12382325502501909</v>
      </c>
      <c r="K160" s="37" t="s">
        <v>109</v>
      </c>
      <c r="L160" s="37" t="s">
        <v>109</v>
      </c>
      <c r="M160" s="37">
        <f t="shared" si="22"/>
        <v>0.12382325502501909</v>
      </c>
    </row>
    <row r="161" spans="1:13" x14ac:dyDescent="0.25">
      <c r="A161" s="39">
        <v>4</v>
      </c>
      <c r="B161" s="37">
        <v>5</v>
      </c>
      <c r="C161" s="37">
        <v>9</v>
      </c>
      <c r="D161" s="37">
        <v>1</v>
      </c>
      <c r="E161" s="37">
        <v>3</v>
      </c>
      <c r="F161" s="37">
        <v>9.7000000000000003E-2</v>
      </c>
      <c r="G161" s="37" t="s">
        <v>109</v>
      </c>
      <c r="H161" s="37">
        <v>4.8723140495867776E-2</v>
      </c>
      <c r="I161" s="37">
        <v>8.796694214876033E-2</v>
      </c>
      <c r="J161" s="37">
        <f t="shared" si="13"/>
        <v>0.18539564074293957</v>
      </c>
      <c r="K161" s="37" t="s">
        <v>109</v>
      </c>
      <c r="L161" s="37" t="s">
        <v>109</v>
      </c>
      <c r="M161" s="37">
        <f t="shared" si="22"/>
        <v>0.18539564074293957</v>
      </c>
    </row>
    <row r="162" spans="1:13" x14ac:dyDescent="0.25">
      <c r="A162" s="39">
        <v>4</v>
      </c>
      <c r="B162" s="37">
        <v>5</v>
      </c>
      <c r="C162" s="37">
        <v>9</v>
      </c>
      <c r="D162" s="37">
        <v>2</v>
      </c>
      <c r="E162" s="37">
        <v>3</v>
      </c>
      <c r="F162" s="37">
        <v>0.104</v>
      </c>
      <c r="G162" s="37" t="s">
        <v>109</v>
      </c>
      <c r="H162" s="37">
        <v>4.8723140495867776E-2</v>
      </c>
      <c r="I162" s="37">
        <v>8.796694214876033E-2</v>
      </c>
      <c r="J162" s="37">
        <f t="shared" si="13"/>
        <v>0.32906454075142044</v>
      </c>
      <c r="K162" s="37" t="s">
        <v>109</v>
      </c>
      <c r="L162" s="37" t="s">
        <v>109</v>
      </c>
      <c r="M162" s="37">
        <f t="shared" si="22"/>
        <v>0.32906454075142044</v>
      </c>
    </row>
    <row r="163" spans="1:13" s="40" customFormat="1" x14ac:dyDescent="0.25">
      <c r="A163" s="39">
        <v>4</v>
      </c>
      <c r="B163" s="37">
        <v>5</v>
      </c>
      <c r="C163" s="37">
        <v>9</v>
      </c>
      <c r="D163" s="37">
        <v>3</v>
      </c>
      <c r="E163" s="37">
        <v>3</v>
      </c>
      <c r="F163" s="37">
        <v>8.1000000000000003E-2</v>
      </c>
      <c r="G163" s="37">
        <v>8.7999999999999995E-2</v>
      </c>
      <c r="H163" s="37">
        <v>4.8723140495867776E-2</v>
      </c>
      <c r="I163" s="37">
        <v>8.796694214876033E-2</v>
      </c>
      <c r="J163" s="37">
        <f t="shared" si="13"/>
        <v>-0.14299041641930277</v>
      </c>
      <c r="K163" s="37">
        <f>(G163-I163)/H163</f>
        <v>6.7848358917809782E-4</v>
      </c>
      <c r="L163" s="37">
        <f>K163*0.65</f>
        <v>4.4101433296576362E-4</v>
      </c>
      <c r="M163" s="37">
        <f>L163</f>
        <v>4.4101433296576362E-4</v>
      </c>
    </row>
    <row r="164" spans="1:13" s="40" customFormat="1" x14ac:dyDescent="0.25">
      <c r="A164" s="39">
        <v>2</v>
      </c>
      <c r="B164" s="37">
        <v>5</v>
      </c>
      <c r="C164" s="37">
        <v>10</v>
      </c>
      <c r="D164" s="37">
        <v>1</v>
      </c>
      <c r="E164" s="37">
        <v>3</v>
      </c>
      <c r="F164" s="37">
        <v>7.2999999999999995E-2</v>
      </c>
      <c r="G164" s="37">
        <v>8.7999999999999995E-2</v>
      </c>
      <c r="H164" s="37">
        <v>4.8723140495867776E-2</v>
      </c>
      <c r="I164" s="37">
        <v>8.796694214876033E-2</v>
      </c>
      <c r="J164" s="37">
        <f t="shared" si="13"/>
        <v>-0.3071834450004241</v>
      </c>
      <c r="K164" s="37">
        <f t="shared" ref="K164:K168" si="23">(G164-I164)/H164</f>
        <v>6.7848358917809782E-4</v>
      </c>
      <c r="L164" s="37">
        <f t="shared" ref="L164:L167" si="24">K164*0.65</f>
        <v>4.4101433296576362E-4</v>
      </c>
      <c r="M164" s="37">
        <f t="shared" ref="M164:M175" si="25">L164</f>
        <v>4.4101433296576362E-4</v>
      </c>
    </row>
    <row r="165" spans="1:13" s="40" customFormat="1" x14ac:dyDescent="0.25">
      <c r="A165" s="39">
        <v>2</v>
      </c>
      <c r="B165" s="37">
        <v>5</v>
      </c>
      <c r="C165" s="37">
        <v>10</v>
      </c>
      <c r="D165" s="37">
        <v>2</v>
      </c>
      <c r="E165" s="37">
        <v>3</v>
      </c>
      <c r="F165" s="37">
        <v>7.8E-2</v>
      </c>
      <c r="G165" s="37">
        <v>8.7999999999999995E-2</v>
      </c>
      <c r="H165" s="37">
        <v>4.8723140495867776E-2</v>
      </c>
      <c r="I165" s="37">
        <v>8.796694214876033E-2</v>
      </c>
      <c r="J165" s="37">
        <f t="shared" si="13"/>
        <v>-0.20456280213722328</v>
      </c>
      <c r="K165" s="37">
        <f t="shared" si="23"/>
        <v>6.7848358917809782E-4</v>
      </c>
      <c r="L165" s="37">
        <f t="shared" si="24"/>
        <v>4.4101433296576362E-4</v>
      </c>
      <c r="M165" s="37">
        <f t="shared" si="25"/>
        <v>4.4101433296576362E-4</v>
      </c>
    </row>
    <row r="166" spans="1:13" s="40" customFormat="1" x14ac:dyDescent="0.25">
      <c r="A166" s="39">
        <v>2</v>
      </c>
      <c r="B166" s="37">
        <v>5</v>
      </c>
      <c r="C166" s="37">
        <v>10</v>
      </c>
      <c r="D166" s="37">
        <v>3</v>
      </c>
      <c r="E166" s="37">
        <v>3</v>
      </c>
      <c r="F166" s="37">
        <v>7.4999999999999997E-2</v>
      </c>
      <c r="G166" s="37">
        <v>8.7999999999999995E-2</v>
      </c>
      <c r="H166" s="37">
        <v>4.8723140495867776E-2</v>
      </c>
      <c r="I166" s="37">
        <v>8.796694214876033E-2</v>
      </c>
      <c r="J166" s="37">
        <f t="shared" si="13"/>
        <v>-0.26613518785514378</v>
      </c>
      <c r="K166" s="37">
        <f t="shared" si="23"/>
        <v>6.7848358917809782E-4</v>
      </c>
      <c r="L166" s="37">
        <f t="shared" si="24"/>
        <v>4.4101433296576362E-4</v>
      </c>
      <c r="M166" s="37">
        <f t="shared" si="25"/>
        <v>4.4101433296576362E-4</v>
      </c>
    </row>
    <row r="167" spans="1:13" s="40" customFormat="1" x14ac:dyDescent="0.25">
      <c r="A167" s="39">
        <v>4</v>
      </c>
      <c r="B167" s="37">
        <v>5</v>
      </c>
      <c r="C167" s="37">
        <v>11</v>
      </c>
      <c r="D167" s="37">
        <v>1</v>
      </c>
      <c r="E167" s="37">
        <v>3</v>
      </c>
      <c r="F167" s="37">
        <v>7.5999999999999998E-2</v>
      </c>
      <c r="G167" s="37">
        <v>8.7999999999999995E-2</v>
      </c>
      <c r="H167" s="37">
        <v>4.8723140495867776E-2</v>
      </c>
      <c r="I167" s="37">
        <v>8.796694214876033E-2</v>
      </c>
      <c r="J167" s="37">
        <f t="shared" si="13"/>
        <v>-0.2456110592825036</v>
      </c>
      <c r="K167" s="37">
        <f t="shared" si="23"/>
        <v>6.7848358917809782E-4</v>
      </c>
      <c r="L167" s="37">
        <f t="shared" si="24"/>
        <v>4.4101433296576362E-4</v>
      </c>
      <c r="M167" s="37">
        <f t="shared" si="25"/>
        <v>4.4101433296576362E-4</v>
      </c>
    </row>
    <row r="168" spans="1:13" s="40" customFormat="1" x14ac:dyDescent="0.25">
      <c r="A168" s="39">
        <v>4</v>
      </c>
      <c r="B168" s="37">
        <v>5</v>
      </c>
      <c r="C168" s="37">
        <v>11</v>
      </c>
      <c r="D168" s="37">
        <v>2</v>
      </c>
      <c r="E168" s="37">
        <v>3</v>
      </c>
      <c r="F168" s="37">
        <v>8.3000000000000004E-2</v>
      </c>
      <c r="G168" s="37">
        <v>8.7999999999999995E-2</v>
      </c>
      <c r="H168" s="37">
        <v>4.8723140495867776E-2</v>
      </c>
      <c r="I168" s="37">
        <v>8.796694214876033E-2</v>
      </c>
      <c r="J168" s="37">
        <f t="shared" si="13"/>
        <v>-0.10194215927402243</v>
      </c>
      <c r="K168" s="37">
        <f t="shared" si="23"/>
        <v>6.7848358917809782E-4</v>
      </c>
      <c r="L168" s="37">
        <f>K168*0.65</f>
        <v>4.4101433296576362E-4</v>
      </c>
      <c r="M168" s="37">
        <f t="shared" si="25"/>
        <v>4.4101433296576362E-4</v>
      </c>
    </row>
    <row r="169" spans="1:13" x14ac:dyDescent="0.25">
      <c r="A169" s="39">
        <v>4</v>
      </c>
      <c r="B169" s="37">
        <v>5</v>
      </c>
      <c r="C169" s="37">
        <v>11</v>
      </c>
      <c r="D169" s="37">
        <v>3</v>
      </c>
      <c r="E169" s="37">
        <v>3</v>
      </c>
      <c r="F169" s="37">
        <v>8.8999999999999996E-2</v>
      </c>
      <c r="G169" s="37" t="s">
        <v>109</v>
      </c>
      <c r="H169" s="37">
        <v>4.8723140495867776E-2</v>
      </c>
      <c r="I169" s="37">
        <v>8.796694214876033E-2</v>
      </c>
      <c r="J169" s="37">
        <f t="shared" si="13"/>
        <v>2.1202612161818263E-2</v>
      </c>
      <c r="K169" s="37" t="s">
        <v>109</v>
      </c>
      <c r="L169" s="37" t="s">
        <v>109</v>
      </c>
      <c r="M169" s="37">
        <f>J169</f>
        <v>2.1202612161818263E-2</v>
      </c>
    </row>
    <row r="170" spans="1:13" s="40" customFormat="1" x14ac:dyDescent="0.25">
      <c r="A170" s="39">
        <v>3</v>
      </c>
      <c r="B170" s="37">
        <v>5</v>
      </c>
      <c r="C170" s="37">
        <v>12</v>
      </c>
      <c r="D170" s="37">
        <v>1</v>
      </c>
      <c r="E170" s="37">
        <v>3</v>
      </c>
      <c r="F170" s="37">
        <v>8.4000000000000005E-2</v>
      </c>
      <c r="G170" s="37">
        <v>8.7999999999999995E-2</v>
      </c>
      <c r="H170" s="37">
        <v>4.8723140495867776E-2</v>
      </c>
      <c r="I170" s="37">
        <v>8.796694214876033E-2</v>
      </c>
      <c r="J170" s="37">
        <f t="shared" si="13"/>
        <v>-8.1418030701382274E-2</v>
      </c>
      <c r="K170" s="37">
        <f>(G170-I170)/H170</f>
        <v>6.7848358917809782E-4</v>
      </c>
      <c r="L170" s="37">
        <f>K170*0.65</f>
        <v>4.4101433296576362E-4</v>
      </c>
      <c r="M170" s="37">
        <f t="shared" si="25"/>
        <v>4.4101433296576362E-4</v>
      </c>
    </row>
    <row r="171" spans="1:13" s="40" customFormat="1" x14ac:dyDescent="0.25">
      <c r="A171" s="39">
        <v>3</v>
      </c>
      <c r="B171" s="37">
        <v>5</v>
      </c>
      <c r="C171" s="37">
        <v>12</v>
      </c>
      <c r="D171" s="37">
        <v>2</v>
      </c>
      <c r="E171" s="37">
        <v>3</v>
      </c>
      <c r="F171" s="37">
        <v>7.0000000000000007E-2</v>
      </c>
      <c r="G171" s="37">
        <v>8.7999999999999995E-2</v>
      </c>
      <c r="H171" s="37">
        <v>4.8723140495867776E-2</v>
      </c>
      <c r="I171" s="37">
        <v>8.796694214876033E-2</v>
      </c>
      <c r="J171" s="37">
        <f t="shared" si="13"/>
        <v>-0.36875583071834428</v>
      </c>
      <c r="K171" s="37">
        <f t="shared" ref="K171:K175" si="26">(G171-I171)/H171</f>
        <v>6.7848358917809782E-4</v>
      </c>
      <c r="L171" s="37">
        <f t="shared" ref="L171:L175" si="27">K171*0.65</f>
        <v>4.4101433296576362E-4</v>
      </c>
      <c r="M171" s="37">
        <f t="shared" si="25"/>
        <v>4.4101433296576362E-4</v>
      </c>
    </row>
    <row r="172" spans="1:13" s="40" customFormat="1" x14ac:dyDescent="0.25">
      <c r="A172" s="39">
        <v>3</v>
      </c>
      <c r="B172" s="37">
        <v>5</v>
      </c>
      <c r="C172" s="37">
        <v>12</v>
      </c>
      <c r="D172" s="37">
        <v>3</v>
      </c>
      <c r="E172" s="37">
        <v>3</v>
      </c>
      <c r="F172" s="37">
        <v>6.9000000000000006E-2</v>
      </c>
      <c r="G172" s="37">
        <v>8.7999999999999995E-2</v>
      </c>
      <c r="H172" s="37">
        <v>4.8723140495867776E-2</v>
      </c>
      <c r="I172" s="37">
        <v>8.796694214876033E-2</v>
      </c>
      <c r="J172" s="37">
        <f t="shared" si="13"/>
        <v>-0.38927995929098447</v>
      </c>
      <c r="K172" s="37">
        <f t="shared" si="26"/>
        <v>6.7848358917809782E-4</v>
      </c>
      <c r="L172" s="37">
        <f t="shared" si="27"/>
        <v>4.4101433296576362E-4</v>
      </c>
      <c r="M172" s="37">
        <f t="shared" si="25"/>
        <v>4.4101433296576362E-4</v>
      </c>
    </row>
    <row r="173" spans="1:13" s="40" customFormat="1" x14ac:dyDescent="0.25">
      <c r="A173" s="39">
        <v>1</v>
      </c>
      <c r="B173" s="37">
        <v>5</v>
      </c>
      <c r="C173" s="37">
        <v>13</v>
      </c>
      <c r="D173" s="37">
        <v>1</v>
      </c>
      <c r="E173" s="37">
        <v>3</v>
      </c>
      <c r="F173" s="37">
        <v>0.08</v>
      </c>
      <c r="G173" s="37">
        <v>8.7999999999999995E-2</v>
      </c>
      <c r="H173" s="37">
        <v>4.8723140495867776E-2</v>
      </c>
      <c r="I173" s="37">
        <v>8.796694214876033E-2</v>
      </c>
      <c r="J173" s="37">
        <f t="shared" si="13"/>
        <v>-0.16351454499194293</v>
      </c>
      <c r="K173" s="37">
        <f t="shared" si="26"/>
        <v>6.7848358917809782E-4</v>
      </c>
      <c r="L173" s="37">
        <f t="shared" si="27"/>
        <v>4.4101433296576362E-4</v>
      </c>
      <c r="M173" s="37">
        <f t="shared" si="25"/>
        <v>4.4101433296576362E-4</v>
      </c>
    </row>
    <row r="174" spans="1:13" s="40" customFormat="1" x14ac:dyDescent="0.25">
      <c r="A174" s="39">
        <v>1</v>
      </c>
      <c r="B174" s="37">
        <v>5</v>
      </c>
      <c r="C174" s="37">
        <v>13</v>
      </c>
      <c r="D174" s="37">
        <v>2</v>
      </c>
      <c r="E174" s="37">
        <v>3</v>
      </c>
      <c r="F174" s="37">
        <v>8.5999999999999993E-2</v>
      </c>
      <c r="G174" s="37">
        <v>8.7999999999999995E-2</v>
      </c>
      <c r="H174" s="37">
        <v>4.8723140495867776E-2</v>
      </c>
      <c r="I174" s="37">
        <v>8.796694214876033E-2</v>
      </c>
      <c r="J174" s="37">
        <f t="shared" si="13"/>
        <v>-4.0369773556102231E-2</v>
      </c>
      <c r="K174" s="37">
        <f t="shared" si="26"/>
        <v>6.7848358917809782E-4</v>
      </c>
      <c r="L174" s="37">
        <f t="shared" si="27"/>
        <v>4.4101433296576362E-4</v>
      </c>
      <c r="M174" s="37">
        <f t="shared" si="25"/>
        <v>4.4101433296576362E-4</v>
      </c>
    </row>
    <row r="175" spans="1:13" s="40" customFormat="1" x14ac:dyDescent="0.25">
      <c r="A175" s="39">
        <v>1</v>
      </c>
      <c r="B175" s="37">
        <v>5</v>
      </c>
      <c r="C175" s="37">
        <v>13</v>
      </c>
      <c r="D175" s="37">
        <v>3</v>
      </c>
      <c r="E175" s="37">
        <v>3</v>
      </c>
      <c r="F175" s="37">
        <v>0.08</v>
      </c>
      <c r="G175" s="37">
        <v>8.7999999999999995E-2</v>
      </c>
      <c r="H175" s="37">
        <v>4.8723140495867776E-2</v>
      </c>
      <c r="I175" s="37">
        <v>8.796694214876033E-2</v>
      </c>
      <c r="J175" s="37">
        <f t="shared" si="13"/>
        <v>-0.16351454499194293</v>
      </c>
      <c r="K175" s="37">
        <f t="shared" si="26"/>
        <v>6.7848358917809782E-4</v>
      </c>
      <c r="L175" s="37">
        <f t="shared" si="27"/>
        <v>4.4101433296576362E-4</v>
      </c>
      <c r="M175" s="37">
        <f t="shared" si="25"/>
        <v>4.4101433296576362E-4</v>
      </c>
    </row>
    <row r="176" spans="1:13" x14ac:dyDescent="0.25">
      <c r="A176" s="39">
        <v>5</v>
      </c>
      <c r="B176" s="37">
        <v>5</v>
      </c>
      <c r="C176" s="37">
        <v>14</v>
      </c>
      <c r="D176" s="37">
        <v>1</v>
      </c>
      <c r="E176" s="37">
        <v>3</v>
      </c>
      <c r="F176" s="37">
        <v>8.7999999999999995E-2</v>
      </c>
      <c r="G176" s="37" t="s">
        <v>109</v>
      </c>
      <c r="H176" s="37">
        <v>4.8723140495867776E-2</v>
      </c>
      <c r="I176" s="37">
        <v>8.796694214876033E-2</v>
      </c>
      <c r="J176" s="37">
        <f t="shared" si="13"/>
        <v>6.7848358917809782E-4</v>
      </c>
      <c r="K176" s="37" t="s">
        <v>109</v>
      </c>
      <c r="L176" s="37" t="s">
        <v>109</v>
      </c>
      <c r="M176" s="37">
        <f>J176</f>
        <v>6.7848358917809782E-4</v>
      </c>
    </row>
    <row r="177" spans="1:13" x14ac:dyDescent="0.25">
      <c r="A177" s="39">
        <v>5</v>
      </c>
      <c r="B177" s="37">
        <v>5</v>
      </c>
      <c r="C177" s="37">
        <v>14</v>
      </c>
      <c r="D177" s="37">
        <v>2</v>
      </c>
      <c r="E177" s="37">
        <v>3</v>
      </c>
      <c r="F177" s="37">
        <v>8.8999999999999996E-2</v>
      </c>
      <c r="G177" s="37" t="s">
        <v>109</v>
      </c>
      <c r="H177" s="37">
        <v>4.8723140495867776E-2</v>
      </c>
      <c r="I177" s="37">
        <v>8.796694214876033E-2</v>
      </c>
      <c r="J177" s="37">
        <f t="shared" si="13"/>
        <v>2.1202612161818263E-2</v>
      </c>
      <c r="K177" s="37" t="s">
        <v>109</v>
      </c>
      <c r="L177" s="37" t="s">
        <v>109</v>
      </c>
      <c r="M177" s="37">
        <f t="shared" ref="M177:M178" si="28">J177</f>
        <v>2.1202612161818263E-2</v>
      </c>
    </row>
    <row r="178" spans="1:13" x14ac:dyDescent="0.25">
      <c r="A178" s="39">
        <v>5</v>
      </c>
      <c r="B178" s="37">
        <v>5</v>
      </c>
      <c r="C178" s="37">
        <v>14</v>
      </c>
      <c r="D178" s="37">
        <v>3</v>
      </c>
      <c r="E178" s="37">
        <v>3</v>
      </c>
      <c r="F178" s="37">
        <v>0.09</v>
      </c>
      <c r="G178" s="37" t="s">
        <v>109</v>
      </c>
      <c r="H178" s="37">
        <v>4.8723140495867776E-2</v>
      </c>
      <c r="I178" s="37">
        <v>8.796694214876033E-2</v>
      </c>
      <c r="J178" s="37">
        <f t="shared" si="13"/>
        <v>4.172674073445843E-2</v>
      </c>
      <c r="K178" s="37" t="s">
        <v>109</v>
      </c>
      <c r="L178" s="37" t="s">
        <v>109</v>
      </c>
      <c r="M178" s="37">
        <f t="shared" si="28"/>
        <v>4.172674073445843E-2</v>
      </c>
    </row>
    <row r="179" spans="1:13" s="40" customFormat="1" x14ac:dyDescent="0.25">
      <c r="A179" s="39">
        <v>2</v>
      </c>
      <c r="B179" s="37">
        <v>5</v>
      </c>
      <c r="C179" s="37">
        <v>15</v>
      </c>
      <c r="D179" s="37">
        <v>1</v>
      </c>
      <c r="E179" s="37">
        <v>3</v>
      </c>
      <c r="F179" s="37">
        <v>7.8E-2</v>
      </c>
      <c r="G179" s="37">
        <v>8.7999999999999995E-2</v>
      </c>
      <c r="H179" s="37">
        <v>4.8723140495867776E-2</v>
      </c>
      <c r="I179" s="37">
        <v>8.796694214876033E-2</v>
      </c>
      <c r="J179" s="37">
        <f t="shared" si="13"/>
        <v>-0.20456280213722328</v>
      </c>
      <c r="K179" s="37">
        <f>(G179-I179)/H179</f>
        <v>6.7848358917809782E-4</v>
      </c>
      <c r="L179" s="37">
        <f>K179*0.65</f>
        <v>4.4101433296576362E-4</v>
      </c>
      <c r="M179" s="37">
        <f>L179</f>
        <v>4.4101433296576362E-4</v>
      </c>
    </row>
    <row r="180" spans="1:13" s="40" customFormat="1" x14ac:dyDescent="0.25">
      <c r="A180" s="39">
        <v>2</v>
      </c>
      <c r="B180" s="37">
        <v>5</v>
      </c>
      <c r="C180" s="37">
        <v>15</v>
      </c>
      <c r="D180" s="37">
        <v>2</v>
      </c>
      <c r="E180" s="37">
        <v>3</v>
      </c>
      <c r="F180" s="37">
        <v>7.6999999999999999E-2</v>
      </c>
      <c r="G180" s="37">
        <v>8.7999999999999995E-2</v>
      </c>
      <c r="H180" s="37">
        <v>4.8723140495867776E-2</v>
      </c>
      <c r="I180" s="37">
        <v>8.796694214876033E-2</v>
      </c>
      <c r="J180" s="37">
        <f t="shared" si="13"/>
        <v>-0.22508693070986344</v>
      </c>
      <c r="K180" s="37">
        <f t="shared" ref="K180:K202" si="29">(G180-I180)/H180</f>
        <v>6.7848358917809782E-4</v>
      </c>
      <c r="L180" s="37">
        <f t="shared" ref="L180:L202" si="30">K180*0.65</f>
        <v>4.4101433296576362E-4</v>
      </c>
      <c r="M180" s="37">
        <f t="shared" ref="M180:M202" si="31">L180</f>
        <v>4.4101433296576362E-4</v>
      </c>
    </row>
    <row r="181" spans="1:13" s="40" customFormat="1" x14ac:dyDescent="0.25">
      <c r="A181" s="39">
        <v>2</v>
      </c>
      <c r="B181" s="37">
        <v>5</v>
      </c>
      <c r="C181" s="37">
        <v>15</v>
      </c>
      <c r="D181" s="37">
        <v>3</v>
      </c>
      <c r="E181" s="37">
        <v>3</v>
      </c>
      <c r="F181" s="37">
        <v>7.6999999999999999E-2</v>
      </c>
      <c r="G181" s="37">
        <v>8.7999999999999995E-2</v>
      </c>
      <c r="H181" s="37">
        <v>4.8723140495867776E-2</v>
      </c>
      <c r="I181" s="37">
        <v>8.796694214876033E-2</v>
      </c>
      <c r="J181" s="37">
        <f t="shared" si="13"/>
        <v>-0.22508693070986344</v>
      </c>
      <c r="K181" s="37">
        <f t="shared" si="29"/>
        <v>6.7848358917809782E-4</v>
      </c>
      <c r="L181" s="37">
        <f t="shared" si="30"/>
        <v>4.4101433296576362E-4</v>
      </c>
      <c r="M181" s="37">
        <f t="shared" si="31"/>
        <v>4.4101433296576362E-4</v>
      </c>
    </row>
    <row r="182" spans="1:13" s="40" customFormat="1" x14ac:dyDescent="0.25">
      <c r="A182" s="39">
        <v>3</v>
      </c>
      <c r="B182" s="37">
        <v>6</v>
      </c>
      <c r="C182" s="37">
        <v>1</v>
      </c>
      <c r="D182" s="37">
        <v>1</v>
      </c>
      <c r="E182" s="37">
        <v>3</v>
      </c>
      <c r="F182" s="37">
        <v>6.9000000000000006E-2</v>
      </c>
      <c r="G182" s="37">
        <v>8.7999999999999995E-2</v>
      </c>
      <c r="H182" s="37">
        <v>4.8723140495867776E-2</v>
      </c>
      <c r="I182" s="37">
        <v>8.796694214876033E-2</v>
      </c>
      <c r="J182" s="37">
        <f t="shared" si="13"/>
        <v>-0.38927995929098447</v>
      </c>
      <c r="K182" s="37">
        <f t="shared" si="29"/>
        <v>6.7848358917809782E-4</v>
      </c>
      <c r="L182" s="37">
        <f t="shared" si="30"/>
        <v>4.4101433296576362E-4</v>
      </c>
      <c r="M182" s="37">
        <f t="shared" si="31"/>
        <v>4.4101433296576362E-4</v>
      </c>
    </row>
    <row r="183" spans="1:13" s="40" customFormat="1" x14ac:dyDescent="0.25">
      <c r="A183" s="39">
        <v>3</v>
      </c>
      <c r="B183" s="37">
        <v>6</v>
      </c>
      <c r="C183" s="37">
        <v>1</v>
      </c>
      <c r="D183" s="37">
        <v>2</v>
      </c>
      <c r="E183" s="37">
        <v>3</v>
      </c>
      <c r="F183" s="37">
        <v>7.0000000000000007E-2</v>
      </c>
      <c r="G183" s="37">
        <v>8.7999999999999995E-2</v>
      </c>
      <c r="H183" s="37">
        <v>4.8723140495867776E-2</v>
      </c>
      <c r="I183" s="37">
        <v>8.796694214876033E-2</v>
      </c>
      <c r="J183" s="37">
        <f t="shared" si="13"/>
        <v>-0.36875583071834428</v>
      </c>
      <c r="K183" s="37">
        <f t="shared" si="29"/>
        <v>6.7848358917809782E-4</v>
      </c>
      <c r="L183" s="37">
        <f t="shared" si="30"/>
        <v>4.4101433296576362E-4</v>
      </c>
      <c r="M183" s="37">
        <f t="shared" si="31"/>
        <v>4.4101433296576362E-4</v>
      </c>
    </row>
    <row r="184" spans="1:13" s="40" customFormat="1" x14ac:dyDescent="0.25">
      <c r="A184" s="39">
        <v>3</v>
      </c>
      <c r="B184" s="37">
        <v>6</v>
      </c>
      <c r="C184" s="37">
        <v>1</v>
      </c>
      <c r="D184" s="37">
        <v>3</v>
      </c>
      <c r="E184" s="37">
        <v>3</v>
      </c>
      <c r="F184" s="37">
        <v>6.5000000000000002E-2</v>
      </c>
      <c r="G184" s="37">
        <v>8.7999999999999995E-2</v>
      </c>
      <c r="H184" s="37">
        <v>4.8723140495867776E-2</v>
      </c>
      <c r="I184" s="37">
        <v>8.796694214876033E-2</v>
      </c>
      <c r="J184" s="37">
        <f t="shared" si="13"/>
        <v>-0.47137647358154511</v>
      </c>
      <c r="K184" s="37">
        <f t="shared" si="29"/>
        <v>6.7848358917809782E-4</v>
      </c>
      <c r="L184" s="37">
        <f t="shared" si="30"/>
        <v>4.4101433296576362E-4</v>
      </c>
      <c r="M184" s="37">
        <f t="shared" si="31"/>
        <v>4.4101433296576362E-4</v>
      </c>
    </row>
    <row r="185" spans="1:13" s="40" customFormat="1" x14ac:dyDescent="0.25">
      <c r="A185" s="39">
        <v>5</v>
      </c>
      <c r="B185" s="37">
        <v>6</v>
      </c>
      <c r="C185" s="37">
        <v>2</v>
      </c>
      <c r="D185" s="37">
        <v>1</v>
      </c>
      <c r="E185" s="37">
        <v>3</v>
      </c>
      <c r="F185" s="37">
        <v>8.5000000000000006E-2</v>
      </c>
      <c r="G185" s="37">
        <v>8.7999999999999995E-2</v>
      </c>
      <c r="H185" s="37">
        <v>4.8723140495867776E-2</v>
      </c>
      <c r="I185" s="37">
        <v>8.796694214876033E-2</v>
      </c>
      <c r="J185" s="37">
        <f t="shared" si="13"/>
        <v>-6.0893902128742114E-2</v>
      </c>
      <c r="K185" s="37">
        <f t="shared" si="29"/>
        <v>6.7848358917809782E-4</v>
      </c>
      <c r="L185" s="37">
        <f t="shared" si="30"/>
        <v>4.4101433296576362E-4</v>
      </c>
      <c r="M185" s="37">
        <f t="shared" si="31"/>
        <v>4.4101433296576362E-4</v>
      </c>
    </row>
    <row r="186" spans="1:13" s="40" customFormat="1" x14ac:dyDescent="0.25">
      <c r="A186" s="39">
        <v>5</v>
      </c>
      <c r="B186" s="37">
        <v>6</v>
      </c>
      <c r="C186" s="37">
        <v>2</v>
      </c>
      <c r="D186" s="37">
        <v>2</v>
      </c>
      <c r="E186" s="37">
        <v>3</v>
      </c>
      <c r="F186" s="37">
        <v>0.08</v>
      </c>
      <c r="G186" s="37">
        <v>8.7999999999999995E-2</v>
      </c>
      <c r="H186" s="37">
        <v>4.8723140495867776E-2</v>
      </c>
      <c r="I186" s="37">
        <v>8.796694214876033E-2</v>
      </c>
      <c r="J186" s="37">
        <f t="shared" si="13"/>
        <v>-0.16351454499194293</v>
      </c>
      <c r="K186" s="37">
        <f t="shared" si="29"/>
        <v>6.7848358917809782E-4</v>
      </c>
      <c r="L186" s="37">
        <f t="shared" si="30"/>
        <v>4.4101433296576362E-4</v>
      </c>
      <c r="M186" s="37">
        <f t="shared" si="31"/>
        <v>4.4101433296576362E-4</v>
      </c>
    </row>
    <row r="187" spans="1:13" s="40" customFormat="1" x14ac:dyDescent="0.25">
      <c r="A187" s="39">
        <v>5</v>
      </c>
      <c r="B187" s="37">
        <v>6</v>
      </c>
      <c r="C187" s="37">
        <v>2</v>
      </c>
      <c r="D187" s="37">
        <v>3</v>
      </c>
      <c r="E187" s="37">
        <v>3</v>
      </c>
      <c r="F187" s="37">
        <v>7.5999999999999998E-2</v>
      </c>
      <c r="G187" s="37">
        <v>8.7999999999999995E-2</v>
      </c>
      <c r="H187" s="37">
        <v>4.8723140495867776E-2</v>
      </c>
      <c r="I187" s="37">
        <v>8.796694214876033E-2</v>
      </c>
      <c r="J187" s="37">
        <f t="shared" si="13"/>
        <v>-0.2456110592825036</v>
      </c>
      <c r="K187" s="37">
        <f t="shared" si="29"/>
        <v>6.7848358917809782E-4</v>
      </c>
      <c r="L187" s="37">
        <f t="shared" si="30"/>
        <v>4.4101433296576362E-4</v>
      </c>
      <c r="M187" s="37">
        <f t="shared" si="31"/>
        <v>4.4101433296576362E-4</v>
      </c>
    </row>
    <row r="188" spans="1:13" s="40" customFormat="1" x14ac:dyDescent="0.25">
      <c r="A188" s="39">
        <v>1</v>
      </c>
      <c r="B188" s="37">
        <v>6</v>
      </c>
      <c r="C188" s="37">
        <v>3</v>
      </c>
      <c r="D188" s="37">
        <v>1</v>
      </c>
      <c r="E188" s="37">
        <v>3</v>
      </c>
      <c r="F188" s="37">
        <v>7.5999999999999998E-2</v>
      </c>
      <c r="G188" s="37">
        <v>8.7999999999999995E-2</v>
      </c>
      <c r="H188" s="37">
        <v>4.8723140495867776E-2</v>
      </c>
      <c r="I188" s="37">
        <v>8.796694214876033E-2</v>
      </c>
      <c r="J188" s="37">
        <f t="shared" si="13"/>
        <v>-0.2456110592825036</v>
      </c>
      <c r="K188" s="37">
        <f t="shared" si="29"/>
        <v>6.7848358917809782E-4</v>
      </c>
      <c r="L188" s="37">
        <f t="shared" si="30"/>
        <v>4.4101433296576362E-4</v>
      </c>
      <c r="M188" s="37">
        <f t="shared" si="31"/>
        <v>4.4101433296576362E-4</v>
      </c>
    </row>
    <row r="189" spans="1:13" s="40" customFormat="1" x14ac:dyDescent="0.25">
      <c r="A189" s="39">
        <v>1</v>
      </c>
      <c r="B189" s="37">
        <v>6</v>
      </c>
      <c r="C189" s="37">
        <v>3</v>
      </c>
      <c r="D189" s="37">
        <v>2</v>
      </c>
      <c r="E189" s="37">
        <v>3</v>
      </c>
      <c r="F189" s="37">
        <v>7.6999999999999999E-2</v>
      </c>
      <c r="G189" s="37">
        <v>8.7999999999999995E-2</v>
      </c>
      <c r="H189" s="37">
        <v>4.8723140495867776E-2</v>
      </c>
      <c r="I189" s="37">
        <v>8.796694214876033E-2</v>
      </c>
      <c r="J189" s="37">
        <f t="shared" si="13"/>
        <v>-0.22508693070986344</v>
      </c>
      <c r="K189" s="37">
        <f t="shared" si="29"/>
        <v>6.7848358917809782E-4</v>
      </c>
      <c r="L189" s="37">
        <f t="shared" si="30"/>
        <v>4.4101433296576362E-4</v>
      </c>
      <c r="M189" s="37">
        <f t="shared" si="31"/>
        <v>4.4101433296576362E-4</v>
      </c>
    </row>
    <row r="190" spans="1:13" s="40" customFormat="1" x14ac:dyDescent="0.25">
      <c r="A190" s="39">
        <v>1</v>
      </c>
      <c r="B190" s="37">
        <v>6</v>
      </c>
      <c r="C190" s="37">
        <v>3</v>
      </c>
      <c r="D190" s="37">
        <v>3</v>
      </c>
      <c r="E190" s="37">
        <v>3</v>
      </c>
      <c r="F190" s="37">
        <v>7.5999999999999998E-2</v>
      </c>
      <c r="G190" s="37">
        <v>8.7999999999999995E-2</v>
      </c>
      <c r="H190" s="37">
        <v>4.8723140495867776E-2</v>
      </c>
      <c r="I190" s="37">
        <v>8.796694214876033E-2</v>
      </c>
      <c r="J190" s="37">
        <f t="shared" si="13"/>
        <v>-0.2456110592825036</v>
      </c>
      <c r="K190" s="37">
        <f t="shared" si="29"/>
        <v>6.7848358917809782E-4</v>
      </c>
      <c r="L190" s="37">
        <f t="shared" si="30"/>
        <v>4.4101433296576362E-4</v>
      </c>
      <c r="M190" s="37">
        <f t="shared" si="31"/>
        <v>4.4101433296576362E-4</v>
      </c>
    </row>
    <row r="191" spans="1:13" s="40" customFormat="1" x14ac:dyDescent="0.25">
      <c r="A191" s="39">
        <v>4</v>
      </c>
      <c r="B191" s="37">
        <v>6</v>
      </c>
      <c r="C191" s="37">
        <v>4</v>
      </c>
      <c r="D191" s="37">
        <v>1</v>
      </c>
      <c r="E191" s="37">
        <v>3</v>
      </c>
      <c r="F191" s="37">
        <v>7.3999999999999996E-2</v>
      </c>
      <c r="G191" s="37">
        <v>8.7999999999999995E-2</v>
      </c>
      <c r="H191" s="37">
        <v>4.8723140495867776E-2</v>
      </c>
      <c r="I191" s="37">
        <v>8.796694214876033E-2</v>
      </c>
      <c r="J191" s="37">
        <f t="shared" si="13"/>
        <v>-0.28665931642778392</v>
      </c>
      <c r="K191" s="37">
        <f t="shared" si="29"/>
        <v>6.7848358917809782E-4</v>
      </c>
      <c r="L191" s="37">
        <f t="shared" si="30"/>
        <v>4.4101433296576362E-4</v>
      </c>
      <c r="M191" s="37">
        <f t="shared" si="31"/>
        <v>4.4101433296576362E-4</v>
      </c>
    </row>
    <row r="192" spans="1:13" s="40" customFormat="1" x14ac:dyDescent="0.25">
      <c r="A192" s="39">
        <v>4</v>
      </c>
      <c r="B192" s="37">
        <v>6</v>
      </c>
      <c r="C192" s="37">
        <v>4</v>
      </c>
      <c r="D192" s="37">
        <v>2</v>
      </c>
      <c r="E192" s="37">
        <v>3</v>
      </c>
      <c r="F192" s="37">
        <v>7.3999999999999996E-2</v>
      </c>
      <c r="G192" s="37">
        <v>8.7999999999999995E-2</v>
      </c>
      <c r="H192" s="37">
        <v>4.8723140495867776E-2</v>
      </c>
      <c r="I192" s="37">
        <v>8.796694214876033E-2</v>
      </c>
      <c r="J192" s="37">
        <f t="shared" si="13"/>
        <v>-0.28665931642778392</v>
      </c>
      <c r="K192" s="37">
        <f t="shared" si="29"/>
        <v>6.7848358917809782E-4</v>
      </c>
      <c r="L192" s="37">
        <f t="shared" si="30"/>
        <v>4.4101433296576362E-4</v>
      </c>
      <c r="M192" s="37">
        <f t="shared" si="31"/>
        <v>4.4101433296576362E-4</v>
      </c>
    </row>
    <row r="193" spans="1:13" s="40" customFormat="1" x14ac:dyDescent="0.25">
      <c r="A193" s="39">
        <v>4</v>
      </c>
      <c r="B193" s="37">
        <v>6</v>
      </c>
      <c r="C193" s="37">
        <v>4</v>
      </c>
      <c r="D193" s="37">
        <v>3</v>
      </c>
      <c r="E193" s="37">
        <v>3</v>
      </c>
      <c r="F193" s="37">
        <v>7.0999999999999994E-2</v>
      </c>
      <c r="G193" s="37">
        <v>8.7999999999999995E-2</v>
      </c>
      <c r="H193" s="37">
        <v>4.8723140495867776E-2</v>
      </c>
      <c r="I193" s="37">
        <v>8.796694214876033E-2</v>
      </c>
      <c r="J193" s="37">
        <f t="shared" si="13"/>
        <v>-0.34823170214570442</v>
      </c>
      <c r="K193" s="37">
        <f t="shared" si="29"/>
        <v>6.7848358917809782E-4</v>
      </c>
      <c r="L193" s="37">
        <f t="shared" si="30"/>
        <v>4.4101433296576362E-4</v>
      </c>
      <c r="M193" s="37">
        <f t="shared" si="31"/>
        <v>4.4101433296576362E-4</v>
      </c>
    </row>
    <row r="194" spans="1:13" s="40" customFormat="1" x14ac:dyDescent="0.25">
      <c r="A194" s="39">
        <v>2</v>
      </c>
      <c r="B194" s="37">
        <v>6</v>
      </c>
      <c r="C194" s="37">
        <v>5</v>
      </c>
      <c r="D194" s="37">
        <v>1</v>
      </c>
      <c r="E194" s="37">
        <v>3</v>
      </c>
      <c r="F194" s="37">
        <v>7.9000000000000001E-2</v>
      </c>
      <c r="G194" s="37">
        <v>8.7999999999999995E-2</v>
      </c>
      <c r="H194" s="37">
        <v>4.8723140495867776E-2</v>
      </c>
      <c r="I194" s="37">
        <v>8.796694214876033E-2</v>
      </c>
      <c r="J194" s="37">
        <f t="shared" si="13"/>
        <v>-0.18403867356458309</v>
      </c>
      <c r="K194" s="37">
        <f t="shared" si="29"/>
        <v>6.7848358917809782E-4</v>
      </c>
      <c r="L194" s="37">
        <f t="shared" si="30"/>
        <v>4.4101433296576362E-4</v>
      </c>
      <c r="M194" s="37">
        <f t="shared" si="31"/>
        <v>4.4101433296576362E-4</v>
      </c>
    </row>
    <row r="195" spans="1:13" s="40" customFormat="1" x14ac:dyDescent="0.25">
      <c r="A195" s="39">
        <v>2</v>
      </c>
      <c r="B195" s="37">
        <v>6</v>
      </c>
      <c r="C195" s="37">
        <v>5</v>
      </c>
      <c r="D195" s="37">
        <v>2</v>
      </c>
      <c r="E195" s="37">
        <v>3</v>
      </c>
      <c r="F195" s="37">
        <v>7.4999999999999997E-2</v>
      </c>
      <c r="G195" s="37">
        <v>8.7999999999999995E-2</v>
      </c>
      <c r="H195" s="37">
        <v>4.8723140495867776E-2</v>
      </c>
      <c r="I195" s="37">
        <v>8.796694214876033E-2</v>
      </c>
      <c r="J195" s="37">
        <f t="shared" ref="J195:J211" si="32">(F195-I195)/H195</f>
        <v>-0.26613518785514378</v>
      </c>
      <c r="K195" s="37">
        <f t="shared" si="29"/>
        <v>6.7848358917809782E-4</v>
      </c>
      <c r="L195" s="37">
        <f t="shared" si="30"/>
        <v>4.4101433296576362E-4</v>
      </c>
      <c r="M195" s="37">
        <f t="shared" si="31"/>
        <v>4.4101433296576362E-4</v>
      </c>
    </row>
    <row r="196" spans="1:13" s="40" customFormat="1" x14ac:dyDescent="0.25">
      <c r="A196" s="39">
        <v>2</v>
      </c>
      <c r="B196" s="37">
        <v>6</v>
      </c>
      <c r="C196" s="37">
        <v>5</v>
      </c>
      <c r="D196" s="37">
        <v>3</v>
      </c>
      <c r="E196" s="37">
        <v>3</v>
      </c>
      <c r="F196" s="37">
        <v>7.3999999999999996E-2</v>
      </c>
      <c r="G196" s="37">
        <v>8.7999999999999995E-2</v>
      </c>
      <c r="H196" s="37">
        <v>4.8723140495867776E-2</v>
      </c>
      <c r="I196" s="37">
        <v>8.796694214876033E-2</v>
      </c>
      <c r="J196" s="37">
        <f t="shared" si="32"/>
        <v>-0.28665931642778392</v>
      </c>
      <c r="K196" s="37">
        <f t="shared" si="29"/>
        <v>6.7848358917809782E-4</v>
      </c>
      <c r="L196" s="37">
        <f t="shared" si="30"/>
        <v>4.4101433296576362E-4</v>
      </c>
      <c r="M196" s="37">
        <f t="shared" si="31"/>
        <v>4.4101433296576362E-4</v>
      </c>
    </row>
    <row r="197" spans="1:13" s="40" customFormat="1" x14ac:dyDescent="0.25">
      <c r="A197" s="39">
        <v>5</v>
      </c>
      <c r="B197" s="37">
        <v>6</v>
      </c>
      <c r="C197" s="37">
        <v>6</v>
      </c>
      <c r="D197" s="37">
        <v>1</v>
      </c>
      <c r="E197" s="37">
        <v>3</v>
      </c>
      <c r="F197" s="37">
        <v>7.9000000000000001E-2</v>
      </c>
      <c r="G197" s="37">
        <v>8.7999999999999995E-2</v>
      </c>
      <c r="H197" s="37">
        <v>4.8723140495867776E-2</v>
      </c>
      <c r="I197" s="37">
        <v>8.796694214876033E-2</v>
      </c>
      <c r="J197" s="37">
        <f t="shared" si="32"/>
        <v>-0.18403867356458309</v>
      </c>
      <c r="K197" s="37">
        <f t="shared" si="29"/>
        <v>6.7848358917809782E-4</v>
      </c>
      <c r="L197" s="37">
        <f t="shared" si="30"/>
        <v>4.4101433296576362E-4</v>
      </c>
      <c r="M197" s="37">
        <f t="shared" si="31"/>
        <v>4.4101433296576362E-4</v>
      </c>
    </row>
    <row r="198" spans="1:13" s="40" customFormat="1" x14ac:dyDescent="0.25">
      <c r="A198" s="39">
        <v>5</v>
      </c>
      <c r="B198" s="37">
        <v>6</v>
      </c>
      <c r="C198" s="37">
        <v>6</v>
      </c>
      <c r="D198" s="37">
        <v>2</v>
      </c>
      <c r="E198" s="37">
        <v>3</v>
      </c>
      <c r="F198" s="37">
        <v>0.08</v>
      </c>
      <c r="G198" s="37">
        <v>8.7999999999999995E-2</v>
      </c>
      <c r="H198" s="37">
        <v>4.8723140495867776E-2</v>
      </c>
      <c r="I198" s="37">
        <v>8.796694214876033E-2</v>
      </c>
      <c r="J198" s="37">
        <f t="shared" si="32"/>
        <v>-0.16351454499194293</v>
      </c>
      <c r="K198" s="37">
        <f t="shared" si="29"/>
        <v>6.7848358917809782E-4</v>
      </c>
      <c r="L198" s="37">
        <f t="shared" si="30"/>
        <v>4.4101433296576362E-4</v>
      </c>
      <c r="M198" s="37">
        <f t="shared" si="31"/>
        <v>4.4101433296576362E-4</v>
      </c>
    </row>
    <row r="199" spans="1:13" s="40" customFormat="1" x14ac:dyDescent="0.25">
      <c r="A199" s="39">
        <v>5</v>
      </c>
      <c r="B199" s="37">
        <v>6</v>
      </c>
      <c r="C199" s="37">
        <v>6</v>
      </c>
      <c r="D199" s="37">
        <v>3</v>
      </c>
      <c r="E199" s="37">
        <v>3</v>
      </c>
      <c r="F199" s="37">
        <v>8.3000000000000004E-2</v>
      </c>
      <c r="G199" s="37">
        <v>8.7999999999999995E-2</v>
      </c>
      <c r="H199" s="37">
        <v>4.8723140495867776E-2</v>
      </c>
      <c r="I199" s="37">
        <v>8.796694214876033E-2</v>
      </c>
      <c r="J199" s="37">
        <f t="shared" si="32"/>
        <v>-0.10194215927402243</v>
      </c>
      <c r="K199" s="37">
        <f t="shared" si="29"/>
        <v>6.7848358917809782E-4</v>
      </c>
      <c r="L199" s="37">
        <f t="shared" si="30"/>
        <v>4.4101433296576362E-4</v>
      </c>
      <c r="M199" s="37">
        <f t="shared" si="31"/>
        <v>4.4101433296576362E-4</v>
      </c>
    </row>
    <row r="200" spans="1:13" s="40" customFormat="1" x14ac:dyDescent="0.25">
      <c r="A200" s="39">
        <v>1</v>
      </c>
      <c r="B200" s="37">
        <v>6</v>
      </c>
      <c r="C200" s="37">
        <v>7</v>
      </c>
      <c r="D200" s="37">
        <v>1</v>
      </c>
      <c r="E200" s="37">
        <v>3</v>
      </c>
      <c r="F200" s="37">
        <v>8.4000000000000005E-2</v>
      </c>
      <c r="G200" s="37">
        <v>8.7999999999999995E-2</v>
      </c>
      <c r="H200" s="37">
        <v>4.8723140495867776E-2</v>
      </c>
      <c r="I200" s="37">
        <v>8.796694214876033E-2</v>
      </c>
      <c r="J200" s="37">
        <f t="shared" si="32"/>
        <v>-8.1418030701382274E-2</v>
      </c>
      <c r="K200" s="37">
        <f t="shared" si="29"/>
        <v>6.7848358917809782E-4</v>
      </c>
      <c r="L200" s="37">
        <f t="shared" si="30"/>
        <v>4.4101433296576362E-4</v>
      </c>
      <c r="M200" s="37">
        <f t="shared" si="31"/>
        <v>4.4101433296576362E-4</v>
      </c>
    </row>
    <row r="201" spans="1:13" s="40" customFormat="1" x14ac:dyDescent="0.25">
      <c r="A201" s="39">
        <v>1</v>
      </c>
      <c r="B201" s="37">
        <v>6</v>
      </c>
      <c r="C201" s="37">
        <v>7</v>
      </c>
      <c r="D201" s="37">
        <v>2</v>
      </c>
      <c r="E201" s="37">
        <v>3</v>
      </c>
      <c r="F201" s="37">
        <v>8.3000000000000004E-2</v>
      </c>
      <c r="G201" s="37">
        <v>8.7999999999999995E-2</v>
      </c>
      <c r="H201" s="37">
        <v>4.8723140495867776E-2</v>
      </c>
      <c r="I201" s="37">
        <v>8.796694214876033E-2</v>
      </c>
      <c r="J201" s="37">
        <f t="shared" si="32"/>
        <v>-0.10194215927402243</v>
      </c>
      <c r="K201" s="37">
        <f t="shared" si="29"/>
        <v>6.7848358917809782E-4</v>
      </c>
      <c r="L201" s="37">
        <f t="shared" si="30"/>
        <v>4.4101433296576362E-4</v>
      </c>
      <c r="M201" s="37">
        <f t="shared" si="31"/>
        <v>4.4101433296576362E-4</v>
      </c>
    </row>
    <row r="202" spans="1:13" s="40" customFormat="1" x14ac:dyDescent="0.25">
      <c r="A202" s="39">
        <v>1</v>
      </c>
      <c r="B202" s="37">
        <v>6</v>
      </c>
      <c r="C202" s="37">
        <v>7</v>
      </c>
      <c r="D202" s="37">
        <v>3</v>
      </c>
      <c r="E202" s="37">
        <v>3</v>
      </c>
      <c r="F202" s="37">
        <v>8.5999999999999993E-2</v>
      </c>
      <c r="G202" s="37">
        <v>8.7999999999999995E-2</v>
      </c>
      <c r="H202" s="37">
        <v>4.8723140495867776E-2</v>
      </c>
      <c r="I202" s="37">
        <v>8.796694214876033E-2</v>
      </c>
      <c r="J202" s="37">
        <f t="shared" si="32"/>
        <v>-4.0369773556102231E-2</v>
      </c>
      <c r="K202" s="37">
        <f t="shared" si="29"/>
        <v>6.7848358917809782E-4</v>
      </c>
      <c r="L202" s="37">
        <f t="shared" si="30"/>
        <v>4.4101433296576362E-4</v>
      </c>
      <c r="M202" s="37">
        <f t="shared" si="31"/>
        <v>4.4101433296576362E-4</v>
      </c>
    </row>
    <row r="203" spans="1:13" x14ac:dyDescent="0.25">
      <c r="A203" s="39">
        <v>3</v>
      </c>
      <c r="B203" s="37">
        <v>6</v>
      </c>
      <c r="C203" s="37">
        <v>8</v>
      </c>
      <c r="D203" s="37">
        <v>1</v>
      </c>
      <c r="E203" s="37">
        <v>4</v>
      </c>
      <c r="F203" s="37">
        <v>8.5000000000000006E-2</v>
      </c>
      <c r="G203" s="37" t="s">
        <v>109</v>
      </c>
      <c r="H203" s="37">
        <v>5.0311294765840217E-2</v>
      </c>
      <c r="I203" s="37">
        <v>7.0460055096418783E-2</v>
      </c>
      <c r="J203" s="37">
        <f t="shared" si="32"/>
        <v>0.2889996167113828</v>
      </c>
      <c r="K203" s="37" t="s">
        <v>109</v>
      </c>
      <c r="L203" s="37" t="s">
        <v>109</v>
      </c>
      <c r="M203" s="37">
        <f>J203</f>
        <v>0.2889996167113828</v>
      </c>
    </row>
    <row r="204" spans="1:13" x14ac:dyDescent="0.25">
      <c r="A204" s="39">
        <v>3</v>
      </c>
      <c r="B204" s="37">
        <v>6</v>
      </c>
      <c r="C204" s="37">
        <v>8</v>
      </c>
      <c r="D204" s="37">
        <v>2</v>
      </c>
      <c r="E204" s="37">
        <v>4</v>
      </c>
      <c r="F204" s="37">
        <v>7.4999999999999997E-2</v>
      </c>
      <c r="G204" s="37" t="s">
        <v>109</v>
      </c>
      <c r="H204" s="37">
        <v>5.0311294765840217E-2</v>
      </c>
      <c r="I204" s="37">
        <v>7.0460055096418783E-2</v>
      </c>
      <c r="J204" s="37">
        <f t="shared" si="32"/>
        <v>9.0237091386956181E-2</v>
      </c>
      <c r="K204" s="37" t="s">
        <v>109</v>
      </c>
      <c r="L204" s="37" t="s">
        <v>109</v>
      </c>
      <c r="M204" s="37">
        <f t="shared" ref="M204:M226" si="33">J204</f>
        <v>9.0237091386956181E-2</v>
      </c>
    </row>
    <row r="205" spans="1:13" x14ac:dyDescent="0.25">
      <c r="A205" s="39">
        <v>3</v>
      </c>
      <c r="B205" s="37">
        <v>6</v>
      </c>
      <c r="C205" s="37">
        <v>8</v>
      </c>
      <c r="D205" s="37">
        <v>3</v>
      </c>
      <c r="E205" s="37">
        <v>4</v>
      </c>
      <c r="F205" s="37">
        <v>8.5000000000000006E-2</v>
      </c>
      <c r="G205" s="37" t="s">
        <v>109</v>
      </c>
      <c r="H205" s="37">
        <v>5.0311294765840217E-2</v>
      </c>
      <c r="I205" s="37">
        <v>7.0460055096418783E-2</v>
      </c>
      <c r="J205" s="37">
        <f t="shared" si="32"/>
        <v>0.2889996167113828</v>
      </c>
      <c r="K205" s="37" t="s">
        <v>109</v>
      </c>
      <c r="L205" s="37" t="s">
        <v>109</v>
      </c>
      <c r="M205" s="37">
        <f t="shared" si="33"/>
        <v>0.2889996167113828</v>
      </c>
    </row>
    <row r="206" spans="1:13" x14ac:dyDescent="0.25">
      <c r="A206" s="39">
        <v>4</v>
      </c>
      <c r="B206" s="37">
        <v>6</v>
      </c>
      <c r="C206" s="37">
        <v>9</v>
      </c>
      <c r="D206" s="37">
        <v>1</v>
      </c>
      <c r="E206" s="37">
        <v>4</v>
      </c>
      <c r="F206" s="37">
        <v>8.3000000000000004E-2</v>
      </c>
      <c r="G206" s="37" t="s">
        <v>109</v>
      </c>
      <c r="H206" s="37">
        <v>5.0311294765840217E-2</v>
      </c>
      <c r="I206" s="37">
        <v>7.0460055096418783E-2</v>
      </c>
      <c r="J206" s="37">
        <f t="shared" si="32"/>
        <v>0.24924711164649749</v>
      </c>
      <c r="K206" s="37" t="s">
        <v>109</v>
      </c>
      <c r="L206" s="37" t="s">
        <v>109</v>
      </c>
      <c r="M206" s="37">
        <f t="shared" si="33"/>
        <v>0.24924711164649749</v>
      </c>
    </row>
    <row r="207" spans="1:13" x14ac:dyDescent="0.25">
      <c r="A207" s="39">
        <v>4</v>
      </c>
      <c r="B207" s="37">
        <v>6</v>
      </c>
      <c r="C207" s="37">
        <v>9</v>
      </c>
      <c r="D207" s="37">
        <v>2</v>
      </c>
      <c r="E207" s="37">
        <v>4</v>
      </c>
      <c r="F207" s="37">
        <v>8.7999999999999995E-2</v>
      </c>
      <c r="G207" s="37" t="s">
        <v>109</v>
      </c>
      <c r="H207" s="37">
        <v>5.0311294765840217E-2</v>
      </c>
      <c r="I207" s="37">
        <v>7.0460055096418783E-2</v>
      </c>
      <c r="J207" s="37">
        <f t="shared" si="32"/>
        <v>0.34862837430871052</v>
      </c>
      <c r="K207" s="37" t="s">
        <v>109</v>
      </c>
      <c r="L207" s="37" t="s">
        <v>109</v>
      </c>
      <c r="M207" s="37">
        <f t="shared" si="33"/>
        <v>0.34862837430871052</v>
      </c>
    </row>
    <row r="208" spans="1:13" x14ac:dyDescent="0.25">
      <c r="A208" s="39">
        <v>4</v>
      </c>
      <c r="B208" s="37">
        <v>6</v>
      </c>
      <c r="C208" s="37">
        <v>9</v>
      </c>
      <c r="D208" s="37">
        <v>3</v>
      </c>
      <c r="E208" s="37">
        <v>4</v>
      </c>
      <c r="F208" s="37">
        <v>9.0999999999999998E-2</v>
      </c>
      <c r="G208" s="37" t="s">
        <v>109</v>
      </c>
      <c r="H208" s="37">
        <v>5.0311294765840217E-2</v>
      </c>
      <c r="I208" s="37">
        <v>7.0460055096418783E-2</v>
      </c>
      <c r="J208" s="37">
        <f t="shared" si="32"/>
        <v>0.40825713190603852</v>
      </c>
      <c r="K208" s="37" t="s">
        <v>109</v>
      </c>
      <c r="L208" s="37" t="s">
        <v>109</v>
      </c>
      <c r="M208" s="37">
        <f t="shared" si="33"/>
        <v>0.40825713190603852</v>
      </c>
    </row>
    <row r="209" spans="1:20" x14ac:dyDescent="0.25">
      <c r="A209" s="39">
        <v>2</v>
      </c>
      <c r="B209" s="37">
        <v>6</v>
      </c>
      <c r="C209" s="37">
        <v>10</v>
      </c>
      <c r="D209" s="37">
        <v>1</v>
      </c>
      <c r="E209" s="37">
        <v>4</v>
      </c>
      <c r="F209" s="37">
        <v>8.6999999999999994E-2</v>
      </c>
      <c r="G209" s="37" t="s">
        <v>109</v>
      </c>
      <c r="H209" s="37">
        <v>5.0311294765840217E-2</v>
      </c>
      <c r="I209" s="37">
        <v>7.0460055096418783E-2</v>
      </c>
      <c r="J209" s="37">
        <f t="shared" si="32"/>
        <v>0.32875212177626784</v>
      </c>
      <c r="K209" s="37" t="s">
        <v>109</v>
      </c>
      <c r="L209" s="37" t="s">
        <v>109</v>
      </c>
      <c r="M209" s="37">
        <f t="shared" si="33"/>
        <v>0.32875212177626784</v>
      </c>
    </row>
    <row r="210" spans="1:20" x14ac:dyDescent="0.25">
      <c r="A210" s="39">
        <v>2</v>
      </c>
      <c r="B210" s="37">
        <v>6</v>
      </c>
      <c r="C210" s="37">
        <v>10</v>
      </c>
      <c r="D210" s="37">
        <v>2</v>
      </c>
      <c r="E210" s="37">
        <v>4</v>
      </c>
      <c r="F210" s="37">
        <v>9.1999999999999998E-2</v>
      </c>
      <c r="G210" s="37" t="s">
        <v>109</v>
      </c>
      <c r="H210" s="37">
        <v>5.0311294765840217E-2</v>
      </c>
      <c r="I210" s="37">
        <v>7.0460055096418783E-2</v>
      </c>
      <c r="J210" s="37">
        <f t="shared" si="32"/>
        <v>0.42813338443848115</v>
      </c>
      <c r="K210" s="37" t="s">
        <v>109</v>
      </c>
      <c r="L210" s="37" t="s">
        <v>109</v>
      </c>
      <c r="M210" s="37">
        <f t="shared" si="33"/>
        <v>0.42813338443848115</v>
      </c>
    </row>
    <row r="211" spans="1:20" x14ac:dyDescent="0.25">
      <c r="A211" s="39">
        <v>2</v>
      </c>
      <c r="B211" s="37">
        <v>6</v>
      </c>
      <c r="C211" s="37">
        <v>10</v>
      </c>
      <c r="D211" s="37">
        <v>3</v>
      </c>
      <c r="E211" s="37">
        <v>4</v>
      </c>
      <c r="F211" s="37">
        <v>7.0999999999999994E-2</v>
      </c>
      <c r="G211" s="37" t="s">
        <v>109</v>
      </c>
      <c r="H211" s="37">
        <v>5.0311294765840217E-2</v>
      </c>
      <c r="I211" s="37">
        <v>7.0460055096418783E-2</v>
      </c>
      <c r="J211" s="37">
        <f t="shared" si="32"/>
        <v>1.0732081257185533E-2</v>
      </c>
      <c r="K211" s="37" t="s">
        <v>109</v>
      </c>
      <c r="L211" s="37" t="s">
        <v>109</v>
      </c>
      <c r="M211" s="37">
        <f t="shared" si="33"/>
        <v>1.0732081257185533E-2</v>
      </c>
    </row>
    <row r="212" spans="1:20" s="40" customFormat="1" x14ac:dyDescent="0.25">
      <c r="A212" s="39">
        <v>4</v>
      </c>
      <c r="B212" s="37">
        <v>6</v>
      </c>
      <c r="C212" s="37">
        <v>11</v>
      </c>
      <c r="D212" s="37">
        <v>1</v>
      </c>
      <c r="E212" s="37">
        <v>4</v>
      </c>
      <c r="F212" s="37">
        <v>7.0000000000000007E-2</v>
      </c>
      <c r="G212" s="37">
        <v>7.0999999999999994E-2</v>
      </c>
      <c r="H212" s="37">
        <v>5.0311294765840217E-2</v>
      </c>
      <c r="I212" s="37">
        <v>7.0460055096418783E-2</v>
      </c>
      <c r="J212" s="37">
        <f>(F212-I212)/H212</f>
        <v>-9.1441712752568533E-3</v>
      </c>
      <c r="K212" s="37">
        <f>(G212-I212)/H212</f>
        <v>1.0732081257185533E-2</v>
      </c>
      <c r="L212" s="37">
        <f>K212*0.65</f>
        <v>6.9758528171705962E-3</v>
      </c>
      <c r="M212" s="37">
        <f>L212</f>
        <v>6.9758528171705962E-3</v>
      </c>
      <c r="O212"/>
      <c r="P212"/>
      <c r="Q212"/>
      <c r="R212"/>
      <c r="S212"/>
      <c r="T212"/>
    </row>
    <row r="213" spans="1:20" x14ac:dyDescent="0.25">
      <c r="A213" s="39">
        <v>4</v>
      </c>
      <c r="B213" s="37">
        <v>6</v>
      </c>
      <c r="C213" s="37">
        <v>11</v>
      </c>
      <c r="D213" s="37">
        <v>2</v>
      </c>
      <c r="E213" s="37">
        <v>4</v>
      </c>
      <c r="F213" s="37">
        <v>7.1999999999999995E-2</v>
      </c>
      <c r="G213" s="37" t="s">
        <v>109</v>
      </c>
      <c r="H213" s="37">
        <v>5.0311294765840217E-2</v>
      </c>
      <c r="I213" s="37">
        <v>7.0460055096418783E-2</v>
      </c>
      <c r="J213" s="37">
        <f t="shared" ref="J213:J226" si="34">(F213-I213)/H213</f>
        <v>3.0608333789628194E-2</v>
      </c>
      <c r="K213" s="37" t="s">
        <v>109</v>
      </c>
      <c r="L213" s="37" t="s">
        <v>109</v>
      </c>
      <c r="M213" s="37">
        <f t="shared" si="33"/>
        <v>3.0608333789628194E-2</v>
      </c>
    </row>
    <row r="214" spans="1:20" x14ac:dyDescent="0.25">
      <c r="A214" s="39">
        <v>4</v>
      </c>
      <c r="B214" s="37">
        <v>6</v>
      </c>
      <c r="C214" s="37">
        <v>11</v>
      </c>
      <c r="D214" s="37">
        <v>3</v>
      </c>
      <c r="E214" s="37">
        <v>4</v>
      </c>
      <c r="F214" s="37">
        <v>7.9000000000000001E-2</v>
      </c>
      <c r="G214" s="37" t="s">
        <v>109</v>
      </c>
      <c r="H214" s="37">
        <v>5.0311294765840217E-2</v>
      </c>
      <c r="I214" s="37">
        <v>7.0460055096418783E-2</v>
      </c>
      <c r="J214" s="37">
        <f t="shared" si="34"/>
        <v>0.16974210151672683</v>
      </c>
      <c r="K214" s="37" t="s">
        <v>109</v>
      </c>
      <c r="L214" s="37" t="s">
        <v>109</v>
      </c>
      <c r="M214" s="37">
        <f t="shared" si="33"/>
        <v>0.16974210151672683</v>
      </c>
    </row>
    <row r="215" spans="1:20" x14ac:dyDescent="0.25">
      <c r="A215" s="39">
        <v>3</v>
      </c>
      <c r="B215" s="37">
        <v>6</v>
      </c>
      <c r="C215" s="37">
        <v>12</v>
      </c>
      <c r="D215" s="37">
        <v>1</v>
      </c>
      <c r="E215" s="37">
        <v>4</v>
      </c>
      <c r="F215" s="37">
        <v>8.1000000000000003E-2</v>
      </c>
      <c r="G215" s="37" t="s">
        <v>109</v>
      </c>
      <c r="H215" s="37">
        <v>5.0311294765840217E-2</v>
      </c>
      <c r="I215" s="37">
        <v>7.0460055096418783E-2</v>
      </c>
      <c r="J215" s="37">
        <f t="shared" si="34"/>
        <v>0.20949460658161215</v>
      </c>
      <c r="K215" s="37" t="s">
        <v>109</v>
      </c>
      <c r="L215" s="37" t="s">
        <v>109</v>
      </c>
      <c r="M215" s="37">
        <f t="shared" si="33"/>
        <v>0.20949460658161215</v>
      </c>
    </row>
    <row r="216" spans="1:20" x14ac:dyDescent="0.25">
      <c r="A216" s="39">
        <v>3</v>
      </c>
      <c r="B216" s="37">
        <v>6</v>
      </c>
      <c r="C216" s="37">
        <v>12</v>
      </c>
      <c r="D216" s="37">
        <v>2</v>
      </c>
      <c r="E216" s="37">
        <v>4</v>
      </c>
      <c r="F216" s="37">
        <v>8.3000000000000004E-2</v>
      </c>
      <c r="G216" s="37" t="s">
        <v>109</v>
      </c>
      <c r="H216" s="37">
        <v>5.0311294765840217E-2</v>
      </c>
      <c r="I216" s="37">
        <v>7.0460055096418783E-2</v>
      </c>
      <c r="J216" s="37">
        <f t="shared" si="34"/>
        <v>0.24924711164649749</v>
      </c>
      <c r="K216" s="37" t="s">
        <v>109</v>
      </c>
      <c r="L216" s="37" t="s">
        <v>109</v>
      </c>
      <c r="M216" s="37">
        <f t="shared" si="33"/>
        <v>0.24924711164649749</v>
      </c>
    </row>
    <row r="217" spans="1:20" x14ac:dyDescent="0.25">
      <c r="A217" s="39">
        <v>3</v>
      </c>
      <c r="B217" s="37">
        <v>6</v>
      </c>
      <c r="C217" s="37">
        <v>12</v>
      </c>
      <c r="D217" s="37">
        <v>3</v>
      </c>
      <c r="E217" s="37">
        <v>4</v>
      </c>
      <c r="F217" s="37">
        <v>8.5999999999999993E-2</v>
      </c>
      <c r="G217" s="37" t="s">
        <v>109</v>
      </c>
      <c r="H217" s="37">
        <v>5.0311294765840217E-2</v>
      </c>
      <c r="I217" s="37">
        <v>7.0460055096418783E-2</v>
      </c>
      <c r="J217" s="37">
        <f t="shared" si="34"/>
        <v>0.30887586924382521</v>
      </c>
      <c r="K217" s="37" t="s">
        <v>109</v>
      </c>
      <c r="L217" s="37" t="s">
        <v>109</v>
      </c>
      <c r="M217" s="37">
        <f t="shared" si="33"/>
        <v>0.30887586924382521</v>
      </c>
    </row>
    <row r="218" spans="1:20" x14ac:dyDescent="0.25">
      <c r="A218" s="39">
        <v>1</v>
      </c>
      <c r="B218" s="37">
        <v>6</v>
      </c>
      <c r="C218" s="37">
        <v>13</v>
      </c>
      <c r="D218" s="37">
        <v>1</v>
      </c>
      <c r="E218" s="37">
        <v>4</v>
      </c>
      <c r="F218" s="37">
        <v>9.9000000000000005E-2</v>
      </c>
      <c r="G218" s="37" t="s">
        <v>109</v>
      </c>
      <c r="H218" s="37">
        <v>5.0311294765840217E-2</v>
      </c>
      <c r="I218" s="37">
        <v>7.0460055096418783E-2</v>
      </c>
      <c r="J218" s="37">
        <f t="shared" si="34"/>
        <v>0.56726715216557977</v>
      </c>
      <c r="K218" s="37" t="s">
        <v>109</v>
      </c>
      <c r="L218" s="37" t="s">
        <v>109</v>
      </c>
      <c r="M218" s="37">
        <f t="shared" si="33"/>
        <v>0.56726715216557977</v>
      </c>
    </row>
    <row r="219" spans="1:20" x14ac:dyDescent="0.25">
      <c r="A219" s="39">
        <v>1</v>
      </c>
      <c r="B219" s="37">
        <v>6</v>
      </c>
      <c r="C219" s="37">
        <v>13</v>
      </c>
      <c r="D219" s="37">
        <v>2</v>
      </c>
      <c r="E219" s="37">
        <v>4</v>
      </c>
      <c r="F219" s="37">
        <v>0.08</v>
      </c>
      <c r="G219" s="37" t="s">
        <v>109</v>
      </c>
      <c r="H219" s="37">
        <v>5.0311294765840217E-2</v>
      </c>
      <c r="I219" s="37">
        <v>7.0460055096418783E-2</v>
      </c>
      <c r="J219" s="37">
        <f t="shared" si="34"/>
        <v>0.18961835404916949</v>
      </c>
      <c r="K219" s="37" t="s">
        <v>109</v>
      </c>
      <c r="L219" s="37" t="s">
        <v>109</v>
      </c>
      <c r="M219" s="37">
        <f t="shared" si="33"/>
        <v>0.18961835404916949</v>
      </c>
    </row>
    <row r="220" spans="1:20" x14ac:dyDescent="0.25">
      <c r="A220" s="39">
        <v>1</v>
      </c>
      <c r="B220" s="37">
        <v>6</v>
      </c>
      <c r="C220" s="37">
        <v>13</v>
      </c>
      <c r="D220" s="37">
        <v>3</v>
      </c>
      <c r="E220" s="37">
        <v>4</v>
      </c>
      <c r="F220" s="37">
        <v>8.6999999999999994E-2</v>
      </c>
      <c r="G220" s="37" t="s">
        <v>109</v>
      </c>
      <c r="H220" s="37">
        <v>5.0311294765840217E-2</v>
      </c>
      <c r="I220" s="37">
        <v>7.0460055096418783E-2</v>
      </c>
      <c r="J220" s="37">
        <f t="shared" si="34"/>
        <v>0.32875212177626784</v>
      </c>
      <c r="K220" s="37" t="s">
        <v>109</v>
      </c>
      <c r="L220" s="37" t="s">
        <v>109</v>
      </c>
      <c r="M220" s="37">
        <f t="shared" si="33"/>
        <v>0.32875212177626784</v>
      </c>
    </row>
    <row r="221" spans="1:20" x14ac:dyDescent="0.25">
      <c r="A221" s="39">
        <v>5</v>
      </c>
      <c r="B221" s="37">
        <v>6</v>
      </c>
      <c r="C221" s="37">
        <v>14</v>
      </c>
      <c r="D221" s="37">
        <v>1</v>
      </c>
      <c r="E221" s="37">
        <v>4</v>
      </c>
      <c r="F221" s="37">
        <v>8.7999999999999995E-2</v>
      </c>
      <c r="G221" s="37" t="s">
        <v>109</v>
      </c>
      <c r="H221" s="37">
        <v>5.0311294765840217E-2</v>
      </c>
      <c r="I221" s="37">
        <v>7.0460055096418783E-2</v>
      </c>
      <c r="J221" s="37">
        <f t="shared" si="34"/>
        <v>0.34862837430871052</v>
      </c>
      <c r="K221" s="37" t="s">
        <v>109</v>
      </c>
      <c r="L221" s="37" t="s">
        <v>109</v>
      </c>
      <c r="M221" s="37">
        <f t="shared" si="33"/>
        <v>0.34862837430871052</v>
      </c>
    </row>
    <row r="222" spans="1:20" x14ac:dyDescent="0.25">
      <c r="A222" s="39">
        <v>5</v>
      </c>
      <c r="B222" s="37">
        <v>6</v>
      </c>
      <c r="C222" s="37">
        <v>14</v>
      </c>
      <c r="D222" s="37">
        <v>2</v>
      </c>
      <c r="E222" s="37">
        <v>4</v>
      </c>
      <c r="F222" s="37">
        <v>0.09</v>
      </c>
      <c r="G222" s="37" t="s">
        <v>109</v>
      </c>
      <c r="H222" s="37">
        <v>5.0311294765840217E-2</v>
      </c>
      <c r="I222" s="37">
        <v>7.0460055096418783E-2</v>
      </c>
      <c r="J222" s="37">
        <f t="shared" si="34"/>
        <v>0.38838087937359583</v>
      </c>
      <c r="K222" s="37" t="s">
        <v>109</v>
      </c>
      <c r="L222" s="37" t="s">
        <v>109</v>
      </c>
      <c r="M222" s="37">
        <f t="shared" si="33"/>
        <v>0.38838087937359583</v>
      </c>
    </row>
    <row r="223" spans="1:20" x14ac:dyDescent="0.25">
      <c r="A223" s="39">
        <v>5</v>
      </c>
      <c r="B223" s="37">
        <v>6</v>
      </c>
      <c r="C223" s="37">
        <v>14</v>
      </c>
      <c r="D223" s="37">
        <v>3</v>
      </c>
      <c r="E223" s="37">
        <v>4</v>
      </c>
      <c r="F223" s="37">
        <v>0.10199999999999999</v>
      </c>
      <c r="G223" s="37" t="s">
        <v>109</v>
      </c>
      <c r="H223" s="37">
        <v>5.0311294765840217E-2</v>
      </c>
      <c r="I223" s="37">
        <v>7.0460055096418783E-2</v>
      </c>
      <c r="J223" s="37">
        <f t="shared" si="34"/>
        <v>0.62689590976290754</v>
      </c>
      <c r="K223" s="37" t="s">
        <v>109</v>
      </c>
      <c r="L223" s="37" t="s">
        <v>109</v>
      </c>
      <c r="M223" s="37">
        <f t="shared" si="33"/>
        <v>0.62689590976290754</v>
      </c>
    </row>
    <row r="224" spans="1:20" x14ac:dyDescent="0.25">
      <c r="A224" s="39">
        <v>2</v>
      </c>
      <c r="B224" s="37">
        <v>6</v>
      </c>
      <c r="C224" s="37">
        <v>15</v>
      </c>
      <c r="D224" s="37">
        <v>1</v>
      </c>
      <c r="E224" s="37">
        <v>4</v>
      </c>
      <c r="F224" s="37">
        <v>9.5000000000000001E-2</v>
      </c>
      <c r="G224" s="37" t="s">
        <v>109</v>
      </c>
      <c r="H224" s="37">
        <v>5.0311294765840217E-2</v>
      </c>
      <c r="I224" s="37">
        <v>7.0460055096418783E-2</v>
      </c>
      <c r="J224" s="37">
        <f t="shared" si="34"/>
        <v>0.48776214203580914</v>
      </c>
      <c r="K224" s="37" t="s">
        <v>109</v>
      </c>
      <c r="L224" s="37" t="s">
        <v>109</v>
      </c>
      <c r="M224" s="37">
        <f t="shared" si="33"/>
        <v>0.48776214203580914</v>
      </c>
    </row>
    <row r="225" spans="1:13" x14ac:dyDescent="0.25">
      <c r="A225" s="39">
        <v>2</v>
      </c>
      <c r="B225" s="37">
        <v>6</v>
      </c>
      <c r="C225" s="37">
        <v>15</v>
      </c>
      <c r="D225" s="37">
        <v>2</v>
      </c>
      <c r="E225" s="37">
        <v>4</v>
      </c>
      <c r="F225" s="37">
        <v>0.10100000000000001</v>
      </c>
      <c r="G225" s="37" t="s">
        <v>109</v>
      </c>
      <c r="H225" s="37">
        <v>5.0311294765840217E-2</v>
      </c>
      <c r="I225" s="37">
        <v>7.0460055096418783E-2</v>
      </c>
      <c r="J225" s="37">
        <f t="shared" si="34"/>
        <v>0.60701965723046514</v>
      </c>
      <c r="K225" s="37" t="s">
        <v>109</v>
      </c>
      <c r="L225" s="37" t="s">
        <v>109</v>
      </c>
      <c r="M225" s="37">
        <f t="shared" si="33"/>
        <v>0.60701965723046514</v>
      </c>
    </row>
    <row r="226" spans="1:13" x14ac:dyDescent="0.25">
      <c r="A226" s="39">
        <v>2</v>
      </c>
      <c r="B226" s="37">
        <v>6</v>
      </c>
      <c r="C226" s="37">
        <v>15</v>
      </c>
      <c r="D226" s="37">
        <v>3</v>
      </c>
      <c r="E226" s="37">
        <v>4</v>
      </c>
      <c r="F226" s="37">
        <v>0.108</v>
      </c>
      <c r="G226" s="37" t="s">
        <v>109</v>
      </c>
      <c r="H226" s="37">
        <v>5.0311294765840217E-2</v>
      </c>
      <c r="I226" s="37">
        <v>7.0460055096418783E-2</v>
      </c>
      <c r="J226" s="37">
        <f t="shared" si="34"/>
        <v>0.74615342495756354</v>
      </c>
      <c r="K226" s="37" t="s">
        <v>109</v>
      </c>
      <c r="L226" s="37" t="s">
        <v>109</v>
      </c>
      <c r="M226" s="37">
        <f t="shared" si="33"/>
        <v>0.74615342495756354</v>
      </c>
    </row>
    <row r="227" spans="1:13" x14ac:dyDescent="0.25">
      <c r="A227"/>
      <c r="B227"/>
      <c r="C227"/>
      <c r="D227"/>
      <c r="E227"/>
      <c r="F227"/>
    </row>
    <row r="228" spans="1:13" x14ac:dyDescent="0.25">
      <c r="A228"/>
      <c r="B228"/>
      <c r="C228"/>
      <c r="D228"/>
      <c r="E228"/>
      <c r="F228"/>
    </row>
    <row r="229" spans="1:13" x14ac:dyDescent="0.25">
      <c r="A229"/>
      <c r="B229"/>
      <c r="C229"/>
      <c r="D229"/>
      <c r="E229"/>
      <c r="F229"/>
    </row>
    <row r="230" spans="1:13" x14ac:dyDescent="0.25">
      <c r="A230"/>
      <c r="B230"/>
      <c r="C230"/>
      <c r="D230"/>
      <c r="E230"/>
      <c r="F230"/>
    </row>
    <row r="231" spans="1:13" x14ac:dyDescent="0.25">
      <c r="A231"/>
      <c r="B231"/>
      <c r="C231"/>
      <c r="D231"/>
      <c r="E231"/>
      <c r="F231"/>
    </row>
    <row r="232" spans="1:13" x14ac:dyDescent="0.25">
      <c r="A232"/>
      <c r="B232"/>
      <c r="C232"/>
      <c r="D232"/>
      <c r="E232"/>
      <c r="F232"/>
    </row>
    <row r="233" spans="1:13" x14ac:dyDescent="0.25">
      <c r="A233"/>
      <c r="B233"/>
      <c r="C233"/>
      <c r="D233"/>
      <c r="E233"/>
      <c r="F233"/>
    </row>
    <row r="234" spans="1:13" x14ac:dyDescent="0.25">
      <c r="A234"/>
      <c r="B234"/>
      <c r="C234"/>
      <c r="D234"/>
      <c r="E234"/>
      <c r="F234"/>
    </row>
    <row r="235" spans="1:13" x14ac:dyDescent="0.25">
      <c r="A235"/>
      <c r="B235"/>
      <c r="C235"/>
      <c r="D235"/>
      <c r="E235"/>
      <c r="F2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EE66-1969-4B22-AF6A-15EE9502A5ED}">
  <dimension ref="A1:T280"/>
  <sheetViews>
    <sheetView workbookViewId="0">
      <pane ySplit="1" topLeftCell="A2" activePane="bottomLeft" state="frozen"/>
      <selection pane="bottomLeft" activeCell="O257" sqref="O257"/>
    </sheetView>
  </sheetViews>
  <sheetFormatPr defaultRowHeight="15" x14ac:dyDescent="0.25"/>
  <cols>
    <col min="1" max="1" width="12" style="37" customWidth="1"/>
    <col min="2" max="2" width="9" style="37"/>
    <col min="3" max="3" width="9.140625" style="37"/>
    <col min="4" max="5" width="10.42578125" style="37" customWidth="1"/>
    <col min="6" max="6" width="12.140625" style="37" customWidth="1"/>
    <col min="7" max="7" width="16.140625" style="37" bestFit="1" customWidth="1"/>
    <col min="8" max="9" width="9.140625" style="37"/>
    <col min="10" max="11" width="9" style="37"/>
    <col min="12" max="12" width="11.7109375" style="37" bestFit="1" customWidth="1"/>
    <col min="13" max="13" width="12" style="37" bestFit="1" customWidth="1"/>
  </cols>
  <sheetData>
    <row r="1" spans="1:13" x14ac:dyDescent="0.25">
      <c r="A1" s="38" t="s">
        <v>15</v>
      </c>
      <c r="B1" s="38" t="s">
        <v>308</v>
      </c>
      <c r="C1" s="38" t="s">
        <v>307</v>
      </c>
      <c r="D1" s="38" t="s">
        <v>14</v>
      </c>
      <c r="E1" s="38" t="s">
        <v>310</v>
      </c>
      <c r="F1" s="38" t="s">
        <v>20</v>
      </c>
      <c r="G1" s="38" t="s">
        <v>318</v>
      </c>
      <c r="H1" s="38" t="s">
        <v>305</v>
      </c>
      <c r="I1" s="38" t="s">
        <v>306</v>
      </c>
      <c r="J1" s="38" t="s">
        <v>312</v>
      </c>
      <c r="K1" s="38" t="s">
        <v>309</v>
      </c>
      <c r="L1" s="38" t="s">
        <v>313</v>
      </c>
      <c r="M1" s="38" t="s">
        <v>311</v>
      </c>
    </row>
    <row r="2" spans="1:13" x14ac:dyDescent="0.25">
      <c r="A2" s="39">
        <v>3</v>
      </c>
      <c r="B2" s="37">
        <v>1</v>
      </c>
      <c r="C2" s="37">
        <v>1</v>
      </c>
      <c r="D2" s="37">
        <v>1</v>
      </c>
      <c r="E2" s="37">
        <v>1</v>
      </c>
      <c r="F2" s="37">
        <v>0.32400000000000001</v>
      </c>
      <c r="G2" s="37" t="s">
        <v>109</v>
      </c>
      <c r="H2" s="37">
        <v>4.8669421487603309E-2</v>
      </c>
      <c r="I2" s="37">
        <v>9.0900826446281002E-2</v>
      </c>
      <c r="J2" s="37">
        <f t="shared" ref="J2:J31" si="0">(F2-I2)/H2</f>
        <v>4.7894379351332992</v>
      </c>
      <c r="K2" s="37" t="s">
        <v>109</v>
      </c>
      <c r="L2" s="37" t="s">
        <v>109</v>
      </c>
      <c r="M2" s="37">
        <f>J2</f>
        <v>4.7894379351332992</v>
      </c>
    </row>
    <row r="3" spans="1:13" x14ac:dyDescent="0.25">
      <c r="A3" s="39">
        <v>3</v>
      </c>
      <c r="B3" s="37">
        <v>1</v>
      </c>
      <c r="C3" s="37">
        <v>1</v>
      </c>
      <c r="D3" s="37">
        <v>2</v>
      </c>
      <c r="E3" s="37">
        <v>1</v>
      </c>
      <c r="F3" s="37">
        <v>0.28699999999999998</v>
      </c>
      <c r="G3" s="37" t="s">
        <v>109</v>
      </c>
      <c r="H3" s="37">
        <v>4.8669421487603309E-2</v>
      </c>
      <c r="I3" s="37">
        <v>9.0900826446281002E-2</v>
      </c>
      <c r="J3" s="37">
        <f t="shared" si="0"/>
        <v>4.0292069960944126</v>
      </c>
      <c r="K3" s="37" t="s">
        <v>109</v>
      </c>
      <c r="L3" s="37" t="s">
        <v>109</v>
      </c>
      <c r="M3" s="37">
        <f t="shared" ref="M3:M66" si="1">J3</f>
        <v>4.0292069960944126</v>
      </c>
    </row>
    <row r="4" spans="1:13" x14ac:dyDescent="0.25">
      <c r="A4" s="39">
        <v>3</v>
      </c>
      <c r="B4" s="37">
        <v>1</v>
      </c>
      <c r="C4" s="37">
        <v>1</v>
      </c>
      <c r="D4" s="37">
        <v>3</v>
      </c>
      <c r="E4" s="37">
        <v>1</v>
      </c>
      <c r="F4" s="37">
        <v>0.34200000000000003</v>
      </c>
      <c r="G4" s="37" t="s">
        <v>109</v>
      </c>
      <c r="H4" s="37">
        <v>4.8669421487603309E-2</v>
      </c>
      <c r="I4" s="37">
        <v>9.0900826446281002E-2</v>
      </c>
      <c r="J4" s="37">
        <f t="shared" si="0"/>
        <v>5.1592800135846497</v>
      </c>
      <c r="K4" s="37" t="s">
        <v>109</v>
      </c>
      <c r="L4" s="37" t="s">
        <v>109</v>
      </c>
      <c r="M4" s="37">
        <f t="shared" si="1"/>
        <v>5.1592800135846497</v>
      </c>
    </row>
    <row r="5" spans="1:13" x14ac:dyDescent="0.25">
      <c r="A5" s="39">
        <v>5</v>
      </c>
      <c r="B5" s="37">
        <v>1</v>
      </c>
      <c r="C5" s="37">
        <v>2</v>
      </c>
      <c r="D5" s="37">
        <v>1</v>
      </c>
      <c r="E5" s="37">
        <v>1</v>
      </c>
      <c r="F5" s="37">
        <v>0.28000000000000003</v>
      </c>
      <c r="G5" s="37" t="s">
        <v>109</v>
      </c>
      <c r="H5" s="37">
        <v>4.8669421487603309E-2</v>
      </c>
      <c r="I5" s="37">
        <v>9.0900826446281002E-2</v>
      </c>
      <c r="J5" s="37">
        <f t="shared" si="0"/>
        <v>3.8853795211411106</v>
      </c>
      <c r="K5" s="37" t="s">
        <v>109</v>
      </c>
      <c r="L5" s="37" t="s">
        <v>109</v>
      </c>
      <c r="M5" s="37">
        <f t="shared" si="1"/>
        <v>3.8853795211411106</v>
      </c>
    </row>
    <row r="6" spans="1:13" x14ac:dyDescent="0.25">
      <c r="A6" s="39">
        <v>5</v>
      </c>
      <c r="B6" s="37">
        <v>1</v>
      </c>
      <c r="C6" s="37">
        <v>2</v>
      </c>
      <c r="D6" s="37">
        <v>2</v>
      </c>
      <c r="E6" s="37">
        <v>1</v>
      </c>
      <c r="F6" s="37">
        <v>0.29699999999999999</v>
      </c>
      <c r="G6" s="37" t="s">
        <v>109</v>
      </c>
      <c r="H6" s="37">
        <v>4.8669421487603309E-2</v>
      </c>
      <c r="I6" s="37">
        <v>9.0900826446281002E-2</v>
      </c>
      <c r="J6" s="37">
        <f t="shared" si="0"/>
        <v>4.2346748174562734</v>
      </c>
      <c r="K6" s="37" t="s">
        <v>109</v>
      </c>
      <c r="L6" s="37" t="s">
        <v>109</v>
      </c>
      <c r="M6" s="37">
        <f t="shared" si="1"/>
        <v>4.2346748174562734</v>
      </c>
    </row>
    <row r="7" spans="1:13" x14ac:dyDescent="0.25">
      <c r="A7" s="39">
        <v>5</v>
      </c>
      <c r="B7" s="37">
        <v>1</v>
      </c>
      <c r="C7" s="37">
        <v>2</v>
      </c>
      <c r="D7" s="37">
        <v>3</v>
      </c>
      <c r="E7" s="37">
        <v>1</v>
      </c>
      <c r="F7" s="37">
        <v>0.31900000000000001</v>
      </c>
      <c r="G7" s="37" t="s">
        <v>109</v>
      </c>
      <c r="H7" s="37">
        <v>4.8669421487603309E-2</v>
      </c>
      <c r="I7" s="37">
        <v>9.0900826446281002E-2</v>
      </c>
      <c r="J7" s="37">
        <f t="shared" si="0"/>
        <v>4.6867040244523688</v>
      </c>
      <c r="K7" s="37" t="s">
        <v>109</v>
      </c>
      <c r="L7" s="37" t="s">
        <v>109</v>
      </c>
      <c r="M7" s="37">
        <f t="shared" si="1"/>
        <v>4.6867040244523688</v>
      </c>
    </row>
    <row r="8" spans="1:13" x14ac:dyDescent="0.25">
      <c r="A8" s="39">
        <v>1</v>
      </c>
      <c r="B8" s="37">
        <v>1</v>
      </c>
      <c r="C8" s="37">
        <v>3</v>
      </c>
      <c r="D8" s="37">
        <v>1</v>
      </c>
      <c r="E8" s="37">
        <v>1</v>
      </c>
      <c r="F8" s="37" t="s">
        <v>109</v>
      </c>
      <c r="G8" s="37" t="s">
        <v>109</v>
      </c>
      <c r="H8" s="37" t="s">
        <v>109</v>
      </c>
      <c r="I8" s="37" t="s">
        <v>109</v>
      </c>
      <c r="J8" s="37" t="s">
        <v>109</v>
      </c>
      <c r="K8" s="37" t="s">
        <v>109</v>
      </c>
      <c r="L8" s="37" t="s">
        <v>109</v>
      </c>
      <c r="M8" s="37" t="str">
        <f t="shared" si="1"/>
        <v>NaN</v>
      </c>
    </row>
    <row r="9" spans="1:13" x14ac:dyDescent="0.25">
      <c r="A9" s="39">
        <v>1</v>
      </c>
      <c r="B9" s="37">
        <v>1</v>
      </c>
      <c r="C9" s="37">
        <v>3</v>
      </c>
      <c r="D9" s="37">
        <v>2</v>
      </c>
      <c r="E9" s="37">
        <v>1</v>
      </c>
      <c r="F9" s="37" t="s">
        <v>109</v>
      </c>
      <c r="G9" s="37" t="s">
        <v>109</v>
      </c>
      <c r="H9" s="37" t="s">
        <v>109</v>
      </c>
      <c r="I9" s="37" t="s">
        <v>109</v>
      </c>
      <c r="J9" s="37" t="s">
        <v>109</v>
      </c>
      <c r="K9" s="37" t="s">
        <v>109</v>
      </c>
      <c r="L9" s="37" t="s">
        <v>109</v>
      </c>
      <c r="M9" s="37" t="str">
        <f t="shared" si="1"/>
        <v>NaN</v>
      </c>
    </row>
    <row r="10" spans="1:13" x14ac:dyDescent="0.25">
      <c r="A10" s="39">
        <v>1</v>
      </c>
      <c r="B10" s="37">
        <v>1</v>
      </c>
      <c r="C10" s="37">
        <v>3</v>
      </c>
      <c r="D10" s="37">
        <v>3</v>
      </c>
      <c r="E10" s="37">
        <v>1</v>
      </c>
      <c r="F10" s="37" t="s">
        <v>109</v>
      </c>
      <c r="G10" s="37" t="s">
        <v>109</v>
      </c>
      <c r="H10" s="37" t="s">
        <v>109</v>
      </c>
      <c r="I10" s="37" t="s">
        <v>109</v>
      </c>
      <c r="J10" s="37" t="s">
        <v>109</v>
      </c>
      <c r="K10" s="37" t="s">
        <v>109</v>
      </c>
      <c r="L10" s="37" t="s">
        <v>109</v>
      </c>
      <c r="M10" s="37" t="str">
        <f t="shared" si="1"/>
        <v>NaN</v>
      </c>
    </row>
    <row r="11" spans="1:13" x14ac:dyDescent="0.25">
      <c r="A11" s="39">
        <v>4</v>
      </c>
      <c r="B11" s="37">
        <v>1</v>
      </c>
      <c r="C11" s="37">
        <v>4</v>
      </c>
      <c r="D11" s="37">
        <v>1</v>
      </c>
      <c r="E11" s="37">
        <v>1</v>
      </c>
      <c r="F11" s="37">
        <v>0.48099999999999998</v>
      </c>
      <c r="G11" s="37" t="s">
        <v>109</v>
      </c>
      <c r="H11" s="37">
        <v>4.8669421487603309E-2</v>
      </c>
      <c r="I11" s="37">
        <v>9.0900826446281002E-2</v>
      </c>
      <c r="J11" s="37">
        <f t="shared" si="0"/>
        <v>8.0152827305145173</v>
      </c>
      <c r="K11" s="37" t="s">
        <v>109</v>
      </c>
      <c r="L11" s="37" t="s">
        <v>109</v>
      </c>
      <c r="M11" s="37">
        <f t="shared" si="1"/>
        <v>8.0152827305145173</v>
      </c>
    </row>
    <row r="12" spans="1:13" x14ac:dyDescent="0.25">
      <c r="A12" s="39">
        <v>4</v>
      </c>
      <c r="B12" s="37">
        <v>1</v>
      </c>
      <c r="C12" s="37">
        <v>4</v>
      </c>
      <c r="D12" s="37">
        <v>2</v>
      </c>
      <c r="E12" s="37">
        <v>1</v>
      </c>
      <c r="F12" s="37">
        <v>0.42799999999999999</v>
      </c>
      <c r="G12" s="37" t="s">
        <v>109</v>
      </c>
      <c r="H12" s="37">
        <v>4.8669421487603309E-2</v>
      </c>
      <c r="I12" s="37">
        <v>9.0900826446281002E-2</v>
      </c>
      <c r="J12" s="37">
        <f t="shared" si="0"/>
        <v>6.926303277296654</v>
      </c>
      <c r="K12" s="37" t="s">
        <v>109</v>
      </c>
      <c r="L12" s="37" t="s">
        <v>109</v>
      </c>
      <c r="M12" s="37">
        <f t="shared" si="1"/>
        <v>6.926303277296654</v>
      </c>
    </row>
    <row r="13" spans="1:13" x14ac:dyDescent="0.25">
      <c r="A13" s="39">
        <v>4</v>
      </c>
      <c r="B13" s="37">
        <v>1</v>
      </c>
      <c r="C13" s="37">
        <v>4</v>
      </c>
      <c r="D13" s="37">
        <v>3</v>
      </c>
      <c r="E13" s="37">
        <v>1</v>
      </c>
      <c r="F13" s="37">
        <v>0.434</v>
      </c>
      <c r="G13" s="37" t="s">
        <v>109</v>
      </c>
      <c r="H13" s="37">
        <v>4.8669421487603309E-2</v>
      </c>
      <c r="I13" s="37">
        <v>9.0900826446281002E-2</v>
      </c>
      <c r="J13" s="37">
        <f t="shared" si="0"/>
        <v>7.0495839701137708</v>
      </c>
      <c r="K13" s="37" t="s">
        <v>109</v>
      </c>
      <c r="L13" s="37" t="s">
        <v>109</v>
      </c>
      <c r="M13" s="37">
        <f t="shared" si="1"/>
        <v>7.0495839701137708</v>
      </c>
    </row>
    <row r="14" spans="1:13" x14ac:dyDescent="0.25">
      <c r="A14" s="39">
        <v>2</v>
      </c>
      <c r="B14" s="37">
        <v>1</v>
      </c>
      <c r="C14" s="37">
        <v>5</v>
      </c>
      <c r="D14" s="37">
        <v>1</v>
      </c>
      <c r="E14" s="37">
        <v>1</v>
      </c>
      <c r="F14" s="37">
        <v>0.52700000000000002</v>
      </c>
      <c r="G14" s="37" t="s">
        <v>109</v>
      </c>
      <c r="H14" s="37">
        <v>4.8669421487603309E-2</v>
      </c>
      <c r="I14" s="37">
        <v>9.0900826446281002E-2</v>
      </c>
      <c r="J14" s="37">
        <f t="shared" si="0"/>
        <v>8.9604347087790792</v>
      </c>
      <c r="K14" s="37" t="s">
        <v>109</v>
      </c>
      <c r="L14" s="37" t="s">
        <v>109</v>
      </c>
      <c r="M14" s="37">
        <f t="shared" si="1"/>
        <v>8.9604347087790792</v>
      </c>
    </row>
    <row r="15" spans="1:13" x14ac:dyDescent="0.25">
      <c r="A15" s="39">
        <v>2</v>
      </c>
      <c r="B15" s="37">
        <v>1</v>
      </c>
      <c r="C15" s="37">
        <v>5</v>
      </c>
      <c r="D15" s="37">
        <v>2</v>
      </c>
      <c r="E15" s="37">
        <v>1</v>
      </c>
      <c r="F15" s="37">
        <v>0.55700000000000005</v>
      </c>
      <c r="G15" s="37" t="s">
        <v>109</v>
      </c>
      <c r="H15" s="37">
        <v>4.8669421487603309E-2</v>
      </c>
      <c r="I15" s="37">
        <v>9.0900826446281002E-2</v>
      </c>
      <c r="J15" s="37">
        <f t="shared" si="0"/>
        <v>9.5768381728646634</v>
      </c>
      <c r="K15" s="37" t="s">
        <v>109</v>
      </c>
      <c r="L15" s="37" t="s">
        <v>109</v>
      </c>
      <c r="M15" s="37">
        <f t="shared" si="1"/>
        <v>9.5768381728646634</v>
      </c>
    </row>
    <row r="16" spans="1:13" x14ac:dyDescent="0.25">
      <c r="A16" s="39">
        <v>2</v>
      </c>
      <c r="B16" s="37">
        <v>1</v>
      </c>
      <c r="C16" s="37">
        <v>5</v>
      </c>
      <c r="D16" s="37">
        <v>3</v>
      </c>
      <c r="E16" s="37">
        <v>1</v>
      </c>
      <c r="F16" s="37">
        <v>0.56499999999999995</v>
      </c>
      <c r="G16" s="37" t="s">
        <v>109</v>
      </c>
      <c r="H16" s="37">
        <v>4.8669421487603309E-2</v>
      </c>
      <c r="I16" s="37">
        <v>9.0900826446281002E-2</v>
      </c>
      <c r="J16" s="37">
        <f t="shared" si="0"/>
        <v>9.7412124299541496</v>
      </c>
      <c r="K16" s="37" t="s">
        <v>109</v>
      </c>
      <c r="L16" s="37" t="s">
        <v>109</v>
      </c>
      <c r="M16" s="37">
        <f t="shared" si="1"/>
        <v>9.7412124299541496</v>
      </c>
    </row>
    <row r="17" spans="1:13" x14ac:dyDescent="0.25">
      <c r="A17" s="39">
        <v>5</v>
      </c>
      <c r="B17" s="37">
        <v>1</v>
      </c>
      <c r="C17" s="37">
        <v>6</v>
      </c>
      <c r="D17" s="37">
        <v>1</v>
      </c>
      <c r="E17" s="37">
        <v>1</v>
      </c>
      <c r="F17" s="37">
        <v>0.55100000000000005</v>
      </c>
      <c r="G17" s="37" t="s">
        <v>109</v>
      </c>
      <c r="H17" s="37">
        <v>4.8669421487603302E-2</v>
      </c>
      <c r="I17" s="37">
        <v>9.0900826446281002E-2</v>
      </c>
      <c r="J17" s="37">
        <f t="shared" si="0"/>
        <v>9.4535574800475484</v>
      </c>
      <c r="K17" s="37" t="s">
        <v>109</v>
      </c>
      <c r="L17" s="37" t="s">
        <v>109</v>
      </c>
      <c r="M17" s="37">
        <f t="shared" si="1"/>
        <v>9.4535574800475484</v>
      </c>
    </row>
    <row r="18" spans="1:13" x14ac:dyDescent="0.25">
      <c r="A18" s="39">
        <v>5</v>
      </c>
      <c r="B18" s="37">
        <v>1</v>
      </c>
      <c r="C18" s="37">
        <v>6</v>
      </c>
      <c r="D18" s="37">
        <v>2</v>
      </c>
      <c r="E18" s="37">
        <v>1</v>
      </c>
      <c r="F18" s="37">
        <v>0.55100000000000005</v>
      </c>
      <c r="G18" s="37" t="s">
        <v>109</v>
      </c>
      <c r="H18" s="37">
        <v>4.8669421487603302E-2</v>
      </c>
      <c r="I18" s="37">
        <v>9.0900826446281002E-2</v>
      </c>
      <c r="J18" s="37">
        <f t="shared" si="0"/>
        <v>9.4535574800475484</v>
      </c>
      <c r="K18" s="37" t="s">
        <v>109</v>
      </c>
      <c r="L18" s="37" t="s">
        <v>109</v>
      </c>
      <c r="M18" s="37">
        <f t="shared" si="1"/>
        <v>9.4535574800475484</v>
      </c>
    </row>
    <row r="19" spans="1:13" x14ac:dyDescent="0.25">
      <c r="A19" s="39">
        <v>5</v>
      </c>
      <c r="B19" s="37">
        <v>1</v>
      </c>
      <c r="C19" s="37">
        <v>6</v>
      </c>
      <c r="D19" s="37">
        <v>3</v>
      </c>
      <c r="E19" s="37">
        <v>1</v>
      </c>
      <c r="F19" s="37">
        <v>0.55500000000000005</v>
      </c>
      <c r="G19" s="37" t="s">
        <v>109</v>
      </c>
      <c r="H19" s="37">
        <v>4.8669421487603302E-2</v>
      </c>
      <c r="I19" s="37">
        <v>9.0900826446281002E-2</v>
      </c>
      <c r="J19" s="37">
        <f t="shared" si="0"/>
        <v>9.5357446085922923</v>
      </c>
      <c r="K19" s="37" t="s">
        <v>109</v>
      </c>
      <c r="L19" s="37" t="s">
        <v>109</v>
      </c>
      <c r="M19" s="37">
        <f t="shared" si="1"/>
        <v>9.5357446085922923</v>
      </c>
    </row>
    <row r="20" spans="1:13" x14ac:dyDescent="0.25">
      <c r="A20" s="39">
        <v>1</v>
      </c>
      <c r="B20" s="37">
        <v>1</v>
      </c>
      <c r="C20" s="37">
        <v>7</v>
      </c>
      <c r="D20" s="37">
        <v>1</v>
      </c>
      <c r="E20" s="37">
        <v>1</v>
      </c>
      <c r="F20" s="37">
        <v>0.105</v>
      </c>
      <c r="G20" s="37" t="s">
        <v>109</v>
      </c>
      <c r="H20" s="37">
        <v>4.8669421487603302E-2</v>
      </c>
      <c r="I20" s="37">
        <v>9.0900826446281002E-2</v>
      </c>
      <c r="J20" s="37">
        <f t="shared" si="0"/>
        <v>0.28969264730854105</v>
      </c>
      <c r="K20" s="37" t="s">
        <v>109</v>
      </c>
      <c r="L20" s="37" t="s">
        <v>109</v>
      </c>
      <c r="M20" s="37">
        <f t="shared" si="1"/>
        <v>0.28969264730854105</v>
      </c>
    </row>
    <row r="21" spans="1:13" x14ac:dyDescent="0.25">
      <c r="A21" s="39">
        <v>1</v>
      </c>
      <c r="B21" s="37">
        <v>1</v>
      </c>
      <c r="C21" s="37">
        <v>7</v>
      </c>
      <c r="D21" s="37">
        <v>2</v>
      </c>
      <c r="E21" s="37">
        <v>1</v>
      </c>
      <c r="F21" s="37">
        <v>9.4E-2</v>
      </c>
      <c r="G21" s="37" t="s">
        <v>109</v>
      </c>
      <c r="H21" s="37">
        <v>4.8669421487603302E-2</v>
      </c>
      <c r="I21" s="37">
        <v>9.0900826446281002E-2</v>
      </c>
      <c r="J21" s="37">
        <f t="shared" si="0"/>
        <v>6.3678043810493939E-2</v>
      </c>
      <c r="K21" s="37" t="s">
        <v>109</v>
      </c>
      <c r="L21" s="37" t="s">
        <v>109</v>
      </c>
      <c r="M21" s="37">
        <f t="shared" si="1"/>
        <v>6.3678043810493939E-2</v>
      </c>
    </row>
    <row r="22" spans="1:13" x14ac:dyDescent="0.25">
      <c r="A22" s="39">
        <v>1</v>
      </c>
      <c r="B22" s="37">
        <v>1</v>
      </c>
      <c r="C22" s="37">
        <v>7</v>
      </c>
      <c r="D22" s="37">
        <v>3</v>
      </c>
      <c r="E22" s="37">
        <v>1</v>
      </c>
      <c r="F22" s="37">
        <v>9.2999999999999999E-2</v>
      </c>
      <c r="G22" s="37" t="s">
        <v>109</v>
      </c>
      <c r="H22" s="37">
        <v>4.8669421487603302E-2</v>
      </c>
      <c r="I22" s="37">
        <v>9.0900826446281002E-2</v>
      </c>
      <c r="J22" s="37">
        <f t="shared" si="0"/>
        <v>4.3131261674307801E-2</v>
      </c>
      <c r="K22" s="37" t="s">
        <v>109</v>
      </c>
      <c r="L22" s="37" t="s">
        <v>109</v>
      </c>
      <c r="M22" s="37">
        <f t="shared" si="1"/>
        <v>4.3131261674307801E-2</v>
      </c>
    </row>
    <row r="23" spans="1:13" x14ac:dyDescent="0.25">
      <c r="A23" s="39">
        <v>3</v>
      </c>
      <c r="B23" s="37">
        <v>1</v>
      </c>
      <c r="C23" s="37">
        <v>8</v>
      </c>
      <c r="D23" s="37">
        <v>1</v>
      </c>
      <c r="E23" s="37">
        <v>1</v>
      </c>
      <c r="F23" s="37">
        <v>0.40100000000000002</v>
      </c>
      <c r="G23" s="37" t="s">
        <v>109</v>
      </c>
      <c r="H23" s="37">
        <v>4.8669421487603302E-2</v>
      </c>
      <c r="I23" s="37">
        <v>9.0900826446281002E-2</v>
      </c>
      <c r="J23" s="37">
        <f t="shared" si="0"/>
        <v>6.3715401596196308</v>
      </c>
      <c r="K23" s="37" t="s">
        <v>109</v>
      </c>
      <c r="L23" s="37" t="s">
        <v>109</v>
      </c>
      <c r="M23" s="37">
        <f t="shared" si="1"/>
        <v>6.3715401596196308</v>
      </c>
    </row>
    <row r="24" spans="1:13" x14ac:dyDescent="0.25">
      <c r="A24" s="39">
        <v>3</v>
      </c>
      <c r="B24" s="37">
        <v>1</v>
      </c>
      <c r="C24" s="37">
        <v>8</v>
      </c>
      <c r="D24" s="37">
        <v>2</v>
      </c>
      <c r="E24" s="37">
        <v>1</v>
      </c>
      <c r="F24" s="37">
        <v>0.40699999999999997</v>
      </c>
      <c r="G24" s="37" t="s">
        <v>109</v>
      </c>
      <c r="H24" s="37">
        <v>4.8669421487603302E-2</v>
      </c>
      <c r="I24" s="37">
        <v>9.0900826446281002E-2</v>
      </c>
      <c r="J24" s="37">
        <f t="shared" si="0"/>
        <v>6.4948208524367459</v>
      </c>
      <c r="K24" s="37" t="s">
        <v>109</v>
      </c>
      <c r="L24" s="37" t="s">
        <v>109</v>
      </c>
      <c r="M24" s="37">
        <f t="shared" si="1"/>
        <v>6.4948208524367459</v>
      </c>
    </row>
    <row r="25" spans="1:13" x14ac:dyDescent="0.25">
      <c r="A25" s="39">
        <v>3</v>
      </c>
      <c r="B25" s="37">
        <v>1</v>
      </c>
      <c r="C25" s="37">
        <v>8</v>
      </c>
      <c r="D25" s="37">
        <v>3</v>
      </c>
      <c r="E25" s="37">
        <v>1</v>
      </c>
      <c r="F25" s="37">
        <v>0.40500000000000003</v>
      </c>
      <c r="G25" s="37" t="s">
        <v>109</v>
      </c>
      <c r="H25" s="37">
        <v>4.8669421487603302E-2</v>
      </c>
      <c r="I25" s="37">
        <v>9.0900826446281002E-2</v>
      </c>
      <c r="J25" s="37">
        <f t="shared" si="0"/>
        <v>6.4537272881643748</v>
      </c>
      <c r="K25" s="37" t="s">
        <v>109</v>
      </c>
      <c r="L25" s="37" t="s">
        <v>109</v>
      </c>
      <c r="M25" s="37">
        <f t="shared" si="1"/>
        <v>6.4537272881643748</v>
      </c>
    </row>
    <row r="26" spans="1:13" x14ac:dyDescent="0.25">
      <c r="A26" s="39">
        <v>4</v>
      </c>
      <c r="B26" s="37">
        <v>1</v>
      </c>
      <c r="C26" s="37">
        <v>9</v>
      </c>
      <c r="D26" s="37">
        <v>1</v>
      </c>
      <c r="E26" s="37">
        <v>1</v>
      </c>
      <c r="F26" s="37">
        <v>0.36699999999999999</v>
      </c>
      <c r="G26" s="37" t="s">
        <v>109</v>
      </c>
      <c r="H26" s="37">
        <v>4.8669421487603302E-2</v>
      </c>
      <c r="I26" s="37">
        <v>9.0900826446281002E-2</v>
      </c>
      <c r="J26" s="37">
        <f t="shared" si="0"/>
        <v>5.6729495669893018</v>
      </c>
      <c r="K26" s="37" t="s">
        <v>109</v>
      </c>
      <c r="L26" s="37" t="s">
        <v>109</v>
      </c>
      <c r="M26" s="37">
        <f t="shared" si="1"/>
        <v>5.6729495669893018</v>
      </c>
    </row>
    <row r="27" spans="1:13" x14ac:dyDescent="0.25">
      <c r="A27" s="39">
        <v>4</v>
      </c>
      <c r="B27" s="37">
        <v>1</v>
      </c>
      <c r="C27" s="37">
        <v>9</v>
      </c>
      <c r="D27" s="37">
        <v>2</v>
      </c>
      <c r="E27" s="37">
        <v>1</v>
      </c>
      <c r="F27" s="37">
        <v>0.38200000000000001</v>
      </c>
      <c r="G27" s="37" t="s">
        <v>109</v>
      </c>
      <c r="H27" s="37">
        <v>4.8669421487603302E-2</v>
      </c>
      <c r="I27" s="37">
        <v>9.0900826446281002E-2</v>
      </c>
      <c r="J27" s="37">
        <f t="shared" si="0"/>
        <v>5.9811512990320939</v>
      </c>
      <c r="K27" s="37" t="s">
        <v>109</v>
      </c>
      <c r="L27" s="37" t="s">
        <v>109</v>
      </c>
      <c r="M27" s="37">
        <f t="shared" si="1"/>
        <v>5.9811512990320939</v>
      </c>
    </row>
    <row r="28" spans="1:13" x14ac:dyDescent="0.25">
      <c r="A28" s="39">
        <v>4</v>
      </c>
      <c r="B28" s="37">
        <v>1</v>
      </c>
      <c r="C28" s="37">
        <v>9</v>
      </c>
      <c r="D28" s="37">
        <v>3</v>
      </c>
      <c r="E28" s="37">
        <v>1</v>
      </c>
      <c r="F28" s="37">
        <v>0.36699999999999999</v>
      </c>
      <c r="G28" s="37" t="s">
        <v>109</v>
      </c>
      <c r="H28" s="37">
        <v>4.8669421487603302E-2</v>
      </c>
      <c r="I28" s="37">
        <v>9.0900826446281002E-2</v>
      </c>
      <c r="J28" s="37">
        <f t="shared" si="0"/>
        <v>5.6729495669893018</v>
      </c>
      <c r="K28" s="37" t="s">
        <v>109</v>
      </c>
      <c r="L28" s="37" t="s">
        <v>109</v>
      </c>
      <c r="M28" s="37">
        <f t="shared" si="1"/>
        <v>5.6729495669893018</v>
      </c>
    </row>
    <row r="29" spans="1:13" x14ac:dyDescent="0.25">
      <c r="A29" s="39">
        <v>2</v>
      </c>
      <c r="B29" s="37">
        <v>1</v>
      </c>
      <c r="C29" s="37">
        <v>10</v>
      </c>
      <c r="D29" s="37">
        <v>1</v>
      </c>
      <c r="E29" s="37">
        <v>1</v>
      </c>
      <c r="F29" s="37">
        <v>0.442</v>
      </c>
      <c r="G29" s="37" t="s">
        <v>109</v>
      </c>
      <c r="H29" s="37">
        <v>4.8669421487603302E-2</v>
      </c>
      <c r="I29" s="37">
        <v>9.0900826446281002E-2</v>
      </c>
      <c r="J29" s="37">
        <f t="shared" si="0"/>
        <v>7.2139582272032605</v>
      </c>
      <c r="K29" s="37" t="s">
        <v>109</v>
      </c>
      <c r="L29" s="37" t="s">
        <v>109</v>
      </c>
      <c r="M29" s="37">
        <f t="shared" si="1"/>
        <v>7.2139582272032605</v>
      </c>
    </row>
    <row r="30" spans="1:13" x14ac:dyDescent="0.25">
      <c r="A30" s="39">
        <v>2</v>
      </c>
      <c r="B30" s="37">
        <v>1</v>
      </c>
      <c r="C30" s="37">
        <v>10</v>
      </c>
      <c r="D30" s="37">
        <v>2</v>
      </c>
      <c r="E30" s="37">
        <v>1</v>
      </c>
      <c r="F30" s="37">
        <v>0.496</v>
      </c>
      <c r="G30" s="37" t="s">
        <v>109</v>
      </c>
      <c r="H30" s="37">
        <v>4.8669421487603302E-2</v>
      </c>
      <c r="I30" s="37">
        <v>9.0900826446281002E-2</v>
      </c>
      <c r="J30" s="37">
        <f t="shared" si="0"/>
        <v>8.3234844625573103</v>
      </c>
      <c r="K30" s="37" t="s">
        <v>109</v>
      </c>
      <c r="L30" s="37" t="s">
        <v>109</v>
      </c>
      <c r="M30" s="37">
        <f t="shared" si="1"/>
        <v>8.3234844625573103</v>
      </c>
    </row>
    <row r="31" spans="1:13" x14ac:dyDescent="0.25">
      <c r="A31" s="39">
        <v>2</v>
      </c>
      <c r="B31" s="37">
        <v>1</v>
      </c>
      <c r="C31" s="37">
        <v>10</v>
      </c>
      <c r="D31" s="37">
        <v>3</v>
      </c>
      <c r="E31" s="37">
        <v>1</v>
      </c>
      <c r="F31" s="37">
        <v>0.52300000000000002</v>
      </c>
      <c r="G31" s="37" t="s">
        <v>109</v>
      </c>
      <c r="H31" s="37">
        <v>4.8669421487603302E-2</v>
      </c>
      <c r="I31" s="37">
        <v>9.0900826446281002E-2</v>
      </c>
      <c r="J31" s="37">
        <f t="shared" si="0"/>
        <v>8.8782475802343352</v>
      </c>
      <c r="K31" s="37" t="s">
        <v>109</v>
      </c>
      <c r="L31" s="37" t="s">
        <v>109</v>
      </c>
      <c r="M31" s="37">
        <f t="shared" si="1"/>
        <v>8.8782475802343352</v>
      </c>
    </row>
    <row r="32" spans="1:13" x14ac:dyDescent="0.25">
      <c r="A32" s="39">
        <v>4</v>
      </c>
      <c r="B32" s="37">
        <v>1</v>
      </c>
      <c r="C32" s="37">
        <v>11</v>
      </c>
      <c r="D32" s="37">
        <v>1</v>
      </c>
      <c r="E32" s="37">
        <v>1</v>
      </c>
      <c r="F32" s="37">
        <v>0.379</v>
      </c>
      <c r="G32" s="37" t="s">
        <v>109</v>
      </c>
      <c r="H32" s="37">
        <v>4.8669421487603302E-2</v>
      </c>
      <c r="I32" s="37">
        <v>9.0900826446281002E-2</v>
      </c>
      <c r="J32" s="37">
        <f>(F32-I32)/H32</f>
        <v>5.9195109526235354</v>
      </c>
      <c r="K32" s="37" t="s">
        <v>109</v>
      </c>
      <c r="L32" s="37" t="s">
        <v>109</v>
      </c>
      <c r="M32" s="37">
        <f t="shared" si="1"/>
        <v>5.9195109526235354</v>
      </c>
    </row>
    <row r="33" spans="1:13" x14ac:dyDescent="0.25">
      <c r="A33" s="39">
        <v>4</v>
      </c>
      <c r="B33" s="37">
        <v>1</v>
      </c>
      <c r="C33" s="37">
        <v>11</v>
      </c>
      <c r="D33" s="37">
        <v>2</v>
      </c>
      <c r="E33" s="37">
        <v>1</v>
      </c>
      <c r="F33" s="37">
        <v>0.38700000000000001</v>
      </c>
      <c r="G33" s="37" t="s">
        <v>109</v>
      </c>
      <c r="H33" s="37">
        <v>4.8669421487603302E-2</v>
      </c>
      <c r="I33" s="37">
        <v>9.0900826446281002E-2</v>
      </c>
      <c r="J33" s="37">
        <f t="shared" ref="J33:J46" si="2">(F33-I33)/H33</f>
        <v>6.0838852097130243</v>
      </c>
      <c r="K33" s="37" t="s">
        <v>109</v>
      </c>
      <c r="L33" s="37" t="s">
        <v>109</v>
      </c>
      <c r="M33" s="37">
        <f t="shared" si="1"/>
        <v>6.0838852097130243</v>
      </c>
    </row>
    <row r="34" spans="1:13" x14ac:dyDescent="0.25">
      <c r="A34" s="39">
        <v>4</v>
      </c>
      <c r="B34" s="37">
        <v>1</v>
      </c>
      <c r="C34" s="37">
        <v>11</v>
      </c>
      <c r="D34" s="37">
        <v>3</v>
      </c>
      <c r="E34" s="37">
        <v>1</v>
      </c>
      <c r="F34" s="37">
        <v>0.373</v>
      </c>
      <c r="G34" s="37" t="s">
        <v>109</v>
      </c>
      <c r="H34" s="37">
        <v>4.8669421487603302E-2</v>
      </c>
      <c r="I34" s="37">
        <v>9.0900826446281002E-2</v>
      </c>
      <c r="J34" s="37">
        <f t="shared" si="2"/>
        <v>5.7962302598064186</v>
      </c>
      <c r="K34" s="37" t="s">
        <v>109</v>
      </c>
      <c r="L34" s="37" t="s">
        <v>109</v>
      </c>
      <c r="M34" s="37">
        <f t="shared" si="1"/>
        <v>5.7962302598064186</v>
      </c>
    </row>
    <row r="35" spans="1:13" x14ac:dyDescent="0.25">
      <c r="A35" s="39">
        <v>3</v>
      </c>
      <c r="B35" s="37">
        <v>1</v>
      </c>
      <c r="C35" s="37">
        <v>12</v>
      </c>
      <c r="D35" s="37">
        <v>1</v>
      </c>
      <c r="E35" s="37">
        <v>1</v>
      </c>
      <c r="F35" s="37">
        <v>0.30499999999999999</v>
      </c>
      <c r="G35" s="37" t="s">
        <v>109</v>
      </c>
      <c r="H35" s="37">
        <v>4.8669421487603302E-2</v>
      </c>
      <c r="I35" s="37">
        <v>9.0900826446281002E-2</v>
      </c>
      <c r="J35" s="37">
        <f t="shared" si="2"/>
        <v>4.3990490745457631</v>
      </c>
      <c r="K35" s="37" t="s">
        <v>109</v>
      </c>
      <c r="L35" s="37" t="s">
        <v>109</v>
      </c>
      <c r="M35" s="37">
        <f t="shared" si="1"/>
        <v>4.3990490745457631</v>
      </c>
    </row>
    <row r="36" spans="1:13" x14ac:dyDescent="0.25">
      <c r="A36" s="39">
        <v>3</v>
      </c>
      <c r="B36" s="37">
        <v>1</v>
      </c>
      <c r="C36" s="37">
        <v>12</v>
      </c>
      <c r="D36" s="37">
        <v>2</v>
      </c>
      <c r="E36" s="37">
        <v>1</v>
      </c>
      <c r="F36" s="37">
        <v>0.29299999999999998</v>
      </c>
      <c r="G36" s="37" t="s">
        <v>109</v>
      </c>
      <c r="H36" s="37">
        <v>4.8669421487603302E-2</v>
      </c>
      <c r="I36" s="37">
        <v>9.0900826446281002E-2</v>
      </c>
      <c r="J36" s="37">
        <f t="shared" si="2"/>
        <v>4.1524876889115294</v>
      </c>
      <c r="K36" s="37" t="s">
        <v>109</v>
      </c>
      <c r="L36" s="37" t="s">
        <v>109</v>
      </c>
      <c r="M36" s="37">
        <f t="shared" si="1"/>
        <v>4.1524876889115294</v>
      </c>
    </row>
    <row r="37" spans="1:13" x14ac:dyDescent="0.25">
      <c r="A37" s="39">
        <v>3</v>
      </c>
      <c r="B37" s="37">
        <v>1</v>
      </c>
      <c r="C37" s="37">
        <v>12</v>
      </c>
      <c r="D37" s="37">
        <v>3</v>
      </c>
      <c r="E37" s="37">
        <v>1</v>
      </c>
      <c r="F37" s="37">
        <v>0.29199999999999998</v>
      </c>
      <c r="G37" s="37" t="s">
        <v>109</v>
      </c>
      <c r="H37" s="37">
        <v>4.8669421487603302E-2</v>
      </c>
      <c r="I37" s="37">
        <v>9.0900826446281002E-2</v>
      </c>
      <c r="J37" s="37">
        <f t="shared" si="2"/>
        <v>4.1319409067753439</v>
      </c>
      <c r="K37" s="37" t="s">
        <v>109</v>
      </c>
      <c r="L37" s="37" t="s">
        <v>109</v>
      </c>
      <c r="M37" s="37">
        <f t="shared" si="1"/>
        <v>4.1319409067753439</v>
      </c>
    </row>
    <row r="38" spans="1:13" x14ac:dyDescent="0.25">
      <c r="A38" s="39">
        <v>1</v>
      </c>
      <c r="B38" s="37">
        <v>1</v>
      </c>
      <c r="C38" s="37">
        <v>13</v>
      </c>
      <c r="D38" s="37">
        <v>1</v>
      </c>
      <c r="E38" s="37">
        <v>1</v>
      </c>
      <c r="F38" s="37" t="s">
        <v>109</v>
      </c>
      <c r="G38" s="37" t="s">
        <v>109</v>
      </c>
      <c r="H38" s="37" t="s">
        <v>109</v>
      </c>
      <c r="I38" s="37" t="s">
        <v>109</v>
      </c>
      <c r="J38" s="37" t="s">
        <v>109</v>
      </c>
      <c r="K38" s="37" t="s">
        <v>109</v>
      </c>
      <c r="L38" s="37" t="s">
        <v>109</v>
      </c>
      <c r="M38" s="37" t="str">
        <f t="shared" si="1"/>
        <v>NaN</v>
      </c>
    </row>
    <row r="39" spans="1:13" x14ac:dyDescent="0.25">
      <c r="A39" s="39">
        <v>1</v>
      </c>
      <c r="B39" s="37">
        <v>1</v>
      </c>
      <c r="C39" s="37">
        <v>13</v>
      </c>
      <c r="D39" s="37">
        <v>2</v>
      </c>
      <c r="E39" s="37">
        <v>1</v>
      </c>
      <c r="F39" s="37" t="s">
        <v>109</v>
      </c>
      <c r="G39" s="37" t="s">
        <v>109</v>
      </c>
      <c r="H39" s="37" t="s">
        <v>109</v>
      </c>
      <c r="I39" s="37" t="s">
        <v>109</v>
      </c>
      <c r="J39" s="37" t="s">
        <v>109</v>
      </c>
      <c r="K39" s="37" t="s">
        <v>109</v>
      </c>
      <c r="L39" s="37" t="s">
        <v>109</v>
      </c>
      <c r="M39" s="37" t="str">
        <f t="shared" si="1"/>
        <v>NaN</v>
      </c>
    </row>
    <row r="40" spans="1:13" x14ac:dyDescent="0.25">
      <c r="A40" s="39">
        <v>1</v>
      </c>
      <c r="B40" s="37">
        <v>1</v>
      </c>
      <c r="C40" s="37">
        <v>13</v>
      </c>
      <c r="D40" s="37">
        <v>3</v>
      </c>
      <c r="E40" s="37">
        <v>1</v>
      </c>
      <c r="F40" s="37" t="s">
        <v>109</v>
      </c>
      <c r="G40" s="37" t="s">
        <v>109</v>
      </c>
      <c r="H40" s="37" t="s">
        <v>109</v>
      </c>
      <c r="I40" s="37" t="s">
        <v>109</v>
      </c>
      <c r="J40" s="37" t="s">
        <v>109</v>
      </c>
      <c r="K40" s="37" t="s">
        <v>109</v>
      </c>
      <c r="L40" s="37" t="s">
        <v>109</v>
      </c>
      <c r="M40" s="37" t="str">
        <f t="shared" si="1"/>
        <v>NaN</v>
      </c>
    </row>
    <row r="41" spans="1:13" x14ac:dyDescent="0.25">
      <c r="A41" s="39">
        <v>5</v>
      </c>
      <c r="B41" s="37">
        <v>1</v>
      </c>
      <c r="C41" s="37">
        <v>14</v>
      </c>
      <c r="D41" s="37">
        <v>1</v>
      </c>
      <c r="E41" s="37">
        <v>1</v>
      </c>
      <c r="F41" s="37">
        <v>0.45300000000000001</v>
      </c>
      <c r="G41" s="37" t="s">
        <v>109</v>
      </c>
      <c r="H41" s="37">
        <v>4.8669421487603302E-2</v>
      </c>
      <c r="I41" s="37">
        <v>9.0900826446281002E-2</v>
      </c>
      <c r="J41" s="37">
        <f t="shared" si="2"/>
        <v>7.4399728307013078</v>
      </c>
      <c r="K41" s="37" t="s">
        <v>109</v>
      </c>
      <c r="L41" s="37" t="s">
        <v>109</v>
      </c>
      <c r="M41" s="37">
        <f t="shared" si="1"/>
        <v>7.4399728307013078</v>
      </c>
    </row>
    <row r="42" spans="1:13" x14ac:dyDescent="0.25">
      <c r="A42" s="39">
        <v>5</v>
      </c>
      <c r="B42" s="37">
        <v>1</v>
      </c>
      <c r="C42" s="37">
        <v>14</v>
      </c>
      <c r="D42" s="37">
        <v>2</v>
      </c>
      <c r="E42" s="37">
        <v>1</v>
      </c>
      <c r="F42" s="37">
        <v>0.44400000000000001</v>
      </c>
      <c r="G42" s="37" t="s">
        <v>109</v>
      </c>
      <c r="H42" s="37">
        <v>4.8669421487603302E-2</v>
      </c>
      <c r="I42" s="37">
        <v>9.0900826446281002E-2</v>
      </c>
      <c r="J42" s="37">
        <f t="shared" si="2"/>
        <v>7.2550517914756325</v>
      </c>
      <c r="K42" s="37" t="s">
        <v>109</v>
      </c>
      <c r="L42" s="37" t="s">
        <v>109</v>
      </c>
      <c r="M42" s="37">
        <f t="shared" si="1"/>
        <v>7.2550517914756325</v>
      </c>
    </row>
    <row r="43" spans="1:13" x14ac:dyDescent="0.25">
      <c r="A43" s="39">
        <v>5</v>
      </c>
      <c r="B43" s="37">
        <v>1</v>
      </c>
      <c r="C43" s="37">
        <v>14</v>
      </c>
      <c r="D43" s="37">
        <v>3</v>
      </c>
      <c r="E43" s="37">
        <v>1</v>
      </c>
      <c r="F43" s="37">
        <v>0.47299999999999998</v>
      </c>
      <c r="G43" s="37" t="s">
        <v>109</v>
      </c>
      <c r="H43" s="37">
        <v>4.8669421487603302E-2</v>
      </c>
      <c r="I43" s="37">
        <v>9.0900826446281002E-2</v>
      </c>
      <c r="J43" s="37">
        <f t="shared" si="2"/>
        <v>7.8509084734250294</v>
      </c>
      <c r="K43" s="37" t="s">
        <v>109</v>
      </c>
      <c r="L43" s="37" t="s">
        <v>109</v>
      </c>
      <c r="M43" s="37">
        <f t="shared" si="1"/>
        <v>7.8509084734250294</v>
      </c>
    </row>
    <row r="44" spans="1:13" x14ac:dyDescent="0.25">
      <c r="A44" s="39">
        <v>2</v>
      </c>
      <c r="B44" s="37">
        <v>1</v>
      </c>
      <c r="C44" s="37">
        <v>15</v>
      </c>
      <c r="D44" s="37">
        <v>1</v>
      </c>
      <c r="E44" s="37">
        <v>1</v>
      </c>
      <c r="F44" s="37">
        <v>0.45100000000000001</v>
      </c>
      <c r="G44" s="37" t="s">
        <v>109</v>
      </c>
      <c r="H44" s="37">
        <v>4.8669421487603302E-2</v>
      </c>
      <c r="I44" s="37">
        <v>9.0900826446281002E-2</v>
      </c>
      <c r="J44" s="37">
        <f t="shared" si="2"/>
        <v>7.3988792664289358</v>
      </c>
      <c r="K44" s="37" t="s">
        <v>109</v>
      </c>
      <c r="L44" s="37" t="s">
        <v>109</v>
      </c>
      <c r="M44" s="37">
        <f t="shared" si="1"/>
        <v>7.3988792664289358</v>
      </c>
    </row>
    <row r="45" spans="1:13" x14ac:dyDescent="0.25">
      <c r="A45" s="39">
        <v>2</v>
      </c>
      <c r="B45" s="37">
        <v>1</v>
      </c>
      <c r="C45" s="37">
        <v>15</v>
      </c>
      <c r="D45" s="37">
        <v>2</v>
      </c>
      <c r="E45" s="37">
        <v>1</v>
      </c>
      <c r="F45" s="37">
        <v>0.42</v>
      </c>
      <c r="G45" s="37" t="s">
        <v>109</v>
      </c>
      <c r="H45" s="37">
        <v>4.8669421487603302E-2</v>
      </c>
      <c r="I45" s="37">
        <v>9.0900826446281002E-2</v>
      </c>
      <c r="J45" s="37">
        <f t="shared" si="2"/>
        <v>6.761929020207166</v>
      </c>
      <c r="K45" s="37" t="s">
        <v>109</v>
      </c>
      <c r="L45" s="37" t="s">
        <v>109</v>
      </c>
      <c r="M45" s="37">
        <f t="shared" si="1"/>
        <v>6.761929020207166</v>
      </c>
    </row>
    <row r="46" spans="1:13" x14ac:dyDescent="0.25">
      <c r="A46" s="39">
        <v>2</v>
      </c>
      <c r="B46" s="37">
        <v>1</v>
      </c>
      <c r="C46" s="37">
        <v>15</v>
      </c>
      <c r="D46" s="37">
        <v>3</v>
      </c>
      <c r="E46" s="37">
        <v>1</v>
      </c>
      <c r="F46" s="37">
        <v>0.34</v>
      </c>
      <c r="G46" s="37" t="s">
        <v>109</v>
      </c>
      <c r="H46" s="37">
        <v>4.8669421487603302E-2</v>
      </c>
      <c r="I46" s="37">
        <v>9.0900826446281002E-2</v>
      </c>
      <c r="J46" s="37">
        <f t="shared" si="2"/>
        <v>5.1181864493122777</v>
      </c>
      <c r="K46" s="37" t="s">
        <v>109</v>
      </c>
      <c r="L46" s="37" t="s">
        <v>109</v>
      </c>
      <c r="M46" s="37">
        <f t="shared" si="1"/>
        <v>5.1181864493122777</v>
      </c>
    </row>
    <row r="47" spans="1:13" x14ac:dyDescent="0.25">
      <c r="A47" s="39">
        <v>3</v>
      </c>
      <c r="B47" s="37">
        <v>2</v>
      </c>
      <c r="C47" s="37">
        <v>1</v>
      </c>
      <c r="D47" s="37">
        <v>1</v>
      </c>
      <c r="E47" s="37">
        <v>1</v>
      </c>
      <c r="F47" s="37">
        <v>0.188</v>
      </c>
      <c r="G47" s="37" t="s">
        <v>109</v>
      </c>
      <c r="H47" s="37">
        <v>4.8669421487603309E-2</v>
      </c>
      <c r="I47" s="37">
        <v>9.0900826446281002E-2</v>
      </c>
      <c r="J47" s="37">
        <f>(F47-I47)/H47</f>
        <v>1.9950755646119882</v>
      </c>
      <c r="K47" s="37" t="s">
        <v>109</v>
      </c>
      <c r="L47" s="37" t="s">
        <v>109</v>
      </c>
      <c r="M47" s="37">
        <f t="shared" si="1"/>
        <v>1.9950755646119882</v>
      </c>
    </row>
    <row r="48" spans="1:13" x14ac:dyDescent="0.25">
      <c r="A48" s="39">
        <v>3</v>
      </c>
      <c r="B48" s="37">
        <v>2</v>
      </c>
      <c r="C48" s="37">
        <v>1</v>
      </c>
      <c r="D48" s="37">
        <v>2</v>
      </c>
      <c r="E48" s="37">
        <v>1</v>
      </c>
      <c r="F48" s="37">
        <v>0.17199999999999999</v>
      </c>
      <c r="G48" s="37" t="s">
        <v>109</v>
      </c>
      <c r="H48" s="37">
        <v>4.8669421487603309E-2</v>
      </c>
      <c r="I48" s="37">
        <v>9.0900826446281002E-2</v>
      </c>
      <c r="J48" s="37">
        <f t="shared" ref="J48:J66" si="3">(F48-I48)/H48</f>
        <v>1.6663270504330101</v>
      </c>
      <c r="K48" s="37" t="s">
        <v>109</v>
      </c>
      <c r="L48" s="37" t="s">
        <v>109</v>
      </c>
      <c r="M48" s="37">
        <f t="shared" si="1"/>
        <v>1.6663270504330101</v>
      </c>
    </row>
    <row r="49" spans="1:13" x14ac:dyDescent="0.25">
      <c r="A49" s="39">
        <v>3</v>
      </c>
      <c r="B49" s="37">
        <v>2</v>
      </c>
      <c r="C49" s="37">
        <v>1</v>
      </c>
      <c r="D49" s="37">
        <v>3</v>
      </c>
      <c r="E49" s="37">
        <v>1</v>
      </c>
      <c r="F49" s="37">
        <v>0.17</v>
      </c>
      <c r="G49" s="37" t="s">
        <v>109</v>
      </c>
      <c r="H49" s="37">
        <v>4.8669421487603309E-2</v>
      </c>
      <c r="I49" s="37">
        <v>9.0900826446281002E-2</v>
      </c>
      <c r="J49" s="37">
        <f t="shared" si="3"/>
        <v>1.6252334861606383</v>
      </c>
      <c r="K49" s="37" t="s">
        <v>109</v>
      </c>
      <c r="L49" s="37" t="s">
        <v>109</v>
      </c>
      <c r="M49" s="37">
        <f t="shared" si="1"/>
        <v>1.6252334861606383</v>
      </c>
    </row>
    <row r="50" spans="1:13" x14ac:dyDescent="0.25">
      <c r="A50" s="39">
        <v>5</v>
      </c>
      <c r="B50" s="37">
        <v>2</v>
      </c>
      <c r="C50" s="37">
        <v>2</v>
      </c>
      <c r="D50" s="37">
        <v>1</v>
      </c>
      <c r="E50" s="37">
        <v>1</v>
      </c>
      <c r="F50" s="37">
        <v>0.25700000000000001</v>
      </c>
      <c r="G50" s="37" t="s">
        <v>109</v>
      </c>
      <c r="H50" s="37">
        <v>4.8669421487603309E-2</v>
      </c>
      <c r="I50" s="37">
        <v>9.0900826446281002E-2</v>
      </c>
      <c r="J50" s="37">
        <f t="shared" si="3"/>
        <v>3.4128035320088297</v>
      </c>
      <c r="K50" s="37" t="s">
        <v>109</v>
      </c>
      <c r="L50" s="37" t="s">
        <v>109</v>
      </c>
      <c r="M50" s="37">
        <f t="shared" si="1"/>
        <v>3.4128035320088297</v>
      </c>
    </row>
    <row r="51" spans="1:13" x14ac:dyDescent="0.25">
      <c r="A51" s="39">
        <v>5</v>
      </c>
      <c r="B51" s="37">
        <v>2</v>
      </c>
      <c r="C51" s="37">
        <v>2</v>
      </c>
      <c r="D51" s="37">
        <v>2</v>
      </c>
      <c r="E51" s="37">
        <v>1</v>
      </c>
      <c r="F51" s="37">
        <v>0.32600000000000001</v>
      </c>
      <c r="G51" s="37" t="s">
        <v>109</v>
      </c>
      <c r="H51" s="37">
        <v>4.8669421487603309E-2</v>
      </c>
      <c r="I51" s="37">
        <v>9.0900826446281002E-2</v>
      </c>
      <c r="J51" s="37">
        <f t="shared" si="3"/>
        <v>4.8305314994056712</v>
      </c>
      <c r="K51" s="37" t="s">
        <v>109</v>
      </c>
      <c r="L51" s="37" t="s">
        <v>109</v>
      </c>
      <c r="M51" s="37">
        <f t="shared" si="1"/>
        <v>4.8305314994056712</v>
      </c>
    </row>
    <row r="52" spans="1:13" x14ac:dyDescent="0.25">
      <c r="A52" s="39">
        <v>5</v>
      </c>
      <c r="B52" s="37">
        <v>2</v>
      </c>
      <c r="C52" s="37">
        <v>2</v>
      </c>
      <c r="D52" s="37">
        <v>3</v>
      </c>
      <c r="E52" s="37">
        <v>1</v>
      </c>
      <c r="F52" s="37">
        <v>0.28100000000000003</v>
      </c>
      <c r="G52" s="37" t="s">
        <v>109</v>
      </c>
      <c r="H52" s="37">
        <v>4.8669421487603309E-2</v>
      </c>
      <c r="I52" s="37">
        <v>9.0900826446281002E-2</v>
      </c>
      <c r="J52" s="37">
        <f t="shared" si="3"/>
        <v>3.9059263032772966</v>
      </c>
      <c r="K52" s="37" t="s">
        <v>109</v>
      </c>
      <c r="L52" s="37" t="s">
        <v>109</v>
      </c>
      <c r="M52" s="37">
        <f t="shared" si="1"/>
        <v>3.9059263032772966</v>
      </c>
    </row>
    <row r="53" spans="1:13" x14ac:dyDescent="0.25">
      <c r="A53" s="39">
        <v>1</v>
      </c>
      <c r="B53" s="37">
        <v>2</v>
      </c>
      <c r="C53" s="37">
        <v>3</v>
      </c>
      <c r="D53" s="37">
        <v>1</v>
      </c>
      <c r="E53" s="37">
        <v>1</v>
      </c>
      <c r="F53" s="37">
        <v>0.68700000000000006</v>
      </c>
      <c r="G53" s="37" t="s">
        <v>109</v>
      </c>
      <c r="H53" s="37">
        <v>4.8669421487603309E-2</v>
      </c>
      <c r="I53" s="37">
        <v>9.0900826446281002E-2</v>
      </c>
      <c r="J53" s="37">
        <f t="shared" si="3"/>
        <v>12.247919850568858</v>
      </c>
      <c r="K53" s="37" t="s">
        <v>109</v>
      </c>
      <c r="L53" s="37" t="s">
        <v>109</v>
      </c>
      <c r="M53" s="37">
        <f t="shared" si="1"/>
        <v>12.247919850568858</v>
      </c>
    </row>
    <row r="54" spans="1:13" x14ac:dyDescent="0.25">
      <c r="A54" s="39">
        <v>1</v>
      </c>
      <c r="B54" s="37">
        <v>2</v>
      </c>
      <c r="C54" s="37">
        <v>3</v>
      </c>
      <c r="D54" s="37">
        <v>2</v>
      </c>
      <c r="E54" s="37">
        <v>1</v>
      </c>
      <c r="F54" s="37">
        <v>0.65800000000000003</v>
      </c>
      <c r="G54" s="37" t="s">
        <v>109</v>
      </c>
      <c r="H54" s="37">
        <v>4.8669421487603309E-2</v>
      </c>
      <c r="I54" s="37">
        <v>9.0900826446281002E-2</v>
      </c>
      <c r="J54" s="37">
        <f t="shared" si="3"/>
        <v>11.652063168619458</v>
      </c>
      <c r="K54" s="37" t="s">
        <v>109</v>
      </c>
      <c r="L54" s="37" t="s">
        <v>109</v>
      </c>
      <c r="M54" s="37">
        <f t="shared" si="1"/>
        <v>11.652063168619458</v>
      </c>
    </row>
    <row r="55" spans="1:13" x14ac:dyDescent="0.25">
      <c r="A55" s="39">
        <v>1</v>
      </c>
      <c r="B55" s="37">
        <v>2</v>
      </c>
      <c r="C55" s="37">
        <v>3</v>
      </c>
      <c r="D55" s="37">
        <v>3</v>
      </c>
      <c r="E55" s="37">
        <v>1</v>
      </c>
      <c r="F55" s="37">
        <v>0.58399999999999996</v>
      </c>
      <c r="G55" s="37" t="s">
        <v>109</v>
      </c>
      <c r="H55" s="37">
        <v>4.8669421487603309E-2</v>
      </c>
      <c r="I55" s="37">
        <v>9.0900826446281002E-2</v>
      </c>
      <c r="J55" s="37">
        <f t="shared" si="3"/>
        <v>10.131601290541687</v>
      </c>
      <c r="K55" s="37" t="s">
        <v>109</v>
      </c>
      <c r="L55" s="37" t="s">
        <v>109</v>
      </c>
      <c r="M55" s="37">
        <f t="shared" si="1"/>
        <v>10.131601290541687</v>
      </c>
    </row>
    <row r="56" spans="1:13" x14ac:dyDescent="0.25">
      <c r="A56" s="39">
        <v>4</v>
      </c>
      <c r="B56" s="37">
        <v>2</v>
      </c>
      <c r="C56" s="37">
        <v>4</v>
      </c>
      <c r="D56" s="37">
        <v>1</v>
      </c>
      <c r="E56" s="37">
        <v>1</v>
      </c>
      <c r="F56" s="37">
        <v>0.29399999999999998</v>
      </c>
      <c r="G56" s="37" t="s">
        <v>109</v>
      </c>
      <c r="H56" s="37">
        <v>4.8669421487603309E-2</v>
      </c>
      <c r="I56" s="37">
        <v>9.0900826446281002E-2</v>
      </c>
      <c r="J56" s="37">
        <f t="shared" si="3"/>
        <v>4.173034471047715</v>
      </c>
      <c r="K56" s="37" t="s">
        <v>109</v>
      </c>
      <c r="L56" s="37" t="s">
        <v>109</v>
      </c>
      <c r="M56" s="37">
        <f t="shared" si="1"/>
        <v>4.173034471047715</v>
      </c>
    </row>
    <row r="57" spans="1:13" x14ac:dyDescent="0.25">
      <c r="A57" s="39">
        <v>4</v>
      </c>
      <c r="B57" s="37">
        <v>2</v>
      </c>
      <c r="C57" s="37">
        <v>4</v>
      </c>
      <c r="D57" s="37">
        <v>2</v>
      </c>
      <c r="E57" s="37">
        <v>1</v>
      </c>
      <c r="F57" s="37">
        <v>0.27300000000000002</v>
      </c>
      <c r="G57" s="37" t="s">
        <v>109</v>
      </c>
      <c r="H57" s="37">
        <v>4.8669421487603309E-2</v>
      </c>
      <c r="I57" s="37">
        <v>9.0900826446281002E-2</v>
      </c>
      <c r="J57" s="37">
        <f t="shared" si="3"/>
        <v>3.7415520461878078</v>
      </c>
      <c r="K57" s="37" t="s">
        <v>109</v>
      </c>
      <c r="L57" s="37" t="s">
        <v>109</v>
      </c>
      <c r="M57" s="37">
        <f t="shared" si="1"/>
        <v>3.7415520461878078</v>
      </c>
    </row>
    <row r="58" spans="1:13" x14ac:dyDescent="0.25">
      <c r="A58" s="39">
        <v>4</v>
      </c>
      <c r="B58" s="37">
        <v>2</v>
      </c>
      <c r="C58" s="37">
        <v>4</v>
      </c>
      <c r="D58" s="37">
        <v>3</v>
      </c>
      <c r="E58" s="37">
        <v>1</v>
      </c>
      <c r="F58" s="37">
        <v>0.28999999999999998</v>
      </c>
      <c r="G58" s="37" t="s">
        <v>109</v>
      </c>
      <c r="H58" s="37">
        <v>4.8669421487603309E-2</v>
      </c>
      <c r="I58" s="37">
        <v>9.0900826446281002E-2</v>
      </c>
      <c r="J58" s="37">
        <f t="shared" si="3"/>
        <v>4.090847342502971</v>
      </c>
      <c r="K58" s="37" t="s">
        <v>109</v>
      </c>
      <c r="L58" s="37" t="s">
        <v>109</v>
      </c>
      <c r="M58" s="37">
        <f t="shared" si="1"/>
        <v>4.090847342502971</v>
      </c>
    </row>
    <row r="59" spans="1:13" x14ac:dyDescent="0.25">
      <c r="A59" s="39">
        <v>2</v>
      </c>
      <c r="B59" s="37">
        <v>2</v>
      </c>
      <c r="C59" s="37">
        <v>5</v>
      </c>
      <c r="D59" s="37">
        <v>1</v>
      </c>
      <c r="E59" s="37">
        <v>1</v>
      </c>
      <c r="F59" s="37">
        <v>0.23699999999999999</v>
      </c>
      <c r="G59" s="37" t="s">
        <v>109</v>
      </c>
      <c r="H59" s="37">
        <v>4.8669421487603309E-2</v>
      </c>
      <c r="I59" s="37">
        <v>9.0900826446281002E-2</v>
      </c>
      <c r="J59" s="37">
        <f t="shared" si="3"/>
        <v>3.0018678892851072</v>
      </c>
      <c r="K59" s="37" t="s">
        <v>109</v>
      </c>
      <c r="L59" s="37" t="s">
        <v>109</v>
      </c>
      <c r="M59" s="37">
        <f t="shared" si="1"/>
        <v>3.0018678892851072</v>
      </c>
    </row>
    <row r="60" spans="1:13" x14ac:dyDescent="0.25">
      <c r="A60" s="39">
        <v>2</v>
      </c>
      <c r="B60" s="37">
        <v>2</v>
      </c>
      <c r="C60" s="37">
        <v>5</v>
      </c>
      <c r="D60" s="37">
        <v>2</v>
      </c>
      <c r="E60" s="37">
        <v>1</v>
      </c>
      <c r="F60" s="37">
        <v>0.224</v>
      </c>
      <c r="G60" s="37" t="s">
        <v>109</v>
      </c>
      <c r="H60" s="37">
        <v>4.8669421487603309E-2</v>
      </c>
      <c r="I60" s="37">
        <v>9.0900826446281002E-2</v>
      </c>
      <c r="J60" s="37">
        <f t="shared" si="3"/>
        <v>2.7347597215146879</v>
      </c>
      <c r="K60" s="37" t="s">
        <v>109</v>
      </c>
      <c r="L60" s="37" t="s">
        <v>109</v>
      </c>
      <c r="M60" s="37">
        <f t="shared" si="1"/>
        <v>2.7347597215146879</v>
      </c>
    </row>
    <row r="61" spans="1:13" x14ac:dyDescent="0.25">
      <c r="A61" s="39">
        <v>2</v>
      </c>
      <c r="B61" s="37">
        <v>2</v>
      </c>
      <c r="C61" s="37">
        <v>5</v>
      </c>
      <c r="D61" s="37">
        <v>3</v>
      </c>
      <c r="E61" s="37">
        <v>1</v>
      </c>
      <c r="F61" s="37">
        <v>0.23899999999999999</v>
      </c>
      <c r="G61" s="37" t="s">
        <v>109</v>
      </c>
      <c r="H61" s="37">
        <v>4.8669421487603309E-2</v>
      </c>
      <c r="I61" s="37">
        <v>9.0900826446281002E-2</v>
      </c>
      <c r="J61" s="37">
        <f t="shared" si="3"/>
        <v>3.0429614535574796</v>
      </c>
      <c r="K61" s="37" t="s">
        <v>109</v>
      </c>
      <c r="L61" s="37" t="s">
        <v>109</v>
      </c>
      <c r="M61" s="37">
        <f t="shared" si="1"/>
        <v>3.0429614535574796</v>
      </c>
    </row>
    <row r="62" spans="1:13" x14ac:dyDescent="0.25">
      <c r="A62" s="39">
        <v>5</v>
      </c>
      <c r="B62" s="37">
        <v>2</v>
      </c>
      <c r="C62" s="37">
        <v>6</v>
      </c>
      <c r="D62" s="37">
        <v>1</v>
      </c>
      <c r="E62" s="37">
        <v>1</v>
      </c>
      <c r="F62" s="37">
        <v>0.32800000000000001</v>
      </c>
      <c r="G62" s="37" t="s">
        <v>109</v>
      </c>
      <c r="H62" s="37">
        <v>4.8669421487603309E-2</v>
      </c>
      <c r="I62" s="37">
        <v>9.0900826446281002E-2</v>
      </c>
      <c r="J62" s="37">
        <f t="shared" si="3"/>
        <v>4.8716250636780432</v>
      </c>
      <c r="K62" s="37" t="s">
        <v>109</v>
      </c>
      <c r="L62" s="37" t="s">
        <v>109</v>
      </c>
      <c r="M62" s="37">
        <f t="shared" si="1"/>
        <v>4.8716250636780432</v>
      </c>
    </row>
    <row r="63" spans="1:13" x14ac:dyDescent="0.25">
      <c r="A63" s="39">
        <v>5</v>
      </c>
      <c r="B63" s="37">
        <v>2</v>
      </c>
      <c r="C63" s="37">
        <v>6</v>
      </c>
      <c r="D63" s="37">
        <v>2</v>
      </c>
      <c r="E63" s="37">
        <v>1</v>
      </c>
      <c r="F63" s="37">
        <v>0.34100000000000003</v>
      </c>
      <c r="G63" s="37" t="s">
        <v>109</v>
      </c>
      <c r="H63" s="37">
        <v>4.8669421487603309E-2</v>
      </c>
      <c r="I63" s="37">
        <v>9.0900826446281002E-2</v>
      </c>
      <c r="J63" s="37">
        <f t="shared" si="3"/>
        <v>5.1387332314484633</v>
      </c>
      <c r="K63" s="37" t="s">
        <v>109</v>
      </c>
      <c r="L63" s="37" t="s">
        <v>109</v>
      </c>
      <c r="M63" s="37">
        <f t="shared" si="1"/>
        <v>5.1387332314484633</v>
      </c>
    </row>
    <row r="64" spans="1:13" x14ac:dyDescent="0.25">
      <c r="A64" s="39">
        <v>5</v>
      </c>
      <c r="B64" s="37">
        <v>2</v>
      </c>
      <c r="C64" s="37">
        <v>6</v>
      </c>
      <c r="D64" s="37">
        <v>3</v>
      </c>
      <c r="E64" s="37">
        <v>1</v>
      </c>
      <c r="F64" s="37">
        <v>0.316</v>
      </c>
      <c r="G64" s="37" t="s">
        <v>109</v>
      </c>
      <c r="H64" s="37">
        <v>4.8669421487603309E-2</v>
      </c>
      <c r="I64" s="37">
        <v>9.0900826446281002E-2</v>
      </c>
      <c r="J64" s="37">
        <f t="shared" si="3"/>
        <v>4.6250636780438104</v>
      </c>
      <c r="K64" s="37" t="s">
        <v>109</v>
      </c>
      <c r="L64" s="37" t="s">
        <v>109</v>
      </c>
      <c r="M64" s="37">
        <f t="shared" si="1"/>
        <v>4.6250636780438104</v>
      </c>
    </row>
    <row r="65" spans="1:13" x14ac:dyDescent="0.25">
      <c r="A65" s="39">
        <v>1</v>
      </c>
      <c r="B65" s="37">
        <v>2</v>
      </c>
      <c r="C65" s="37">
        <v>7</v>
      </c>
      <c r="D65" s="37">
        <v>1</v>
      </c>
      <c r="E65" s="37">
        <v>1</v>
      </c>
      <c r="F65" s="37">
        <v>0.502</v>
      </c>
      <c r="G65" s="37" t="s">
        <v>109</v>
      </c>
      <c r="H65" s="37">
        <v>4.8669421487603309E-2</v>
      </c>
      <c r="I65" s="37">
        <v>9.0900826446281002E-2</v>
      </c>
      <c r="J65" s="37">
        <f t="shared" si="3"/>
        <v>8.4467651553744254</v>
      </c>
      <c r="K65" s="37" t="s">
        <v>109</v>
      </c>
      <c r="L65" s="37" t="s">
        <v>109</v>
      </c>
      <c r="M65" s="37">
        <f t="shared" si="1"/>
        <v>8.4467651553744254</v>
      </c>
    </row>
    <row r="66" spans="1:13" x14ac:dyDescent="0.25">
      <c r="A66" s="39">
        <v>1</v>
      </c>
      <c r="B66" s="37">
        <v>2</v>
      </c>
      <c r="C66" s="37">
        <v>7</v>
      </c>
      <c r="D66" s="37">
        <v>2</v>
      </c>
      <c r="E66" s="37">
        <v>1</v>
      </c>
      <c r="F66" s="37">
        <v>0.54300000000000004</v>
      </c>
      <c r="G66" s="37" t="s">
        <v>109</v>
      </c>
      <c r="H66" s="37">
        <v>4.8669421487603309E-2</v>
      </c>
      <c r="I66" s="37">
        <v>9.0900826446281002E-2</v>
      </c>
      <c r="J66" s="37">
        <f t="shared" si="3"/>
        <v>9.2891832229580569</v>
      </c>
      <c r="K66" s="37" t="s">
        <v>109</v>
      </c>
      <c r="L66" s="37" t="s">
        <v>109</v>
      </c>
      <c r="M66" s="37">
        <f t="shared" si="1"/>
        <v>9.2891832229580569</v>
      </c>
    </row>
    <row r="67" spans="1:13" x14ac:dyDescent="0.25">
      <c r="A67" s="39">
        <v>1</v>
      </c>
      <c r="B67" s="37">
        <v>2</v>
      </c>
      <c r="C67" s="37">
        <v>7</v>
      </c>
      <c r="D67" s="37">
        <v>3</v>
      </c>
      <c r="E67" s="37">
        <v>1</v>
      </c>
      <c r="F67" s="37">
        <v>0.51100000000000001</v>
      </c>
      <c r="G67" s="37" t="s">
        <v>109</v>
      </c>
      <c r="H67" s="37">
        <v>4.8669421487603309E-2</v>
      </c>
      <c r="I67" s="37">
        <v>9.0900826446281002E-2</v>
      </c>
      <c r="J67" s="37">
        <f t="shared" ref="J67:J128" si="4">(F67-I67)/H67</f>
        <v>8.6316861946001016</v>
      </c>
      <c r="K67" s="37" t="s">
        <v>109</v>
      </c>
      <c r="L67" s="37" t="s">
        <v>109</v>
      </c>
      <c r="M67" s="37">
        <f t="shared" ref="M67:M130" si="5">J67</f>
        <v>8.6316861946001016</v>
      </c>
    </row>
    <row r="68" spans="1:13" x14ac:dyDescent="0.25">
      <c r="A68" s="39">
        <v>3</v>
      </c>
      <c r="B68" s="37">
        <v>2</v>
      </c>
      <c r="C68" s="37">
        <v>8</v>
      </c>
      <c r="D68" s="37">
        <v>1</v>
      </c>
      <c r="E68" s="37">
        <v>1</v>
      </c>
      <c r="F68" s="37">
        <v>0.16400000000000001</v>
      </c>
      <c r="G68" s="37" t="s">
        <v>109</v>
      </c>
      <c r="H68" s="37">
        <v>4.8669421487603309E-2</v>
      </c>
      <c r="I68" s="37">
        <v>9.0900826446281002E-2</v>
      </c>
      <c r="J68" s="37">
        <f t="shared" si="4"/>
        <v>1.5019527933435217</v>
      </c>
      <c r="K68" s="37" t="s">
        <v>109</v>
      </c>
      <c r="L68" s="37" t="s">
        <v>109</v>
      </c>
      <c r="M68" s="37">
        <f t="shared" si="5"/>
        <v>1.5019527933435217</v>
      </c>
    </row>
    <row r="69" spans="1:13" x14ac:dyDescent="0.25">
      <c r="A69" s="39">
        <v>3</v>
      </c>
      <c r="B69" s="37">
        <v>2</v>
      </c>
      <c r="C69" s="37">
        <v>8</v>
      </c>
      <c r="D69" s="37">
        <v>2</v>
      </c>
      <c r="E69" s="37">
        <v>1</v>
      </c>
      <c r="F69" s="37">
        <v>0.13500000000000001</v>
      </c>
      <c r="G69" s="37" t="s">
        <v>109</v>
      </c>
      <c r="H69" s="37">
        <v>4.8669421487603309E-2</v>
      </c>
      <c r="I69" s="37">
        <v>9.0900826446281002E-2</v>
      </c>
      <c r="J69" s="37">
        <f t="shared" si="4"/>
        <v>0.90609611139412449</v>
      </c>
      <c r="K69" s="37" t="s">
        <v>109</v>
      </c>
      <c r="L69" s="37" t="s">
        <v>109</v>
      </c>
      <c r="M69" s="37">
        <f t="shared" si="5"/>
        <v>0.90609611139412449</v>
      </c>
    </row>
    <row r="70" spans="1:13" x14ac:dyDescent="0.25">
      <c r="A70" s="39">
        <v>3</v>
      </c>
      <c r="B70" s="37">
        <v>2</v>
      </c>
      <c r="C70" s="37">
        <v>8</v>
      </c>
      <c r="D70" s="37">
        <v>3</v>
      </c>
      <c r="E70" s="37">
        <v>1</v>
      </c>
      <c r="F70" s="37">
        <v>0.14399999999999999</v>
      </c>
      <c r="G70" s="37" t="s">
        <v>109</v>
      </c>
      <c r="H70" s="37">
        <v>4.8669421487603309E-2</v>
      </c>
      <c r="I70" s="37">
        <v>9.0900826446281002E-2</v>
      </c>
      <c r="J70" s="37">
        <f t="shared" si="4"/>
        <v>1.0910171506197992</v>
      </c>
      <c r="K70" s="37" t="s">
        <v>109</v>
      </c>
      <c r="L70" s="37" t="s">
        <v>109</v>
      </c>
      <c r="M70" s="37">
        <f t="shared" si="5"/>
        <v>1.0910171506197992</v>
      </c>
    </row>
    <row r="71" spans="1:13" x14ac:dyDescent="0.25">
      <c r="A71" s="39">
        <v>4</v>
      </c>
      <c r="B71" s="37">
        <v>2</v>
      </c>
      <c r="C71" s="37">
        <v>9</v>
      </c>
      <c r="D71" s="37">
        <v>1</v>
      </c>
      <c r="E71" s="37">
        <v>1</v>
      </c>
      <c r="F71" s="37">
        <v>0.253</v>
      </c>
      <c r="G71" s="37" t="s">
        <v>109</v>
      </c>
      <c r="H71" s="37">
        <v>4.8669421487603309E-2</v>
      </c>
      <c r="I71" s="37">
        <v>9.0900826446281002E-2</v>
      </c>
      <c r="J71" s="37">
        <f t="shared" si="4"/>
        <v>3.3306164034640853</v>
      </c>
      <c r="K71" s="37" t="s">
        <v>109</v>
      </c>
      <c r="L71" s="37" t="s">
        <v>109</v>
      </c>
      <c r="M71" s="37">
        <f t="shared" si="5"/>
        <v>3.3306164034640853</v>
      </c>
    </row>
    <row r="72" spans="1:13" x14ac:dyDescent="0.25">
      <c r="A72" s="39">
        <v>4</v>
      </c>
      <c r="B72" s="37">
        <v>2</v>
      </c>
      <c r="C72" s="37">
        <v>9</v>
      </c>
      <c r="D72" s="37">
        <v>2</v>
      </c>
      <c r="E72" s="37">
        <v>1</v>
      </c>
      <c r="F72" s="37">
        <v>0.24</v>
      </c>
      <c r="G72" s="37" t="s">
        <v>109</v>
      </c>
      <c r="H72" s="37">
        <v>4.8669421487603309E-2</v>
      </c>
      <c r="I72" s="37">
        <v>9.0900826446281002E-2</v>
      </c>
      <c r="J72" s="37">
        <f t="shared" si="4"/>
        <v>3.0635082356936656</v>
      </c>
      <c r="K72" s="37" t="s">
        <v>109</v>
      </c>
      <c r="L72" s="37" t="s">
        <v>109</v>
      </c>
      <c r="M72" s="37">
        <f t="shared" si="5"/>
        <v>3.0635082356936656</v>
      </c>
    </row>
    <row r="73" spans="1:13" x14ac:dyDescent="0.25">
      <c r="A73" s="39">
        <v>4</v>
      </c>
      <c r="B73" s="37">
        <v>2</v>
      </c>
      <c r="C73" s="37">
        <v>9</v>
      </c>
      <c r="D73" s="37">
        <v>3</v>
      </c>
      <c r="E73" s="37">
        <v>1</v>
      </c>
      <c r="F73" s="37">
        <v>0.252</v>
      </c>
      <c r="G73" s="37" t="s">
        <v>109</v>
      </c>
      <c r="H73" s="37">
        <v>4.8669421487603309E-2</v>
      </c>
      <c r="I73" s="37">
        <v>9.0900826446281002E-2</v>
      </c>
      <c r="J73" s="37">
        <f t="shared" si="4"/>
        <v>3.3100696213278988</v>
      </c>
      <c r="K73" s="37" t="s">
        <v>109</v>
      </c>
      <c r="L73" s="37" t="s">
        <v>109</v>
      </c>
      <c r="M73" s="37">
        <f t="shared" si="5"/>
        <v>3.3100696213278988</v>
      </c>
    </row>
    <row r="74" spans="1:13" x14ac:dyDescent="0.25">
      <c r="A74" s="39">
        <v>2</v>
      </c>
      <c r="B74" s="37">
        <v>2</v>
      </c>
      <c r="C74" s="37">
        <v>10</v>
      </c>
      <c r="D74" s="37">
        <v>1</v>
      </c>
      <c r="E74" s="37">
        <v>1</v>
      </c>
      <c r="F74" s="37">
        <v>0.246</v>
      </c>
      <c r="G74" s="37" t="s">
        <v>109</v>
      </c>
      <c r="H74" s="37">
        <v>4.8669421487603309E-2</v>
      </c>
      <c r="I74" s="37">
        <v>9.0900826446281002E-2</v>
      </c>
      <c r="J74" s="37">
        <f t="shared" si="4"/>
        <v>3.1867889285107824</v>
      </c>
      <c r="K74" s="37" t="s">
        <v>109</v>
      </c>
      <c r="L74" s="37" t="s">
        <v>109</v>
      </c>
      <c r="M74" s="37">
        <f t="shared" si="5"/>
        <v>3.1867889285107824</v>
      </c>
    </row>
    <row r="75" spans="1:13" x14ac:dyDescent="0.25">
      <c r="A75" s="39">
        <v>2</v>
      </c>
      <c r="B75" s="37">
        <v>2</v>
      </c>
      <c r="C75" s="37">
        <v>10</v>
      </c>
      <c r="D75" s="37">
        <v>2</v>
      </c>
      <c r="E75" s="37">
        <v>1</v>
      </c>
      <c r="F75" s="37">
        <v>0.27300000000000002</v>
      </c>
      <c r="G75" s="37" t="s">
        <v>109</v>
      </c>
      <c r="H75" s="37">
        <v>4.8669421487603309E-2</v>
      </c>
      <c r="I75" s="37">
        <v>9.0900826446281002E-2</v>
      </c>
      <c r="J75" s="37">
        <f t="shared" si="4"/>
        <v>3.7415520461878078</v>
      </c>
      <c r="K75" s="37" t="s">
        <v>109</v>
      </c>
      <c r="L75" s="37" t="s">
        <v>109</v>
      </c>
      <c r="M75" s="37">
        <f t="shared" si="5"/>
        <v>3.7415520461878078</v>
      </c>
    </row>
    <row r="76" spans="1:13" x14ac:dyDescent="0.25">
      <c r="A76" s="39">
        <v>2</v>
      </c>
      <c r="B76" s="37">
        <v>2</v>
      </c>
      <c r="C76" s="37">
        <v>10</v>
      </c>
      <c r="D76" s="37">
        <v>3</v>
      </c>
      <c r="E76" s="37">
        <v>1</v>
      </c>
      <c r="F76" s="37">
        <v>0.24299999999999999</v>
      </c>
      <c r="G76" s="37" t="s">
        <v>109</v>
      </c>
      <c r="H76" s="37">
        <v>4.8669421487603309E-2</v>
      </c>
      <c r="I76" s="37">
        <v>9.0900826446281002E-2</v>
      </c>
      <c r="J76" s="37">
        <f t="shared" si="4"/>
        <v>3.125148582102224</v>
      </c>
      <c r="K76" s="37" t="s">
        <v>109</v>
      </c>
      <c r="L76" s="37" t="s">
        <v>109</v>
      </c>
      <c r="M76" s="37">
        <f t="shared" si="5"/>
        <v>3.125148582102224</v>
      </c>
    </row>
    <row r="77" spans="1:13" x14ac:dyDescent="0.25">
      <c r="A77" s="39">
        <v>4</v>
      </c>
      <c r="B77" s="37">
        <v>2</v>
      </c>
      <c r="C77" s="37">
        <v>11</v>
      </c>
      <c r="D77" s="37">
        <v>1</v>
      </c>
      <c r="E77" s="37">
        <v>1</v>
      </c>
      <c r="F77" s="37">
        <v>0.27300000000000002</v>
      </c>
      <c r="G77" s="37" t="s">
        <v>109</v>
      </c>
      <c r="H77" s="37">
        <v>4.8669421487603309E-2</v>
      </c>
      <c r="I77" s="37">
        <v>9.0900826446281002E-2</v>
      </c>
      <c r="J77" s="37">
        <f t="shared" si="4"/>
        <v>3.7415520461878078</v>
      </c>
      <c r="K77" s="37" t="s">
        <v>109</v>
      </c>
      <c r="L77" s="37" t="s">
        <v>109</v>
      </c>
      <c r="M77" s="37">
        <f t="shared" si="5"/>
        <v>3.7415520461878078</v>
      </c>
    </row>
    <row r="78" spans="1:13" x14ac:dyDescent="0.25">
      <c r="A78" s="39">
        <v>4</v>
      </c>
      <c r="B78" s="37">
        <v>2</v>
      </c>
      <c r="C78" s="37">
        <v>11</v>
      </c>
      <c r="D78" s="37">
        <v>2</v>
      </c>
      <c r="E78" s="37">
        <v>1</v>
      </c>
      <c r="F78" s="37">
        <v>0.23499999999999999</v>
      </c>
      <c r="G78" s="37" t="s">
        <v>109</v>
      </c>
      <c r="H78" s="37">
        <v>4.8669421487603309E-2</v>
      </c>
      <c r="I78" s="37">
        <v>9.0900826446281002E-2</v>
      </c>
      <c r="J78" s="37">
        <f t="shared" si="4"/>
        <v>2.9607743250127347</v>
      </c>
      <c r="K78" s="37" t="s">
        <v>109</v>
      </c>
      <c r="L78" s="37" t="s">
        <v>109</v>
      </c>
      <c r="M78" s="37">
        <f t="shared" si="5"/>
        <v>2.9607743250127347</v>
      </c>
    </row>
    <row r="79" spans="1:13" x14ac:dyDescent="0.25">
      <c r="A79" s="39">
        <v>4</v>
      </c>
      <c r="B79" s="37">
        <v>2</v>
      </c>
      <c r="C79" s="37">
        <v>11</v>
      </c>
      <c r="D79" s="37">
        <v>3</v>
      </c>
      <c r="E79" s="37">
        <v>1</v>
      </c>
      <c r="F79" s="37">
        <v>0.27500000000000002</v>
      </c>
      <c r="G79" s="37" t="s">
        <v>109</v>
      </c>
      <c r="H79" s="37">
        <v>4.8669421487603309E-2</v>
      </c>
      <c r="I79" s="37">
        <v>9.0900826446281002E-2</v>
      </c>
      <c r="J79" s="37">
        <f t="shared" si="4"/>
        <v>3.7826456104601798</v>
      </c>
      <c r="K79" s="37" t="s">
        <v>109</v>
      </c>
      <c r="L79" s="37" t="s">
        <v>109</v>
      </c>
      <c r="M79" s="37">
        <f t="shared" si="5"/>
        <v>3.7826456104601798</v>
      </c>
    </row>
    <row r="80" spans="1:13" x14ac:dyDescent="0.25">
      <c r="A80" s="39">
        <v>3</v>
      </c>
      <c r="B80" s="37">
        <v>2</v>
      </c>
      <c r="C80" s="37">
        <v>12</v>
      </c>
      <c r="D80" s="37">
        <v>1</v>
      </c>
      <c r="E80" s="37">
        <v>1</v>
      </c>
      <c r="F80" s="37">
        <v>0.14199999999999999</v>
      </c>
      <c r="G80" s="37" t="s">
        <v>109</v>
      </c>
      <c r="H80" s="37">
        <v>4.8669421487603309E-2</v>
      </c>
      <c r="I80" s="37">
        <v>9.0900826446281002E-2</v>
      </c>
      <c r="J80" s="37">
        <f t="shared" si="4"/>
        <v>1.0499235863474268</v>
      </c>
      <c r="K80" s="37" t="s">
        <v>109</v>
      </c>
      <c r="L80" s="37" t="s">
        <v>109</v>
      </c>
      <c r="M80" s="37">
        <f t="shared" si="5"/>
        <v>1.0499235863474268</v>
      </c>
    </row>
    <row r="81" spans="1:13" x14ac:dyDescent="0.25">
      <c r="A81" s="39">
        <v>3</v>
      </c>
      <c r="B81" s="37">
        <v>2</v>
      </c>
      <c r="C81" s="37">
        <v>12</v>
      </c>
      <c r="D81" s="37">
        <v>2</v>
      </c>
      <c r="E81" s="37">
        <v>1</v>
      </c>
      <c r="F81" s="37">
        <v>0.14099999999999999</v>
      </c>
      <c r="G81" s="37" t="s">
        <v>109</v>
      </c>
      <c r="H81" s="37">
        <v>4.8669421487603309E-2</v>
      </c>
      <c r="I81" s="37">
        <v>9.0900826446281002E-2</v>
      </c>
      <c r="J81" s="37">
        <f t="shared" si="4"/>
        <v>1.0293768042112408</v>
      </c>
      <c r="K81" s="37" t="s">
        <v>109</v>
      </c>
      <c r="L81" s="37" t="s">
        <v>109</v>
      </c>
      <c r="M81" s="37">
        <f t="shared" si="5"/>
        <v>1.0293768042112408</v>
      </c>
    </row>
    <row r="82" spans="1:13" x14ac:dyDescent="0.25">
      <c r="A82" s="39">
        <v>3</v>
      </c>
      <c r="B82" s="37">
        <v>2</v>
      </c>
      <c r="C82" s="37">
        <v>12</v>
      </c>
      <c r="D82" s="37">
        <v>3</v>
      </c>
      <c r="E82" s="37">
        <v>1</v>
      </c>
      <c r="F82" s="37">
        <v>0.15</v>
      </c>
      <c r="G82" s="37" t="s">
        <v>109</v>
      </c>
      <c r="H82" s="37">
        <v>4.8669421487603309E-2</v>
      </c>
      <c r="I82" s="37">
        <v>9.0900826446281002E-2</v>
      </c>
      <c r="J82" s="37">
        <f t="shared" si="4"/>
        <v>1.2142978434369158</v>
      </c>
      <c r="K82" s="37" t="s">
        <v>109</v>
      </c>
      <c r="L82" s="37" t="s">
        <v>109</v>
      </c>
      <c r="M82" s="37">
        <f t="shared" si="5"/>
        <v>1.2142978434369158</v>
      </c>
    </row>
    <row r="83" spans="1:13" x14ac:dyDescent="0.25">
      <c r="A83" s="39">
        <v>1</v>
      </c>
      <c r="B83" s="37">
        <v>2</v>
      </c>
      <c r="C83" s="37">
        <v>13</v>
      </c>
      <c r="D83" s="37">
        <v>1</v>
      </c>
      <c r="E83" s="37">
        <v>1</v>
      </c>
      <c r="F83" s="37">
        <v>0.55600000000000005</v>
      </c>
      <c r="G83" s="37" t="s">
        <v>109</v>
      </c>
      <c r="H83" s="37">
        <v>4.8669421487603309E-2</v>
      </c>
      <c r="I83" s="37">
        <v>9.0900826446281002E-2</v>
      </c>
      <c r="J83" s="37">
        <f t="shared" si="4"/>
        <v>9.556291390728477</v>
      </c>
      <c r="K83" s="37" t="s">
        <v>109</v>
      </c>
      <c r="L83" s="37" t="s">
        <v>109</v>
      </c>
      <c r="M83" s="37">
        <f t="shared" si="5"/>
        <v>9.556291390728477</v>
      </c>
    </row>
    <row r="84" spans="1:13" x14ac:dyDescent="0.25">
      <c r="A84" s="39">
        <v>1</v>
      </c>
      <c r="B84" s="37">
        <v>2</v>
      </c>
      <c r="C84" s="37">
        <v>13</v>
      </c>
      <c r="D84" s="37">
        <v>2</v>
      </c>
      <c r="E84" s="37">
        <v>1</v>
      </c>
      <c r="F84" s="37">
        <v>0.69699999999999995</v>
      </c>
      <c r="G84" s="37" t="s">
        <v>109</v>
      </c>
      <c r="H84" s="37">
        <v>4.8669421487603309E-2</v>
      </c>
      <c r="I84" s="37">
        <v>9.0900826446281002E-2</v>
      </c>
      <c r="J84" s="37">
        <f t="shared" si="4"/>
        <v>12.453387671930715</v>
      </c>
      <c r="K84" s="37" t="s">
        <v>109</v>
      </c>
      <c r="L84" s="37" t="s">
        <v>109</v>
      </c>
      <c r="M84" s="37">
        <f t="shared" si="5"/>
        <v>12.453387671930715</v>
      </c>
    </row>
    <row r="85" spans="1:13" x14ac:dyDescent="0.25">
      <c r="A85" s="39">
        <v>1</v>
      </c>
      <c r="B85" s="37">
        <v>2</v>
      </c>
      <c r="C85" s="37">
        <v>13</v>
      </c>
      <c r="D85" s="37">
        <v>3</v>
      </c>
      <c r="E85" s="37">
        <v>1</v>
      </c>
      <c r="F85" s="37">
        <v>0.51200000000000001</v>
      </c>
      <c r="G85" s="37" t="s">
        <v>109</v>
      </c>
      <c r="H85" s="37">
        <v>4.8669421487603309E-2</v>
      </c>
      <c r="I85" s="37">
        <v>9.0900826446281002E-2</v>
      </c>
      <c r="J85" s="37">
        <f t="shared" si="4"/>
        <v>8.652232976736288</v>
      </c>
      <c r="K85" s="37" t="s">
        <v>109</v>
      </c>
      <c r="L85" s="37" t="s">
        <v>109</v>
      </c>
      <c r="M85" s="37">
        <f t="shared" si="5"/>
        <v>8.652232976736288</v>
      </c>
    </row>
    <row r="86" spans="1:13" x14ac:dyDescent="0.25">
      <c r="A86" s="39">
        <v>5</v>
      </c>
      <c r="B86" s="37">
        <v>2</v>
      </c>
      <c r="C86" s="37">
        <v>14</v>
      </c>
      <c r="D86" s="37">
        <v>1</v>
      </c>
      <c r="E86" s="37">
        <v>1</v>
      </c>
      <c r="F86" s="37">
        <v>0.34200000000000003</v>
      </c>
      <c r="G86" s="37" t="s">
        <v>109</v>
      </c>
      <c r="H86" s="37">
        <v>4.8669421487603309E-2</v>
      </c>
      <c r="I86" s="37">
        <v>9.0900826446281002E-2</v>
      </c>
      <c r="J86" s="37">
        <f t="shared" si="4"/>
        <v>5.1592800135846497</v>
      </c>
      <c r="K86" s="37" t="s">
        <v>109</v>
      </c>
      <c r="L86" s="37" t="s">
        <v>109</v>
      </c>
      <c r="M86" s="37">
        <f t="shared" si="5"/>
        <v>5.1592800135846497</v>
      </c>
    </row>
    <row r="87" spans="1:13" x14ac:dyDescent="0.25">
      <c r="A87" s="39">
        <v>5</v>
      </c>
      <c r="B87" s="37">
        <v>2</v>
      </c>
      <c r="C87" s="37">
        <v>14</v>
      </c>
      <c r="D87" s="37">
        <v>2</v>
      </c>
      <c r="E87" s="37">
        <v>1</v>
      </c>
      <c r="F87" s="37">
        <v>0.35399999999999998</v>
      </c>
      <c r="G87" s="37" t="s">
        <v>109</v>
      </c>
      <c r="H87" s="37">
        <v>4.8669421487603309E-2</v>
      </c>
      <c r="I87" s="37">
        <v>9.0900826446281002E-2</v>
      </c>
      <c r="J87" s="37">
        <f t="shared" si="4"/>
        <v>5.4058413992188816</v>
      </c>
      <c r="K87" s="37" t="s">
        <v>109</v>
      </c>
      <c r="L87" s="37" t="s">
        <v>109</v>
      </c>
      <c r="M87" s="37">
        <f t="shared" si="5"/>
        <v>5.4058413992188816</v>
      </c>
    </row>
    <row r="88" spans="1:13" x14ac:dyDescent="0.25">
      <c r="A88" s="39">
        <v>5</v>
      </c>
      <c r="B88" s="37">
        <v>2</v>
      </c>
      <c r="C88" s="37">
        <v>14</v>
      </c>
      <c r="D88" s="37">
        <v>3</v>
      </c>
      <c r="E88" s="37">
        <v>2</v>
      </c>
      <c r="F88" s="37">
        <v>0.29399999999999998</v>
      </c>
      <c r="G88" s="37" t="s">
        <v>109</v>
      </c>
      <c r="H88" s="37">
        <v>4.7407713498622592E-2</v>
      </c>
      <c r="I88" s="37">
        <v>7.2155647382920074E-2</v>
      </c>
      <c r="J88" s="37">
        <f t="shared" si="4"/>
        <v>4.6794990993085017</v>
      </c>
      <c r="K88" s="37" t="s">
        <v>109</v>
      </c>
      <c r="L88" s="37" t="s">
        <v>109</v>
      </c>
      <c r="M88" s="37">
        <f t="shared" si="5"/>
        <v>4.6794990993085017</v>
      </c>
    </row>
    <row r="89" spans="1:13" x14ac:dyDescent="0.25">
      <c r="A89" s="39">
        <v>2</v>
      </c>
      <c r="B89" s="37">
        <v>2</v>
      </c>
      <c r="C89" s="37">
        <v>15</v>
      </c>
      <c r="D89" s="37">
        <v>1</v>
      </c>
      <c r="E89" s="37">
        <v>2</v>
      </c>
      <c r="F89" s="37">
        <v>0.23400000000000001</v>
      </c>
      <c r="G89" s="37" t="s">
        <v>109</v>
      </c>
      <c r="H89" s="37">
        <v>4.7407713498622592E-2</v>
      </c>
      <c r="I89" s="37">
        <v>7.2155647382920074E-2</v>
      </c>
      <c r="J89" s="37">
        <f t="shared" si="4"/>
        <v>3.41388227090476</v>
      </c>
      <c r="K89" s="37" t="s">
        <v>109</v>
      </c>
      <c r="L89" s="37" t="s">
        <v>109</v>
      </c>
      <c r="M89" s="37">
        <f t="shared" si="5"/>
        <v>3.41388227090476</v>
      </c>
    </row>
    <row r="90" spans="1:13" x14ac:dyDescent="0.25">
      <c r="A90" s="39">
        <v>2</v>
      </c>
      <c r="B90" s="37">
        <v>2</v>
      </c>
      <c r="C90" s="37">
        <v>15</v>
      </c>
      <c r="D90" s="37">
        <v>2</v>
      </c>
      <c r="E90" s="37">
        <v>2</v>
      </c>
      <c r="F90" s="37">
        <v>0.253</v>
      </c>
      <c r="G90" s="37" t="s">
        <v>109</v>
      </c>
      <c r="H90" s="37">
        <v>4.7407713498622592E-2</v>
      </c>
      <c r="I90" s="37">
        <v>7.2155647382920074E-2</v>
      </c>
      <c r="J90" s="37">
        <f t="shared" si="4"/>
        <v>3.8146609332326116</v>
      </c>
      <c r="K90" s="37" t="s">
        <v>109</v>
      </c>
      <c r="L90" s="37" t="s">
        <v>109</v>
      </c>
      <c r="M90" s="37">
        <f t="shared" si="5"/>
        <v>3.8146609332326116</v>
      </c>
    </row>
    <row r="91" spans="1:13" x14ac:dyDescent="0.25">
      <c r="A91" s="39">
        <v>2</v>
      </c>
      <c r="B91" s="37">
        <v>2</v>
      </c>
      <c r="C91" s="37">
        <v>15</v>
      </c>
      <c r="D91" s="37">
        <v>3</v>
      </c>
      <c r="E91" s="37">
        <v>2</v>
      </c>
      <c r="F91" s="37">
        <v>0.247</v>
      </c>
      <c r="G91" s="37" t="s">
        <v>109</v>
      </c>
      <c r="H91" s="37">
        <v>4.7407713498622592E-2</v>
      </c>
      <c r="I91" s="37">
        <v>7.2155647382920074E-2</v>
      </c>
      <c r="J91" s="37">
        <f t="shared" si="4"/>
        <v>3.688099250392237</v>
      </c>
      <c r="K91" s="37" t="s">
        <v>109</v>
      </c>
      <c r="L91" s="37" t="s">
        <v>109</v>
      </c>
      <c r="M91" s="37">
        <f t="shared" si="5"/>
        <v>3.688099250392237</v>
      </c>
    </row>
    <row r="92" spans="1:13" s="40" customFormat="1" x14ac:dyDescent="0.25">
      <c r="A92" s="39">
        <v>3</v>
      </c>
      <c r="B92" s="37">
        <v>3</v>
      </c>
      <c r="C92" s="37">
        <v>1</v>
      </c>
      <c r="D92" s="37">
        <v>1</v>
      </c>
      <c r="E92" s="37">
        <v>2</v>
      </c>
      <c r="F92" s="37">
        <v>9.9000000000000005E-2</v>
      </c>
      <c r="G92" s="37" t="s">
        <v>109</v>
      </c>
      <c r="H92" s="37">
        <v>4.7407713498622592E-2</v>
      </c>
      <c r="I92" s="37">
        <v>7.2155647382920074E-2</v>
      </c>
      <c r="J92" s="37">
        <f t="shared" si="4"/>
        <v>0.56624440699633993</v>
      </c>
      <c r="K92" s="37" t="s">
        <v>109</v>
      </c>
      <c r="L92" s="37" t="s">
        <v>109</v>
      </c>
      <c r="M92" s="37">
        <f t="shared" si="5"/>
        <v>0.56624440699633993</v>
      </c>
    </row>
    <row r="93" spans="1:13" s="40" customFormat="1" x14ac:dyDescent="0.25">
      <c r="A93" s="39">
        <v>3</v>
      </c>
      <c r="B93" s="37">
        <v>3</v>
      </c>
      <c r="C93" s="37">
        <v>1</v>
      </c>
      <c r="D93" s="37">
        <v>2</v>
      </c>
      <c r="E93" s="37">
        <v>2</v>
      </c>
      <c r="F93" s="37">
        <v>8.3000000000000004E-2</v>
      </c>
      <c r="G93" s="37" t="s">
        <v>109</v>
      </c>
      <c r="H93" s="37">
        <v>4.7407713498622592E-2</v>
      </c>
      <c r="I93" s="37">
        <v>7.2155647382920074E-2</v>
      </c>
      <c r="J93" s="37">
        <f t="shared" si="4"/>
        <v>0.22874658608867537</v>
      </c>
      <c r="K93" s="37" t="s">
        <v>109</v>
      </c>
      <c r="L93" s="37" t="s">
        <v>109</v>
      </c>
      <c r="M93" s="37">
        <f t="shared" si="5"/>
        <v>0.22874658608867537</v>
      </c>
    </row>
    <row r="94" spans="1:13" s="40" customFormat="1" x14ac:dyDescent="0.25">
      <c r="A94" s="39">
        <v>3</v>
      </c>
      <c r="B94" s="37">
        <v>3</v>
      </c>
      <c r="C94" s="37">
        <v>1</v>
      </c>
      <c r="D94" s="37">
        <v>3</v>
      </c>
      <c r="E94" s="37">
        <v>2</v>
      </c>
      <c r="F94" s="37">
        <v>9.2999999999999999E-2</v>
      </c>
      <c r="G94" s="37" t="s">
        <v>109</v>
      </c>
      <c r="H94" s="37">
        <v>4.7407713498622592E-2</v>
      </c>
      <c r="I94" s="37">
        <v>7.2155647382920074E-2</v>
      </c>
      <c r="J94" s="37">
        <f t="shared" si="4"/>
        <v>0.43968272415596565</v>
      </c>
      <c r="K94" s="37" t="s">
        <v>109</v>
      </c>
      <c r="L94" s="37" t="s">
        <v>109</v>
      </c>
      <c r="M94" s="37">
        <f t="shared" si="5"/>
        <v>0.43968272415596565</v>
      </c>
    </row>
    <row r="95" spans="1:13" x14ac:dyDescent="0.25">
      <c r="A95" s="39">
        <v>5</v>
      </c>
      <c r="B95" s="37">
        <v>3</v>
      </c>
      <c r="C95" s="37">
        <v>2</v>
      </c>
      <c r="D95" s="37">
        <v>1</v>
      </c>
      <c r="E95" s="37">
        <v>2</v>
      </c>
      <c r="F95" s="37">
        <v>0.20699999999999999</v>
      </c>
      <c r="G95" s="37" t="s">
        <v>109</v>
      </c>
      <c r="H95" s="37">
        <v>4.7407713498622592E-2</v>
      </c>
      <c r="I95" s="37">
        <v>7.2155647382920074E-2</v>
      </c>
      <c r="J95" s="37">
        <f t="shared" si="4"/>
        <v>2.8443546981230754</v>
      </c>
      <c r="K95" s="37" t="s">
        <v>109</v>
      </c>
      <c r="L95" s="37" t="s">
        <v>109</v>
      </c>
      <c r="M95" s="37">
        <f t="shared" si="5"/>
        <v>2.8443546981230754</v>
      </c>
    </row>
    <row r="96" spans="1:13" x14ac:dyDescent="0.25">
      <c r="A96" s="39">
        <v>5</v>
      </c>
      <c r="B96" s="37">
        <v>3</v>
      </c>
      <c r="C96" s="37">
        <v>2</v>
      </c>
      <c r="D96" s="37">
        <v>2</v>
      </c>
      <c r="E96" s="37">
        <v>2</v>
      </c>
      <c r="F96" s="37">
        <v>0.19</v>
      </c>
      <c r="G96" s="37" t="s">
        <v>109</v>
      </c>
      <c r="H96" s="37">
        <v>4.7407713498622592E-2</v>
      </c>
      <c r="I96" s="37">
        <v>7.2155647382920074E-2</v>
      </c>
      <c r="J96" s="37">
        <f t="shared" si="4"/>
        <v>2.4857632634086824</v>
      </c>
      <c r="K96" s="37" t="s">
        <v>109</v>
      </c>
      <c r="L96" s="37" t="s">
        <v>109</v>
      </c>
      <c r="M96" s="37">
        <f t="shared" si="5"/>
        <v>2.4857632634086824</v>
      </c>
    </row>
    <row r="97" spans="1:13" x14ac:dyDescent="0.25">
      <c r="A97" s="39">
        <v>5</v>
      </c>
      <c r="B97" s="37">
        <v>3</v>
      </c>
      <c r="C97" s="37">
        <v>2</v>
      </c>
      <c r="D97" s="37">
        <v>3</v>
      </c>
      <c r="E97" s="37">
        <v>2</v>
      </c>
      <c r="F97" s="37">
        <v>0.2</v>
      </c>
      <c r="G97" s="37" t="s">
        <v>109</v>
      </c>
      <c r="H97" s="37">
        <v>4.7407713498622592E-2</v>
      </c>
      <c r="I97" s="37">
        <v>7.2155647382920074E-2</v>
      </c>
      <c r="J97" s="37">
        <f t="shared" si="4"/>
        <v>2.6966994014759726</v>
      </c>
      <c r="K97" s="37" t="s">
        <v>109</v>
      </c>
      <c r="L97" s="37" t="s">
        <v>109</v>
      </c>
      <c r="M97" s="37">
        <f t="shared" si="5"/>
        <v>2.6966994014759726</v>
      </c>
    </row>
    <row r="98" spans="1:13" x14ac:dyDescent="0.25">
      <c r="A98" s="39">
        <v>1</v>
      </c>
      <c r="B98" s="37">
        <v>3</v>
      </c>
      <c r="C98" s="37">
        <v>3</v>
      </c>
      <c r="D98" s="37">
        <v>1</v>
      </c>
      <c r="E98" s="37">
        <v>2</v>
      </c>
      <c r="F98" s="37">
        <v>0.16700000000000001</v>
      </c>
      <c r="G98" s="37" t="s">
        <v>109</v>
      </c>
      <c r="H98" s="37">
        <v>4.7407713498622592E-2</v>
      </c>
      <c r="I98" s="37">
        <v>7.2155647382920074E-2</v>
      </c>
      <c r="J98" s="37">
        <f t="shared" si="4"/>
        <v>2.0006101458539147</v>
      </c>
      <c r="K98" s="37" t="s">
        <v>109</v>
      </c>
      <c r="L98" s="37" t="s">
        <v>109</v>
      </c>
      <c r="M98" s="37">
        <f t="shared" si="5"/>
        <v>2.0006101458539147</v>
      </c>
    </row>
    <row r="99" spans="1:13" x14ac:dyDescent="0.25">
      <c r="A99" s="39">
        <v>1</v>
      </c>
      <c r="B99" s="37">
        <v>3</v>
      </c>
      <c r="C99" s="37">
        <v>3</v>
      </c>
      <c r="D99" s="37">
        <v>2</v>
      </c>
      <c r="E99" s="37">
        <v>2</v>
      </c>
      <c r="F99" s="37">
        <v>0.17399999999999999</v>
      </c>
      <c r="G99" s="37" t="s">
        <v>109</v>
      </c>
      <c r="H99" s="37">
        <v>4.7407713498622592E-2</v>
      </c>
      <c r="I99" s="37">
        <v>7.2155647382920074E-2</v>
      </c>
      <c r="J99" s="37">
        <f t="shared" si="4"/>
        <v>2.1482654425010175</v>
      </c>
      <c r="K99" s="37" t="s">
        <v>109</v>
      </c>
      <c r="L99" s="37" t="s">
        <v>109</v>
      </c>
      <c r="M99" s="37">
        <f t="shared" si="5"/>
        <v>2.1482654425010175</v>
      </c>
    </row>
    <row r="100" spans="1:13" x14ac:dyDescent="0.25">
      <c r="A100" s="39">
        <v>1</v>
      </c>
      <c r="B100" s="37">
        <v>3</v>
      </c>
      <c r="C100" s="37">
        <v>3</v>
      </c>
      <c r="D100" s="37">
        <v>3</v>
      </c>
      <c r="E100" s="37">
        <v>2</v>
      </c>
      <c r="F100" s="37">
        <v>0.17699999999999999</v>
      </c>
      <c r="G100" s="37" t="s">
        <v>109</v>
      </c>
      <c r="H100" s="37">
        <v>4.7407713498622592E-2</v>
      </c>
      <c r="I100" s="37">
        <v>7.2155647382920074E-2</v>
      </c>
      <c r="J100" s="37">
        <f t="shared" si="4"/>
        <v>2.2115462839212046</v>
      </c>
      <c r="K100" s="37" t="s">
        <v>109</v>
      </c>
      <c r="L100" s="37" t="s">
        <v>109</v>
      </c>
      <c r="M100" s="37">
        <f t="shared" si="5"/>
        <v>2.2115462839212046</v>
      </c>
    </row>
    <row r="101" spans="1:13" x14ac:dyDescent="0.25">
      <c r="A101" s="39">
        <v>4</v>
      </c>
      <c r="B101" s="37">
        <v>3</v>
      </c>
      <c r="C101" s="37">
        <v>4</v>
      </c>
      <c r="D101" s="37">
        <v>1</v>
      </c>
      <c r="E101" s="37">
        <v>2</v>
      </c>
      <c r="F101" s="37">
        <v>0.17</v>
      </c>
      <c r="G101" s="37" t="s">
        <v>109</v>
      </c>
      <c r="H101" s="37">
        <v>4.7407713498622592E-2</v>
      </c>
      <c r="I101" s="37">
        <v>7.2155647382920074E-2</v>
      </c>
      <c r="J101" s="37">
        <f t="shared" si="4"/>
        <v>2.0638909872741018</v>
      </c>
      <c r="K101" s="37" t="s">
        <v>109</v>
      </c>
      <c r="L101" s="37" t="s">
        <v>109</v>
      </c>
      <c r="M101" s="37">
        <f t="shared" si="5"/>
        <v>2.0638909872741018</v>
      </c>
    </row>
    <row r="102" spans="1:13" x14ac:dyDescent="0.25">
      <c r="A102" s="39">
        <v>4</v>
      </c>
      <c r="B102" s="37">
        <v>3</v>
      </c>
      <c r="C102" s="37">
        <v>4</v>
      </c>
      <c r="D102" s="37">
        <v>2</v>
      </c>
      <c r="E102" s="37">
        <v>2</v>
      </c>
      <c r="F102" s="37">
        <v>0.16800000000000001</v>
      </c>
      <c r="G102" s="37" t="s">
        <v>109</v>
      </c>
      <c r="H102" s="37">
        <v>4.7407713498622592E-2</v>
      </c>
      <c r="I102" s="37">
        <v>7.2155647382920074E-2</v>
      </c>
      <c r="J102" s="37">
        <f t="shared" si="4"/>
        <v>2.0217037596606438</v>
      </c>
      <c r="K102" s="37" t="s">
        <v>109</v>
      </c>
      <c r="L102" s="37" t="s">
        <v>109</v>
      </c>
      <c r="M102" s="37">
        <f t="shared" si="5"/>
        <v>2.0217037596606438</v>
      </c>
    </row>
    <row r="103" spans="1:13" x14ac:dyDescent="0.25">
      <c r="A103" s="39">
        <v>4</v>
      </c>
      <c r="B103" s="37">
        <v>3</v>
      </c>
      <c r="C103" s="37">
        <v>4</v>
      </c>
      <c r="D103" s="37">
        <v>3</v>
      </c>
      <c r="E103" s="37">
        <v>2</v>
      </c>
      <c r="F103" s="37">
        <v>0.16800000000000001</v>
      </c>
      <c r="G103" s="37" t="s">
        <v>109</v>
      </c>
      <c r="H103" s="37">
        <v>4.7407713498622599E-2</v>
      </c>
      <c r="I103" s="37">
        <v>7.2155647382920102E-2</v>
      </c>
      <c r="J103" s="37">
        <f t="shared" si="4"/>
        <v>2.0217037596606429</v>
      </c>
      <c r="K103" s="37" t="s">
        <v>109</v>
      </c>
      <c r="L103" s="37" t="s">
        <v>109</v>
      </c>
      <c r="M103" s="37">
        <f t="shared" si="5"/>
        <v>2.0217037596606429</v>
      </c>
    </row>
    <row r="104" spans="1:13" x14ac:dyDescent="0.25">
      <c r="A104" s="39">
        <v>2</v>
      </c>
      <c r="B104" s="37">
        <v>3</v>
      </c>
      <c r="C104" s="37">
        <v>5</v>
      </c>
      <c r="D104" s="37">
        <v>1</v>
      </c>
      <c r="E104" s="37">
        <v>2</v>
      </c>
      <c r="F104" s="37">
        <v>0.11600000000000001</v>
      </c>
      <c r="G104" s="37" t="s">
        <v>109</v>
      </c>
      <c r="H104" s="37">
        <v>4.7407713498622592E-2</v>
      </c>
      <c r="I104" s="37">
        <v>7.2155647382920074E-2</v>
      </c>
      <c r="J104" s="37">
        <f t="shared" si="4"/>
        <v>0.92483584171073363</v>
      </c>
      <c r="K104" s="37" t="s">
        <v>109</v>
      </c>
      <c r="L104" s="37" t="s">
        <v>109</v>
      </c>
      <c r="M104" s="37">
        <f t="shared" si="5"/>
        <v>0.92483584171073363</v>
      </c>
    </row>
    <row r="105" spans="1:13" x14ac:dyDescent="0.25">
      <c r="A105" s="39">
        <v>2</v>
      </c>
      <c r="B105" s="37">
        <v>3</v>
      </c>
      <c r="C105" s="37">
        <v>5</v>
      </c>
      <c r="D105" s="37">
        <v>2</v>
      </c>
      <c r="E105" s="37">
        <v>2</v>
      </c>
      <c r="F105" s="37">
        <v>0.14799999999999999</v>
      </c>
      <c r="G105" s="37" t="s">
        <v>109</v>
      </c>
      <c r="H105" s="37">
        <v>4.7407713498622592E-2</v>
      </c>
      <c r="I105" s="37">
        <v>7.2155647382920074E-2</v>
      </c>
      <c r="J105" s="37">
        <f t="shared" si="4"/>
        <v>1.5998314835260625</v>
      </c>
      <c r="K105" s="37" t="s">
        <v>109</v>
      </c>
      <c r="L105" s="37" t="s">
        <v>109</v>
      </c>
      <c r="M105" s="37">
        <f t="shared" si="5"/>
        <v>1.5998314835260625</v>
      </c>
    </row>
    <row r="106" spans="1:13" x14ac:dyDescent="0.25">
      <c r="A106" s="39">
        <v>2</v>
      </c>
      <c r="B106" s="37">
        <v>3</v>
      </c>
      <c r="C106" s="37">
        <v>5</v>
      </c>
      <c r="D106" s="37">
        <v>3</v>
      </c>
      <c r="E106" s="37">
        <v>2</v>
      </c>
      <c r="F106" s="37">
        <v>0.14299999999999999</v>
      </c>
      <c r="G106" s="37" t="s">
        <v>109</v>
      </c>
      <c r="H106" s="37">
        <v>4.7407713498622592E-2</v>
      </c>
      <c r="I106" s="37">
        <v>7.2155647382920074E-2</v>
      </c>
      <c r="J106" s="37">
        <f t="shared" si="4"/>
        <v>1.4943634144924172</v>
      </c>
      <c r="K106" s="37" t="s">
        <v>109</v>
      </c>
      <c r="L106" s="37" t="s">
        <v>109</v>
      </c>
      <c r="M106" s="37">
        <f t="shared" si="5"/>
        <v>1.4943634144924172</v>
      </c>
    </row>
    <row r="107" spans="1:13" x14ac:dyDescent="0.25">
      <c r="A107" s="39">
        <v>5</v>
      </c>
      <c r="B107" s="37">
        <v>3</v>
      </c>
      <c r="C107" s="37">
        <v>6</v>
      </c>
      <c r="D107" s="37">
        <v>1</v>
      </c>
      <c r="E107" s="37">
        <v>2</v>
      </c>
      <c r="F107" s="37">
        <v>0.185</v>
      </c>
      <c r="G107" s="37" t="s">
        <v>109</v>
      </c>
      <c r="H107" s="37">
        <v>4.7407713498622592E-2</v>
      </c>
      <c r="I107" s="37">
        <v>7.2155647382920074E-2</v>
      </c>
      <c r="J107" s="37">
        <f t="shared" si="4"/>
        <v>2.3802951943750368</v>
      </c>
      <c r="K107" s="37" t="s">
        <v>109</v>
      </c>
      <c r="L107" s="37" t="s">
        <v>109</v>
      </c>
      <c r="M107" s="37">
        <f t="shared" si="5"/>
        <v>2.3802951943750368</v>
      </c>
    </row>
    <row r="108" spans="1:13" x14ac:dyDescent="0.25">
      <c r="A108" s="39">
        <v>5</v>
      </c>
      <c r="B108" s="37">
        <v>3</v>
      </c>
      <c r="C108" s="37">
        <v>6</v>
      </c>
      <c r="D108" s="37">
        <v>2</v>
      </c>
      <c r="E108" s="37">
        <v>2</v>
      </c>
      <c r="F108" s="37">
        <v>0.17599999999999999</v>
      </c>
      <c r="G108" s="37" t="s">
        <v>109</v>
      </c>
      <c r="H108" s="37">
        <v>4.7407713498622592E-2</v>
      </c>
      <c r="I108" s="37">
        <v>7.2155647382920074E-2</v>
      </c>
      <c r="J108" s="37">
        <f t="shared" si="4"/>
        <v>2.1904526701144755</v>
      </c>
      <c r="K108" s="37" t="s">
        <v>109</v>
      </c>
      <c r="L108" s="37" t="s">
        <v>109</v>
      </c>
      <c r="M108" s="37">
        <f t="shared" si="5"/>
        <v>2.1904526701144755</v>
      </c>
    </row>
    <row r="109" spans="1:13" x14ac:dyDescent="0.25">
      <c r="A109" s="39">
        <v>5</v>
      </c>
      <c r="B109" s="37">
        <v>3</v>
      </c>
      <c r="C109" s="37">
        <v>6</v>
      </c>
      <c r="D109" s="37">
        <v>3</v>
      </c>
      <c r="E109" s="37">
        <v>2</v>
      </c>
      <c r="F109" s="37">
        <v>0.156</v>
      </c>
      <c r="G109" s="37" t="s">
        <v>109</v>
      </c>
      <c r="H109" s="37">
        <v>4.7407713498622592E-2</v>
      </c>
      <c r="I109" s="37">
        <v>7.2155647382920074E-2</v>
      </c>
      <c r="J109" s="37">
        <f t="shared" si="4"/>
        <v>1.768580393979895</v>
      </c>
      <c r="K109" s="37" t="s">
        <v>109</v>
      </c>
      <c r="L109" s="37" t="s">
        <v>109</v>
      </c>
      <c r="M109" s="37">
        <f t="shared" si="5"/>
        <v>1.768580393979895</v>
      </c>
    </row>
    <row r="110" spans="1:13" x14ac:dyDescent="0.25">
      <c r="A110" s="39">
        <v>1</v>
      </c>
      <c r="B110" s="37">
        <v>3</v>
      </c>
      <c r="C110" s="37">
        <v>7</v>
      </c>
      <c r="D110" s="37">
        <v>1</v>
      </c>
      <c r="E110" s="37">
        <v>2</v>
      </c>
      <c r="F110" s="37">
        <v>0.20799999999999999</v>
      </c>
      <c r="G110" s="37" t="s">
        <v>109</v>
      </c>
      <c r="H110" s="37">
        <v>4.7407713498622592E-2</v>
      </c>
      <c r="I110" s="37">
        <v>7.2155647382920074E-2</v>
      </c>
      <c r="J110" s="37">
        <f t="shared" si="4"/>
        <v>2.8654483119298044</v>
      </c>
      <c r="K110" s="37" t="s">
        <v>109</v>
      </c>
      <c r="L110" s="37" t="s">
        <v>109</v>
      </c>
      <c r="M110" s="37">
        <f t="shared" si="5"/>
        <v>2.8654483119298044</v>
      </c>
    </row>
    <row r="111" spans="1:13" x14ac:dyDescent="0.25">
      <c r="A111" s="39">
        <v>1</v>
      </c>
      <c r="B111" s="37">
        <v>3</v>
      </c>
      <c r="C111" s="37">
        <v>7</v>
      </c>
      <c r="D111" s="37">
        <v>2</v>
      </c>
      <c r="E111" s="37">
        <v>2</v>
      </c>
      <c r="F111" s="37">
        <v>0.187</v>
      </c>
      <c r="G111" s="37" t="s">
        <v>109</v>
      </c>
      <c r="H111" s="37">
        <v>4.7407713498622592E-2</v>
      </c>
      <c r="I111" s="37">
        <v>7.2155647382920074E-2</v>
      </c>
      <c r="J111" s="37">
        <f t="shared" si="4"/>
        <v>2.4224824219884948</v>
      </c>
      <c r="K111" s="37" t="s">
        <v>109</v>
      </c>
      <c r="L111" s="37" t="s">
        <v>109</v>
      </c>
      <c r="M111" s="37">
        <f t="shared" si="5"/>
        <v>2.4224824219884948</v>
      </c>
    </row>
    <row r="112" spans="1:13" ht="16.5" customHeight="1" x14ac:dyDescent="0.25">
      <c r="A112" s="39">
        <v>1</v>
      </c>
      <c r="B112" s="37">
        <v>3</v>
      </c>
      <c r="C112" s="37">
        <v>7</v>
      </c>
      <c r="D112" s="37">
        <v>3</v>
      </c>
      <c r="E112" s="37">
        <v>2</v>
      </c>
      <c r="F112" s="37">
        <v>0.19500000000000001</v>
      </c>
      <c r="G112" s="37" t="s">
        <v>109</v>
      </c>
      <c r="H112" s="37">
        <v>4.7407713498622592E-2</v>
      </c>
      <c r="I112" s="37">
        <v>7.2155647382920074E-2</v>
      </c>
      <c r="J112" s="37">
        <f t="shared" si="4"/>
        <v>2.5912313324423275</v>
      </c>
      <c r="K112" s="37" t="s">
        <v>109</v>
      </c>
      <c r="L112" s="37" t="s">
        <v>109</v>
      </c>
      <c r="M112" s="37">
        <f t="shared" si="5"/>
        <v>2.5912313324423275</v>
      </c>
    </row>
    <row r="113" spans="1:13" s="40" customFormat="1" x14ac:dyDescent="0.25">
      <c r="A113" s="39">
        <v>3</v>
      </c>
      <c r="B113" s="37">
        <v>3</v>
      </c>
      <c r="C113" s="37">
        <v>8</v>
      </c>
      <c r="D113" s="37">
        <v>1</v>
      </c>
      <c r="E113" s="37">
        <v>2</v>
      </c>
      <c r="F113" s="37">
        <v>9.0999999999999998E-2</v>
      </c>
      <c r="G113" s="37" t="s">
        <v>109</v>
      </c>
      <c r="H113" s="37">
        <v>4.7407713498622592E-2</v>
      </c>
      <c r="I113" s="37">
        <v>7.2155647382920074E-2</v>
      </c>
      <c r="J113" s="37">
        <f t="shared" si="4"/>
        <v>0.39749549654250754</v>
      </c>
      <c r="K113" s="37" t="s">
        <v>109</v>
      </c>
      <c r="L113" s="37" t="s">
        <v>109</v>
      </c>
      <c r="M113" s="37">
        <f t="shared" si="5"/>
        <v>0.39749549654250754</v>
      </c>
    </row>
    <row r="114" spans="1:13" x14ac:dyDescent="0.25">
      <c r="A114" s="39">
        <v>3</v>
      </c>
      <c r="B114" s="37">
        <v>3</v>
      </c>
      <c r="C114" s="37">
        <v>8</v>
      </c>
      <c r="D114" s="37">
        <v>2</v>
      </c>
      <c r="E114" s="37">
        <v>2</v>
      </c>
      <c r="F114" s="37">
        <v>8.7999999999999995E-2</v>
      </c>
      <c r="G114" s="37" t="s">
        <v>109</v>
      </c>
      <c r="H114" s="37">
        <v>4.7407713498622599E-2</v>
      </c>
      <c r="I114" s="37">
        <v>7.2155647382920074E-2</v>
      </c>
      <c r="J114" s="37">
        <f t="shared" si="4"/>
        <v>0.33421465512232029</v>
      </c>
      <c r="K114" s="37" t="s">
        <v>109</v>
      </c>
      <c r="L114" s="37" t="s">
        <v>109</v>
      </c>
      <c r="M114" s="37">
        <f t="shared" si="5"/>
        <v>0.33421465512232029</v>
      </c>
    </row>
    <row r="115" spans="1:13" s="40" customFormat="1" x14ac:dyDescent="0.25">
      <c r="A115" s="39">
        <v>3</v>
      </c>
      <c r="B115" s="37">
        <v>3</v>
      </c>
      <c r="C115" s="37">
        <v>8</v>
      </c>
      <c r="D115" s="37">
        <v>3</v>
      </c>
      <c r="E115" s="37">
        <v>2</v>
      </c>
      <c r="F115" s="37">
        <v>8.4000000000000005E-2</v>
      </c>
      <c r="G115" s="37" t="s">
        <v>109</v>
      </c>
      <c r="H115" s="37">
        <v>4.7407713498622599E-2</v>
      </c>
      <c r="I115" s="37">
        <v>7.2155647382920074E-2</v>
      </c>
      <c r="J115" s="37">
        <f t="shared" si="4"/>
        <v>0.2498401998954044</v>
      </c>
      <c r="K115" s="37" t="s">
        <v>109</v>
      </c>
      <c r="L115" s="37" t="s">
        <v>109</v>
      </c>
      <c r="M115" s="37">
        <f t="shared" si="5"/>
        <v>0.2498401998954044</v>
      </c>
    </row>
    <row r="116" spans="1:13" x14ac:dyDescent="0.25">
      <c r="A116" s="39">
        <v>4</v>
      </c>
      <c r="B116" s="37">
        <v>3</v>
      </c>
      <c r="C116" s="37">
        <v>9</v>
      </c>
      <c r="D116" s="37">
        <v>1</v>
      </c>
      <c r="E116" s="37">
        <v>2</v>
      </c>
      <c r="F116" s="37">
        <v>0.216</v>
      </c>
      <c r="G116" s="37" t="s">
        <v>109</v>
      </c>
      <c r="H116" s="37">
        <v>4.7407713498622592E-2</v>
      </c>
      <c r="I116" s="37">
        <v>7.2155647382920074E-2</v>
      </c>
      <c r="J116" s="37">
        <f t="shared" si="4"/>
        <v>3.0341972223836371</v>
      </c>
      <c r="K116" s="37" t="s">
        <v>109</v>
      </c>
      <c r="L116" s="37" t="s">
        <v>109</v>
      </c>
      <c r="M116" s="37">
        <f t="shared" si="5"/>
        <v>3.0341972223836371</v>
      </c>
    </row>
    <row r="117" spans="1:13" x14ac:dyDescent="0.25">
      <c r="A117" s="39">
        <v>4</v>
      </c>
      <c r="B117" s="37">
        <v>3</v>
      </c>
      <c r="C117" s="37">
        <v>9</v>
      </c>
      <c r="D117" s="37">
        <v>2</v>
      </c>
      <c r="E117" s="37">
        <v>2</v>
      </c>
      <c r="F117" s="37">
        <v>0.16700000000000001</v>
      </c>
      <c r="G117" s="37" t="s">
        <v>109</v>
      </c>
      <c r="H117" s="37">
        <v>4.7407713498622592E-2</v>
      </c>
      <c r="I117" s="37">
        <v>7.2155647382920074E-2</v>
      </c>
      <c r="J117" s="37">
        <f t="shared" si="4"/>
        <v>2.0006101458539147</v>
      </c>
      <c r="K117" s="37" t="s">
        <v>109</v>
      </c>
      <c r="L117" s="37" t="s">
        <v>109</v>
      </c>
      <c r="M117" s="37">
        <f t="shared" si="5"/>
        <v>2.0006101458539147</v>
      </c>
    </row>
    <row r="118" spans="1:13" x14ac:dyDescent="0.25">
      <c r="A118" s="39">
        <v>4</v>
      </c>
      <c r="B118" s="37">
        <v>3</v>
      </c>
      <c r="C118" s="37">
        <v>9</v>
      </c>
      <c r="D118" s="37">
        <v>4</v>
      </c>
      <c r="E118" s="37">
        <v>2</v>
      </c>
      <c r="F118" s="37">
        <v>0.17399999999999999</v>
      </c>
      <c r="G118" s="37" t="s">
        <v>109</v>
      </c>
      <c r="H118" s="37">
        <v>4.7407713498622592E-2</v>
      </c>
      <c r="I118" s="37">
        <v>7.2155647382920102E-2</v>
      </c>
      <c r="J118" s="37">
        <f t="shared" si="4"/>
        <v>2.1482654425010166</v>
      </c>
      <c r="K118" s="37" t="s">
        <v>109</v>
      </c>
      <c r="L118" s="37" t="s">
        <v>109</v>
      </c>
      <c r="M118" s="37">
        <f t="shared" si="5"/>
        <v>2.1482654425010166</v>
      </c>
    </row>
    <row r="119" spans="1:13" x14ac:dyDescent="0.25">
      <c r="A119" s="39">
        <v>2</v>
      </c>
      <c r="B119" s="37">
        <v>3</v>
      </c>
      <c r="C119" s="37">
        <v>10</v>
      </c>
      <c r="D119" s="37">
        <v>1</v>
      </c>
      <c r="E119" s="37">
        <v>2</v>
      </c>
      <c r="F119" s="37">
        <v>0.13700000000000001</v>
      </c>
      <c r="G119" s="37" t="s">
        <v>109</v>
      </c>
      <c r="H119" s="37">
        <v>4.7407713498622592E-2</v>
      </c>
      <c r="I119" s="37">
        <v>7.2155647382920074E-2</v>
      </c>
      <c r="J119" s="37">
        <f t="shared" si="4"/>
        <v>1.3678017316520434</v>
      </c>
      <c r="K119" s="37" t="s">
        <v>109</v>
      </c>
      <c r="L119" s="37" t="s">
        <v>109</v>
      </c>
      <c r="M119" s="37">
        <f t="shared" si="5"/>
        <v>1.3678017316520434</v>
      </c>
    </row>
    <row r="120" spans="1:13" x14ac:dyDescent="0.25">
      <c r="A120" s="39">
        <v>2</v>
      </c>
      <c r="B120" s="37">
        <v>3</v>
      </c>
      <c r="C120" s="37">
        <v>10</v>
      </c>
      <c r="D120" s="37">
        <v>2</v>
      </c>
      <c r="E120" s="37">
        <v>2</v>
      </c>
      <c r="F120" s="37">
        <v>0.115</v>
      </c>
      <c r="G120" s="37" t="s">
        <v>109</v>
      </c>
      <c r="H120" s="37">
        <v>4.7407713498622592E-2</v>
      </c>
      <c r="I120" s="37">
        <v>7.2155647382920074E-2</v>
      </c>
      <c r="J120" s="37">
        <f t="shared" si="4"/>
        <v>0.90374222790400449</v>
      </c>
      <c r="K120" s="37" t="s">
        <v>109</v>
      </c>
      <c r="L120" s="37" t="s">
        <v>109</v>
      </c>
      <c r="M120" s="37">
        <f t="shared" si="5"/>
        <v>0.90374222790400449</v>
      </c>
    </row>
    <row r="121" spans="1:13" x14ac:dyDescent="0.25">
      <c r="A121" s="39">
        <v>2</v>
      </c>
      <c r="B121" s="37">
        <v>3</v>
      </c>
      <c r="C121" s="37">
        <v>10</v>
      </c>
      <c r="D121" s="37">
        <v>3</v>
      </c>
      <c r="E121" s="37">
        <v>2</v>
      </c>
      <c r="F121" s="37">
        <v>0.13</v>
      </c>
      <c r="G121" s="37" t="s">
        <v>109</v>
      </c>
      <c r="H121" s="37">
        <v>4.7407713498622592E-2</v>
      </c>
      <c r="I121" s="37">
        <v>7.2155647382920074E-2</v>
      </c>
      <c r="J121" s="37">
        <f t="shared" si="4"/>
        <v>1.22014643500494</v>
      </c>
      <c r="K121" s="37" t="s">
        <v>109</v>
      </c>
      <c r="L121" s="37" t="s">
        <v>109</v>
      </c>
      <c r="M121" s="37">
        <f t="shared" si="5"/>
        <v>1.22014643500494</v>
      </c>
    </row>
    <row r="122" spans="1:13" x14ac:dyDescent="0.25">
      <c r="A122" s="39">
        <v>4</v>
      </c>
      <c r="B122" s="37">
        <v>3</v>
      </c>
      <c r="C122" s="37">
        <v>11</v>
      </c>
      <c r="D122" s="37">
        <v>1</v>
      </c>
      <c r="E122" s="37">
        <v>2</v>
      </c>
      <c r="F122" s="37">
        <v>0.13700000000000001</v>
      </c>
      <c r="G122" s="37" t="s">
        <v>109</v>
      </c>
      <c r="H122" s="37">
        <v>4.7407713498622592E-2</v>
      </c>
      <c r="I122" s="37">
        <v>7.2155647382920074E-2</v>
      </c>
      <c r="J122" s="37">
        <f t="shared" si="4"/>
        <v>1.3678017316520434</v>
      </c>
      <c r="K122" s="37" t="s">
        <v>109</v>
      </c>
      <c r="L122" s="37" t="s">
        <v>109</v>
      </c>
      <c r="M122" s="37">
        <f t="shared" si="5"/>
        <v>1.3678017316520434</v>
      </c>
    </row>
    <row r="123" spans="1:13" s="40" customFormat="1" x14ac:dyDescent="0.25">
      <c r="A123" s="39">
        <v>4</v>
      </c>
      <c r="B123" s="37">
        <v>3</v>
      </c>
      <c r="C123" s="37">
        <v>11</v>
      </c>
      <c r="D123" s="37">
        <v>2</v>
      </c>
      <c r="E123" s="37">
        <v>2</v>
      </c>
      <c r="F123" s="37">
        <v>0.126</v>
      </c>
      <c r="G123" s="37" t="s">
        <v>109</v>
      </c>
      <c r="H123" s="37">
        <v>4.7407713498622592E-2</v>
      </c>
      <c r="I123" s="37">
        <v>7.2155647382920074E-2</v>
      </c>
      <c r="J123" s="37">
        <f t="shared" si="4"/>
        <v>1.1357719797780239</v>
      </c>
      <c r="K123" s="37" t="s">
        <v>109</v>
      </c>
      <c r="L123" s="37" t="s">
        <v>109</v>
      </c>
      <c r="M123" s="37">
        <f t="shared" si="5"/>
        <v>1.1357719797780239</v>
      </c>
    </row>
    <row r="124" spans="1:13" s="40" customFormat="1" x14ac:dyDescent="0.25">
      <c r="A124" s="39">
        <v>4</v>
      </c>
      <c r="B124" s="37">
        <v>3</v>
      </c>
      <c r="C124" s="37">
        <v>11</v>
      </c>
      <c r="D124" s="37">
        <v>3</v>
      </c>
      <c r="E124" s="37">
        <v>2</v>
      </c>
      <c r="F124" s="37">
        <v>0.14199999999999999</v>
      </c>
      <c r="G124" s="37" t="s">
        <v>109</v>
      </c>
      <c r="H124" s="37">
        <v>4.7407713498622592E-2</v>
      </c>
      <c r="I124" s="37">
        <v>7.2155647382920074E-2</v>
      </c>
      <c r="J124" s="37">
        <f t="shared" si="4"/>
        <v>1.4732698006856881</v>
      </c>
      <c r="K124" s="37" t="s">
        <v>109</v>
      </c>
      <c r="L124" s="37" t="s">
        <v>109</v>
      </c>
      <c r="M124" s="37">
        <f t="shared" si="5"/>
        <v>1.4732698006856881</v>
      </c>
    </row>
    <row r="125" spans="1:13" s="40" customFormat="1" x14ac:dyDescent="0.25">
      <c r="A125" s="39">
        <v>3</v>
      </c>
      <c r="B125" s="37">
        <v>3</v>
      </c>
      <c r="C125" s="37">
        <v>12</v>
      </c>
      <c r="D125" s="37">
        <v>1</v>
      </c>
      <c r="E125" s="37">
        <v>2</v>
      </c>
      <c r="F125" s="37">
        <v>8.3000000000000004E-2</v>
      </c>
      <c r="G125" s="37" t="s">
        <v>109</v>
      </c>
      <c r="H125" s="37">
        <v>4.7407713498622592E-2</v>
      </c>
      <c r="I125" s="37">
        <v>7.2155647382920074E-2</v>
      </c>
      <c r="J125" s="37">
        <f t="shared" si="4"/>
        <v>0.22874658608867537</v>
      </c>
      <c r="K125" s="37" t="s">
        <v>109</v>
      </c>
      <c r="L125" s="37" t="s">
        <v>109</v>
      </c>
      <c r="M125" s="37">
        <f t="shared" si="5"/>
        <v>0.22874658608867537</v>
      </c>
    </row>
    <row r="126" spans="1:13" s="40" customFormat="1" x14ac:dyDescent="0.25">
      <c r="A126" s="39">
        <v>3</v>
      </c>
      <c r="B126" s="37">
        <v>3</v>
      </c>
      <c r="C126" s="37">
        <v>12</v>
      </c>
      <c r="D126" s="37">
        <v>2</v>
      </c>
      <c r="E126" s="37">
        <v>2</v>
      </c>
      <c r="F126" s="37">
        <v>7.3999999999999996E-2</v>
      </c>
      <c r="G126" s="37" t="s">
        <v>109</v>
      </c>
      <c r="H126" s="37">
        <v>4.7407713498622592E-2</v>
      </c>
      <c r="I126" s="37">
        <v>7.2155647382920074E-2</v>
      </c>
      <c r="J126" s="37">
        <f t="shared" si="4"/>
        <v>3.890406182811388E-2</v>
      </c>
      <c r="K126" s="37" t="s">
        <v>109</v>
      </c>
      <c r="L126" s="37" t="s">
        <v>109</v>
      </c>
      <c r="M126" s="37">
        <f t="shared" si="5"/>
        <v>3.890406182811388E-2</v>
      </c>
    </row>
    <row r="127" spans="1:13" s="40" customFormat="1" x14ac:dyDescent="0.25">
      <c r="A127" s="39">
        <v>3</v>
      </c>
      <c r="B127" s="37">
        <v>3</v>
      </c>
      <c r="C127" s="37">
        <v>12</v>
      </c>
      <c r="D127" s="37">
        <v>3</v>
      </c>
      <c r="E127" s="37">
        <v>2</v>
      </c>
      <c r="F127" s="37">
        <v>7.5999999999999998E-2</v>
      </c>
      <c r="G127" s="37" t="s">
        <v>109</v>
      </c>
      <c r="H127" s="37">
        <v>4.7407713498622592E-2</v>
      </c>
      <c r="I127" s="37">
        <v>7.2155647382920074E-2</v>
      </c>
      <c r="J127" s="37">
        <f t="shared" si="4"/>
        <v>8.1091289441571998E-2</v>
      </c>
      <c r="K127" s="37" t="s">
        <v>109</v>
      </c>
      <c r="L127" s="37" t="s">
        <v>109</v>
      </c>
      <c r="M127" s="37">
        <f t="shared" si="5"/>
        <v>8.1091289441571998E-2</v>
      </c>
    </row>
    <row r="128" spans="1:13" x14ac:dyDescent="0.25">
      <c r="A128" s="39">
        <v>1</v>
      </c>
      <c r="B128" s="37">
        <v>3</v>
      </c>
      <c r="C128" s="37">
        <v>13</v>
      </c>
      <c r="D128" s="37">
        <v>1</v>
      </c>
      <c r="E128" s="37">
        <v>2</v>
      </c>
      <c r="F128" s="37">
        <v>0.193</v>
      </c>
      <c r="G128" s="37" t="s">
        <v>109</v>
      </c>
      <c r="H128" s="37">
        <v>4.7407713498622592E-2</v>
      </c>
      <c r="I128" s="37">
        <v>7.2155647382920074E-2</v>
      </c>
      <c r="J128" s="37">
        <f t="shared" si="4"/>
        <v>2.5490441048288695</v>
      </c>
      <c r="K128" s="37" t="s">
        <v>109</v>
      </c>
      <c r="L128" s="37" t="s">
        <v>109</v>
      </c>
      <c r="M128" s="37">
        <f t="shared" si="5"/>
        <v>2.5490441048288695</v>
      </c>
    </row>
    <row r="129" spans="1:13" x14ac:dyDescent="0.25">
      <c r="A129" s="39">
        <v>1</v>
      </c>
      <c r="B129" s="37">
        <v>3</v>
      </c>
      <c r="C129" s="37">
        <v>13</v>
      </c>
      <c r="D129" s="37">
        <v>2</v>
      </c>
      <c r="E129" s="37">
        <v>2</v>
      </c>
      <c r="F129" s="37">
        <v>0.19900000000000001</v>
      </c>
      <c r="G129" s="37" t="s">
        <v>109</v>
      </c>
      <c r="H129" s="37">
        <v>4.7407713498622592E-2</v>
      </c>
      <c r="I129" s="37">
        <v>7.2155647382920074E-2</v>
      </c>
      <c r="J129" s="37">
        <f t="shared" ref="J129:J192" si="6">(F129-I129)/H129</f>
        <v>2.6756057876692436</v>
      </c>
      <c r="K129" s="37" t="s">
        <v>109</v>
      </c>
      <c r="L129" s="37" t="s">
        <v>109</v>
      </c>
      <c r="M129" s="37">
        <f t="shared" si="5"/>
        <v>2.6756057876692436</v>
      </c>
    </row>
    <row r="130" spans="1:13" x14ac:dyDescent="0.25">
      <c r="A130" s="39">
        <v>1</v>
      </c>
      <c r="B130" s="37">
        <v>3</v>
      </c>
      <c r="C130" s="37">
        <v>13</v>
      </c>
      <c r="D130" s="37">
        <v>3</v>
      </c>
      <c r="E130" s="37">
        <v>2</v>
      </c>
      <c r="F130" s="37">
        <v>0.20100000000000001</v>
      </c>
      <c r="G130" s="37" t="s">
        <v>109</v>
      </c>
      <c r="H130" s="37">
        <v>4.7407713498622592E-2</v>
      </c>
      <c r="I130" s="37">
        <v>7.2155647382920074E-2</v>
      </c>
      <c r="J130" s="37">
        <f t="shared" si="6"/>
        <v>2.7177930152827017</v>
      </c>
      <c r="K130" s="37" t="s">
        <v>109</v>
      </c>
      <c r="L130" s="37" t="s">
        <v>109</v>
      </c>
      <c r="M130" s="37">
        <f t="shared" si="5"/>
        <v>2.7177930152827017</v>
      </c>
    </row>
    <row r="131" spans="1:13" x14ac:dyDescent="0.25">
      <c r="A131" s="39">
        <v>5</v>
      </c>
      <c r="B131" s="37">
        <v>3</v>
      </c>
      <c r="C131" s="37">
        <v>14</v>
      </c>
      <c r="D131" s="37">
        <v>1</v>
      </c>
      <c r="E131" s="37">
        <v>2</v>
      </c>
      <c r="F131" s="37">
        <v>0.182</v>
      </c>
      <c r="G131" s="37" t="s">
        <v>109</v>
      </c>
      <c r="H131" s="37">
        <v>4.7407713498622592E-2</v>
      </c>
      <c r="I131" s="37">
        <v>7.2155647382920074E-2</v>
      </c>
      <c r="J131" s="37">
        <f t="shared" si="6"/>
        <v>2.3170143529548497</v>
      </c>
      <c r="K131" s="37" t="s">
        <v>109</v>
      </c>
      <c r="L131" s="37" t="s">
        <v>109</v>
      </c>
      <c r="M131" s="37">
        <f t="shared" ref="M131:M136" si="7">J131</f>
        <v>2.3170143529548497</v>
      </c>
    </row>
    <row r="132" spans="1:13" x14ac:dyDescent="0.25">
      <c r="A132" s="39">
        <v>5</v>
      </c>
      <c r="B132" s="37">
        <v>3</v>
      </c>
      <c r="C132" s="37">
        <v>14</v>
      </c>
      <c r="D132" s="37">
        <v>2</v>
      </c>
      <c r="E132" s="37">
        <v>2</v>
      </c>
      <c r="F132" s="37">
        <v>0.13100000000000001</v>
      </c>
      <c r="G132" s="37" t="s">
        <v>109</v>
      </c>
      <c r="H132" s="37">
        <v>4.7407713498622592E-2</v>
      </c>
      <c r="I132" s="37">
        <v>7.2155647382920074E-2</v>
      </c>
      <c r="J132" s="37">
        <f t="shared" si="6"/>
        <v>1.2412400488116691</v>
      </c>
      <c r="K132" s="37" t="s">
        <v>109</v>
      </c>
      <c r="L132" s="37" t="s">
        <v>109</v>
      </c>
      <c r="M132" s="37">
        <f t="shared" si="7"/>
        <v>1.2412400488116691</v>
      </c>
    </row>
    <row r="133" spans="1:13" x14ac:dyDescent="0.25">
      <c r="A133" s="39">
        <v>5</v>
      </c>
      <c r="B133" s="37">
        <v>3</v>
      </c>
      <c r="C133" s="37">
        <v>14</v>
      </c>
      <c r="D133" s="37">
        <v>3</v>
      </c>
      <c r="E133" s="37">
        <v>2</v>
      </c>
      <c r="F133" s="37">
        <v>0.17699999999999999</v>
      </c>
      <c r="G133" s="37" t="s">
        <v>109</v>
      </c>
      <c r="H133" s="37">
        <v>4.7407713498622592E-2</v>
      </c>
      <c r="I133" s="37">
        <v>7.2155647382920074E-2</v>
      </c>
      <c r="J133" s="37">
        <f t="shared" si="6"/>
        <v>2.2115462839212046</v>
      </c>
      <c r="K133" s="37" t="s">
        <v>109</v>
      </c>
      <c r="L133" s="37" t="s">
        <v>109</v>
      </c>
      <c r="M133" s="37">
        <f t="shared" si="7"/>
        <v>2.2115462839212046</v>
      </c>
    </row>
    <row r="134" spans="1:13" x14ac:dyDescent="0.25">
      <c r="A134" s="39">
        <v>2</v>
      </c>
      <c r="B134" s="37">
        <v>3</v>
      </c>
      <c r="C134" s="37">
        <v>15</v>
      </c>
      <c r="D134" s="37">
        <v>1</v>
      </c>
      <c r="E134" s="37">
        <v>2</v>
      </c>
      <c r="F134" s="37">
        <v>0.13300000000000001</v>
      </c>
      <c r="G134" s="37" t="s">
        <v>109</v>
      </c>
      <c r="H134" s="37">
        <v>4.7407713498622592E-2</v>
      </c>
      <c r="I134" s="37">
        <v>7.2155647382920074E-2</v>
      </c>
      <c r="J134" s="37">
        <f t="shared" si="6"/>
        <v>1.2834272764251273</v>
      </c>
      <c r="K134" s="37" t="s">
        <v>109</v>
      </c>
      <c r="L134" s="37" t="s">
        <v>109</v>
      </c>
      <c r="M134" s="37">
        <f t="shared" si="7"/>
        <v>1.2834272764251273</v>
      </c>
    </row>
    <row r="135" spans="1:13" x14ac:dyDescent="0.25">
      <c r="A135" s="39">
        <v>2</v>
      </c>
      <c r="B135" s="37">
        <v>3</v>
      </c>
      <c r="C135" s="37">
        <v>15</v>
      </c>
      <c r="D135" s="37">
        <v>2</v>
      </c>
      <c r="E135" s="37">
        <v>2</v>
      </c>
      <c r="F135" s="37">
        <v>0.13900000000000001</v>
      </c>
      <c r="G135" s="37" t="s">
        <v>109</v>
      </c>
      <c r="H135" s="37">
        <v>4.7407713498622592E-2</v>
      </c>
      <c r="I135" s="37">
        <v>7.2155647382920074E-2</v>
      </c>
      <c r="J135" s="37">
        <f t="shared" si="6"/>
        <v>1.4099889592655015</v>
      </c>
      <c r="K135" s="37" t="s">
        <v>109</v>
      </c>
      <c r="L135" s="37" t="s">
        <v>109</v>
      </c>
      <c r="M135" s="37">
        <f t="shared" si="7"/>
        <v>1.4099889592655015</v>
      </c>
    </row>
    <row r="136" spans="1:13" x14ac:dyDescent="0.25">
      <c r="A136" s="39">
        <v>2</v>
      </c>
      <c r="B136" s="37">
        <v>3</v>
      </c>
      <c r="C136" s="37">
        <v>15</v>
      </c>
      <c r="D136" s="37">
        <v>3</v>
      </c>
      <c r="E136" s="37">
        <v>2</v>
      </c>
      <c r="F136" s="37">
        <v>0.121</v>
      </c>
      <c r="G136" s="37" t="s">
        <v>109</v>
      </c>
      <c r="H136" s="37">
        <v>4.7407713498622592E-2</v>
      </c>
      <c r="I136" s="37">
        <v>7.2155647382920074E-2</v>
      </c>
      <c r="J136" s="37">
        <f t="shared" si="6"/>
        <v>1.0303039107443785</v>
      </c>
      <c r="K136" s="37" t="s">
        <v>109</v>
      </c>
      <c r="L136" s="37" t="s">
        <v>109</v>
      </c>
      <c r="M136" s="37">
        <f t="shared" si="7"/>
        <v>1.0303039107443785</v>
      </c>
    </row>
    <row r="137" spans="1:13" s="40" customFormat="1" x14ac:dyDescent="0.25">
      <c r="A137" s="39">
        <v>3</v>
      </c>
      <c r="B137" s="37">
        <v>4</v>
      </c>
      <c r="C137" s="37">
        <v>1</v>
      </c>
      <c r="D137" s="37">
        <v>1</v>
      </c>
      <c r="E137" s="37">
        <v>2</v>
      </c>
      <c r="F137" s="37">
        <v>6.5000000000000002E-2</v>
      </c>
      <c r="G137" s="37">
        <v>7.2999999999999995E-2</v>
      </c>
      <c r="H137" s="37">
        <v>4.7407713498622592E-2</v>
      </c>
      <c r="I137" s="37">
        <v>7.2155647382920074E-2</v>
      </c>
      <c r="J137" s="37">
        <f t="shared" si="6"/>
        <v>-0.15093846243244732</v>
      </c>
      <c r="K137" s="37">
        <f>(G137-I137)/H137</f>
        <v>1.7810448021384827E-2</v>
      </c>
      <c r="L137" s="37">
        <f>K137*0.65</f>
        <v>1.1576791213900138E-2</v>
      </c>
      <c r="M137" s="37">
        <f>L137</f>
        <v>1.1576791213900138E-2</v>
      </c>
    </row>
    <row r="138" spans="1:13" s="40" customFormat="1" x14ac:dyDescent="0.25">
      <c r="A138" s="39">
        <v>3</v>
      </c>
      <c r="B138" s="37">
        <v>4</v>
      </c>
      <c r="C138" s="37">
        <v>1</v>
      </c>
      <c r="D138" s="37">
        <v>2</v>
      </c>
      <c r="E138" s="37">
        <v>2</v>
      </c>
      <c r="F138" s="37">
        <v>6.2E-2</v>
      </c>
      <c r="G138" s="37">
        <v>7.2999999999999995E-2</v>
      </c>
      <c r="H138" s="37">
        <v>4.7407713498622592E-2</v>
      </c>
      <c r="I138" s="37">
        <v>7.2155647382920074E-2</v>
      </c>
      <c r="J138" s="37">
        <f t="shared" si="6"/>
        <v>-0.21421930385263449</v>
      </c>
      <c r="K138" s="37">
        <f t="shared" ref="K138:K139" si="8">(G138-I138)/H138</f>
        <v>1.7810448021384827E-2</v>
      </c>
      <c r="L138" s="37">
        <f>K138*0.65</f>
        <v>1.1576791213900138E-2</v>
      </c>
      <c r="M138" s="37">
        <f t="shared" ref="M138:M139" si="9">L138</f>
        <v>1.1576791213900138E-2</v>
      </c>
    </row>
    <row r="139" spans="1:13" s="40" customFormat="1" x14ac:dyDescent="0.25">
      <c r="A139" s="39">
        <v>3</v>
      </c>
      <c r="B139" s="37">
        <v>4</v>
      </c>
      <c r="C139" s="37">
        <v>1</v>
      </c>
      <c r="D139" s="37">
        <v>3</v>
      </c>
      <c r="E139" s="37">
        <v>2</v>
      </c>
      <c r="F139" s="41">
        <v>6.7000000000000004E-2</v>
      </c>
      <c r="G139" s="37">
        <v>7.2999999999999995E-2</v>
      </c>
      <c r="H139" s="37">
        <v>4.7407713498622592E-2</v>
      </c>
      <c r="I139" s="37">
        <v>7.2155647382920074E-2</v>
      </c>
      <c r="J139" s="37">
        <f t="shared" si="6"/>
        <v>-0.10875123481898921</v>
      </c>
      <c r="K139" s="37">
        <f t="shared" si="8"/>
        <v>1.7810448021384827E-2</v>
      </c>
      <c r="L139" s="37">
        <f>K139*0.65</f>
        <v>1.1576791213900138E-2</v>
      </c>
      <c r="M139" s="37">
        <f t="shared" si="9"/>
        <v>1.1576791213900138E-2</v>
      </c>
    </row>
    <row r="140" spans="1:13" s="40" customFormat="1" x14ac:dyDescent="0.25">
      <c r="A140" s="39">
        <v>5</v>
      </c>
      <c r="B140" s="37">
        <v>4</v>
      </c>
      <c r="C140" s="37">
        <v>2</v>
      </c>
      <c r="D140" s="37">
        <v>1</v>
      </c>
      <c r="E140" s="37">
        <v>2</v>
      </c>
      <c r="F140" s="37">
        <v>0.11700000000000001</v>
      </c>
      <c r="G140" s="37" t="s">
        <v>109</v>
      </c>
      <c r="H140" s="37">
        <v>4.7407713498622592E-2</v>
      </c>
      <c r="I140" s="37">
        <v>7.2155647382920074E-2</v>
      </c>
      <c r="J140" s="37">
        <f t="shared" si="6"/>
        <v>0.94592945551746266</v>
      </c>
      <c r="K140" s="37" t="s">
        <v>109</v>
      </c>
      <c r="L140" s="37" t="s">
        <v>109</v>
      </c>
      <c r="M140" s="37">
        <f>J140</f>
        <v>0.94592945551746266</v>
      </c>
    </row>
    <row r="141" spans="1:13" x14ac:dyDescent="0.25">
      <c r="A141" s="39">
        <v>5</v>
      </c>
      <c r="B141" s="37">
        <v>4</v>
      </c>
      <c r="C141" s="37">
        <v>2</v>
      </c>
      <c r="D141" s="37">
        <v>2</v>
      </c>
      <c r="E141" s="37">
        <v>2</v>
      </c>
      <c r="F141" s="37">
        <v>0.104</v>
      </c>
      <c r="G141" s="37" t="s">
        <v>109</v>
      </c>
      <c r="H141" s="37">
        <v>4.7407713498622592E-2</v>
      </c>
      <c r="I141" s="37">
        <v>7.2155647382920074E-2</v>
      </c>
      <c r="J141" s="37">
        <f t="shared" si="6"/>
        <v>0.67171247602998496</v>
      </c>
      <c r="K141" s="37" t="s">
        <v>109</v>
      </c>
      <c r="L141" s="37" t="s">
        <v>109</v>
      </c>
      <c r="M141" s="37">
        <f t="shared" ref="M141:M157" si="10">J141</f>
        <v>0.67171247602998496</v>
      </c>
    </row>
    <row r="142" spans="1:13" x14ac:dyDescent="0.25">
      <c r="A142" s="39">
        <v>5</v>
      </c>
      <c r="B142" s="37">
        <v>4</v>
      </c>
      <c r="C142" s="37">
        <v>2</v>
      </c>
      <c r="D142" s="37">
        <v>3</v>
      </c>
      <c r="E142" s="37">
        <v>2</v>
      </c>
      <c r="F142" s="37">
        <v>0.111</v>
      </c>
      <c r="G142" s="37" t="s">
        <v>109</v>
      </c>
      <c r="H142" s="37">
        <v>4.7407713498622592E-2</v>
      </c>
      <c r="I142" s="37">
        <v>7.2155647382920074E-2</v>
      </c>
      <c r="J142" s="37">
        <f t="shared" si="6"/>
        <v>0.81936777267708838</v>
      </c>
      <c r="K142" s="37" t="s">
        <v>109</v>
      </c>
      <c r="L142" s="37" t="s">
        <v>109</v>
      </c>
      <c r="M142" s="37">
        <f t="shared" si="10"/>
        <v>0.81936777267708838</v>
      </c>
    </row>
    <row r="143" spans="1:13" x14ac:dyDescent="0.25">
      <c r="A143" s="39">
        <v>1</v>
      </c>
      <c r="B143" s="37">
        <v>4</v>
      </c>
      <c r="C143" s="37">
        <v>3</v>
      </c>
      <c r="D143" s="37">
        <v>1</v>
      </c>
      <c r="E143" s="37">
        <v>2</v>
      </c>
      <c r="F143" s="37">
        <v>8.6999999999999994E-2</v>
      </c>
      <c r="G143" s="37" t="s">
        <v>109</v>
      </c>
      <c r="H143" s="37">
        <v>4.7407713498622592E-2</v>
      </c>
      <c r="I143" s="37">
        <v>7.2155647382920074E-2</v>
      </c>
      <c r="J143" s="37">
        <f t="shared" si="6"/>
        <v>0.31312104131559132</v>
      </c>
      <c r="K143" s="37" t="s">
        <v>109</v>
      </c>
      <c r="L143" s="37" t="s">
        <v>109</v>
      </c>
      <c r="M143" s="37">
        <f t="shared" si="10"/>
        <v>0.31312104131559132</v>
      </c>
    </row>
    <row r="144" spans="1:13" x14ac:dyDescent="0.25">
      <c r="A144" s="39">
        <v>1</v>
      </c>
      <c r="B144" s="37">
        <v>4</v>
      </c>
      <c r="C144" s="37">
        <v>3</v>
      </c>
      <c r="D144" s="37">
        <v>2</v>
      </c>
      <c r="E144" s="37">
        <v>2</v>
      </c>
      <c r="F144" s="37">
        <v>8.2000000000000003E-2</v>
      </c>
      <c r="G144" s="37" t="s">
        <v>109</v>
      </c>
      <c r="H144" s="37">
        <v>4.7407713498622592E-2</v>
      </c>
      <c r="I144" s="37">
        <v>7.2155647382920074E-2</v>
      </c>
      <c r="J144" s="37">
        <f t="shared" si="6"/>
        <v>0.20765297228194632</v>
      </c>
      <c r="K144" s="37" t="s">
        <v>109</v>
      </c>
      <c r="L144" s="37" t="s">
        <v>109</v>
      </c>
      <c r="M144" s="37">
        <f t="shared" si="10"/>
        <v>0.20765297228194632</v>
      </c>
    </row>
    <row r="145" spans="1:13" x14ac:dyDescent="0.25">
      <c r="A145" s="39">
        <v>1</v>
      </c>
      <c r="B145" s="37">
        <v>4</v>
      </c>
      <c r="C145" s="37">
        <v>3</v>
      </c>
      <c r="D145" s="37">
        <v>3</v>
      </c>
      <c r="E145" s="37">
        <v>2</v>
      </c>
      <c r="F145" s="37">
        <v>8.7999999999999995E-2</v>
      </c>
      <c r="G145" s="37" t="s">
        <v>109</v>
      </c>
      <c r="H145" s="37">
        <v>4.7407713498622592E-2</v>
      </c>
      <c r="I145" s="37">
        <v>7.2155647382920074E-2</v>
      </c>
      <c r="J145" s="37">
        <f t="shared" si="6"/>
        <v>0.33421465512232035</v>
      </c>
      <c r="K145" s="37" t="s">
        <v>109</v>
      </c>
      <c r="L145" s="37" t="s">
        <v>109</v>
      </c>
      <c r="M145" s="37">
        <f t="shared" si="10"/>
        <v>0.33421465512232035</v>
      </c>
    </row>
    <row r="146" spans="1:13" s="40" customFormat="1" x14ac:dyDescent="0.25">
      <c r="A146" s="39">
        <v>4</v>
      </c>
      <c r="B146" s="37">
        <v>4</v>
      </c>
      <c r="C146" s="37">
        <v>4</v>
      </c>
      <c r="D146" s="37">
        <v>1</v>
      </c>
      <c r="E146" s="37">
        <v>2</v>
      </c>
      <c r="F146" s="37">
        <v>8.8999999999999996E-2</v>
      </c>
      <c r="G146" s="37" t="s">
        <v>109</v>
      </c>
      <c r="H146" s="37">
        <v>4.7407713498622592E-2</v>
      </c>
      <c r="I146" s="37">
        <v>7.2155647382920074E-2</v>
      </c>
      <c r="J146" s="37">
        <f t="shared" si="6"/>
        <v>0.35530826892904943</v>
      </c>
      <c r="K146" s="37" t="s">
        <v>109</v>
      </c>
      <c r="L146" s="37" t="s">
        <v>109</v>
      </c>
      <c r="M146" s="37">
        <f t="shared" si="10"/>
        <v>0.35530826892904943</v>
      </c>
    </row>
    <row r="147" spans="1:13" s="40" customFormat="1" x14ac:dyDescent="0.25">
      <c r="A147" s="39">
        <v>4</v>
      </c>
      <c r="B147" s="37">
        <v>4</v>
      </c>
      <c r="C147" s="37">
        <v>4</v>
      </c>
      <c r="D147" s="37">
        <v>2</v>
      </c>
      <c r="E147" s="37">
        <v>2</v>
      </c>
      <c r="F147" s="37">
        <v>8.6999999999999994E-2</v>
      </c>
      <c r="G147" s="37" t="s">
        <v>109</v>
      </c>
      <c r="H147" s="37">
        <v>4.7407713498622592E-2</v>
      </c>
      <c r="I147" s="37">
        <v>7.2155647382920074E-2</v>
      </c>
      <c r="J147" s="37">
        <f t="shared" si="6"/>
        <v>0.31312104131559132</v>
      </c>
      <c r="K147" s="37" t="s">
        <v>109</v>
      </c>
      <c r="L147" s="37" t="s">
        <v>109</v>
      </c>
      <c r="M147" s="37">
        <f t="shared" si="10"/>
        <v>0.31312104131559132</v>
      </c>
    </row>
    <row r="148" spans="1:13" s="40" customFormat="1" x14ac:dyDescent="0.25">
      <c r="A148" s="39">
        <v>4</v>
      </c>
      <c r="B148" s="37">
        <v>4</v>
      </c>
      <c r="C148" s="37">
        <v>4</v>
      </c>
      <c r="D148" s="37">
        <v>3</v>
      </c>
      <c r="E148" s="37">
        <v>2</v>
      </c>
      <c r="F148" s="37">
        <v>0.09</v>
      </c>
      <c r="G148" s="37" t="s">
        <v>109</v>
      </c>
      <c r="H148" s="37">
        <v>4.7407713498622592E-2</v>
      </c>
      <c r="I148" s="37">
        <v>7.2155647382920074E-2</v>
      </c>
      <c r="J148" s="37">
        <f t="shared" si="6"/>
        <v>0.37640188273577846</v>
      </c>
      <c r="K148" s="37" t="s">
        <v>109</v>
      </c>
      <c r="L148" s="37" t="s">
        <v>109</v>
      </c>
      <c r="M148" s="37">
        <f t="shared" si="10"/>
        <v>0.37640188273577846</v>
      </c>
    </row>
    <row r="149" spans="1:13" s="40" customFormat="1" x14ac:dyDescent="0.25">
      <c r="A149" s="39">
        <v>2</v>
      </c>
      <c r="B149" s="37">
        <v>4</v>
      </c>
      <c r="C149" s="37">
        <v>5</v>
      </c>
      <c r="D149" s="37">
        <v>1</v>
      </c>
      <c r="E149" s="37">
        <v>2</v>
      </c>
      <c r="F149" s="37">
        <v>8.7999999999999995E-2</v>
      </c>
      <c r="G149" s="37" t="s">
        <v>109</v>
      </c>
      <c r="H149" s="37">
        <v>4.7407713498622592E-2</v>
      </c>
      <c r="I149" s="37">
        <v>7.2155647382920074E-2</v>
      </c>
      <c r="J149" s="37">
        <f t="shared" si="6"/>
        <v>0.33421465512232035</v>
      </c>
      <c r="K149" s="37" t="s">
        <v>109</v>
      </c>
      <c r="L149" s="37" t="s">
        <v>109</v>
      </c>
      <c r="M149" s="37">
        <f t="shared" si="10"/>
        <v>0.33421465512232035</v>
      </c>
    </row>
    <row r="150" spans="1:13" x14ac:dyDescent="0.25">
      <c r="A150" s="39">
        <v>2</v>
      </c>
      <c r="B150" s="37">
        <v>4</v>
      </c>
      <c r="C150" s="37">
        <v>5</v>
      </c>
      <c r="D150" s="37">
        <v>2</v>
      </c>
      <c r="E150" s="37">
        <v>2</v>
      </c>
      <c r="F150" s="37">
        <v>0.09</v>
      </c>
      <c r="G150" s="37" t="s">
        <v>109</v>
      </c>
      <c r="H150" s="37">
        <v>4.7407713498622592E-2</v>
      </c>
      <c r="I150" s="37">
        <v>7.2155647382920074E-2</v>
      </c>
      <c r="J150" s="37">
        <f t="shared" si="6"/>
        <v>0.37640188273577846</v>
      </c>
      <c r="K150" s="37" t="s">
        <v>109</v>
      </c>
      <c r="L150" s="37" t="s">
        <v>109</v>
      </c>
      <c r="M150" s="37">
        <f t="shared" si="10"/>
        <v>0.37640188273577846</v>
      </c>
    </row>
    <row r="151" spans="1:13" x14ac:dyDescent="0.25">
      <c r="A151" s="39">
        <v>2</v>
      </c>
      <c r="B151" s="37">
        <v>4</v>
      </c>
      <c r="C151" s="37">
        <v>5</v>
      </c>
      <c r="D151" s="37">
        <v>3</v>
      </c>
      <c r="E151" s="37">
        <v>2</v>
      </c>
      <c r="F151" s="37">
        <v>8.8999999999999996E-2</v>
      </c>
      <c r="G151" s="37" t="s">
        <v>109</v>
      </c>
      <c r="H151" s="37">
        <v>4.7407713498622592E-2</v>
      </c>
      <c r="I151" s="37">
        <v>7.2155647382920074E-2</v>
      </c>
      <c r="J151" s="37">
        <f t="shared" si="6"/>
        <v>0.35530826892904943</v>
      </c>
      <c r="K151" s="37" t="s">
        <v>109</v>
      </c>
      <c r="L151" s="37" t="s">
        <v>109</v>
      </c>
      <c r="M151" s="37">
        <f t="shared" si="10"/>
        <v>0.35530826892904943</v>
      </c>
    </row>
    <row r="152" spans="1:13" x14ac:dyDescent="0.25">
      <c r="A152" s="39">
        <v>5</v>
      </c>
      <c r="B152" s="37">
        <v>4</v>
      </c>
      <c r="C152" s="37">
        <v>6</v>
      </c>
      <c r="D152" s="37">
        <v>1</v>
      </c>
      <c r="E152" s="37">
        <v>2</v>
      </c>
      <c r="F152" s="37">
        <v>9.2999999999999999E-2</v>
      </c>
      <c r="G152" s="37" t="s">
        <v>109</v>
      </c>
      <c r="H152" s="37">
        <v>4.7407713498622592E-2</v>
      </c>
      <c r="I152" s="37">
        <v>7.2155647382920074E-2</v>
      </c>
      <c r="J152" s="37">
        <f t="shared" si="6"/>
        <v>0.43968272415596565</v>
      </c>
      <c r="K152" s="37" t="s">
        <v>109</v>
      </c>
      <c r="L152" s="37" t="s">
        <v>109</v>
      </c>
      <c r="M152" s="37">
        <f t="shared" si="10"/>
        <v>0.43968272415596565</v>
      </c>
    </row>
    <row r="153" spans="1:13" x14ac:dyDescent="0.25">
      <c r="A153" s="39">
        <v>5</v>
      </c>
      <c r="B153" s="37">
        <v>4</v>
      </c>
      <c r="C153" s="37">
        <v>6</v>
      </c>
      <c r="D153" s="37">
        <v>2</v>
      </c>
      <c r="E153" s="37">
        <v>2</v>
      </c>
      <c r="F153" s="37">
        <v>9.0999999999999998E-2</v>
      </c>
      <c r="G153" s="37" t="s">
        <v>109</v>
      </c>
      <c r="H153" s="37">
        <v>4.7407713498622592E-2</v>
      </c>
      <c r="I153" s="37">
        <v>7.2155647382920074E-2</v>
      </c>
      <c r="J153" s="37">
        <f t="shared" si="6"/>
        <v>0.39749549654250754</v>
      </c>
      <c r="K153" s="37" t="s">
        <v>109</v>
      </c>
      <c r="L153" s="37" t="s">
        <v>109</v>
      </c>
      <c r="M153" s="37">
        <f t="shared" si="10"/>
        <v>0.39749549654250754</v>
      </c>
    </row>
    <row r="154" spans="1:13" x14ac:dyDescent="0.25">
      <c r="A154" s="39">
        <v>5</v>
      </c>
      <c r="B154" s="37">
        <v>4</v>
      </c>
      <c r="C154" s="37">
        <v>6</v>
      </c>
      <c r="D154" s="37">
        <v>3</v>
      </c>
      <c r="E154" s="37">
        <v>2</v>
      </c>
      <c r="F154" s="37">
        <v>9.1999999999999998E-2</v>
      </c>
      <c r="G154" s="37" t="s">
        <v>109</v>
      </c>
      <c r="H154" s="37">
        <v>4.7407713498622592E-2</v>
      </c>
      <c r="I154" s="37">
        <v>7.2155647382920074E-2</v>
      </c>
      <c r="J154" s="37">
        <f t="shared" si="6"/>
        <v>0.41858911034923657</v>
      </c>
      <c r="K154" s="37" t="s">
        <v>109</v>
      </c>
      <c r="L154" s="37" t="s">
        <v>109</v>
      </c>
      <c r="M154" s="37">
        <f t="shared" si="10"/>
        <v>0.41858911034923657</v>
      </c>
    </row>
    <row r="155" spans="1:13" s="40" customFormat="1" x14ac:dyDescent="0.25">
      <c r="A155" s="39">
        <v>1</v>
      </c>
      <c r="B155" s="37">
        <v>4</v>
      </c>
      <c r="C155" s="37">
        <v>7</v>
      </c>
      <c r="D155" s="37">
        <v>1</v>
      </c>
      <c r="E155" s="37">
        <v>2</v>
      </c>
      <c r="F155" s="37">
        <v>0.10299999999999999</v>
      </c>
      <c r="G155" s="37" t="s">
        <v>109</v>
      </c>
      <c r="H155" s="37">
        <v>4.7407713498622592E-2</v>
      </c>
      <c r="I155" s="37">
        <v>7.2155647382920074E-2</v>
      </c>
      <c r="J155" s="37">
        <f t="shared" si="6"/>
        <v>0.65061886222325593</v>
      </c>
      <c r="K155" s="37" t="s">
        <v>109</v>
      </c>
      <c r="L155" s="37" t="s">
        <v>109</v>
      </c>
      <c r="M155" s="37">
        <f t="shared" si="10"/>
        <v>0.65061886222325593</v>
      </c>
    </row>
    <row r="156" spans="1:13" s="40" customFormat="1" x14ac:dyDescent="0.25">
      <c r="A156" s="39">
        <v>1</v>
      </c>
      <c r="B156" s="37">
        <v>4</v>
      </c>
      <c r="C156" s="37">
        <v>7</v>
      </c>
      <c r="D156" s="37">
        <v>2</v>
      </c>
      <c r="E156" s="37">
        <v>2</v>
      </c>
      <c r="F156" s="37">
        <v>8.1000000000000003E-2</v>
      </c>
      <c r="G156" s="37" t="s">
        <v>109</v>
      </c>
      <c r="H156" s="37">
        <v>4.7407713498622592E-2</v>
      </c>
      <c r="I156" s="37">
        <v>7.2155647382920074E-2</v>
      </c>
      <c r="J156" s="37">
        <f t="shared" si="6"/>
        <v>0.18655935847521726</v>
      </c>
      <c r="K156" s="37" t="s">
        <v>109</v>
      </c>
      <c r="L156" s="37" t="s">
        <v>109</v>
      </c>
      <c r="M156" s="37">
        <f t="shared" si="10"/>
        <v>0.18655935847521726</v>
      </c>
    </row>
    <row r="157" spans="1:13" x14ac:dyDescent="0.25">
      <c r="A157" s="39">
        <v>1</v>
      </c>
      <c r="B157" s="37">
        <v>4</v>
      </c>
      <c r="C157" s="37">
        <v>7</v>
      </c>
      <c r="D157" s="37">
        <v>3</v>
      </c>
      <c r="E157" s="37">
        <v>2</v>
      </c>
      <c r="F157" s="37">
        <v>0.10299999999999999</v>
      </c>
      <c r="G157" s="37" t="s">
        <v>109</v>
      </c>
      <c r="H157" s="37">
        <v>4.7407713498622592E-2</v>
      </c>
      <c r="I157" s="37">
        <v>7.2155647382920074E-2</v>
      </c>
      <c r="J157" s="37">
        <f t="shared" si="6"/>
        <v>0.65061886222325593</v>
      </c>
      <c r="K157" s="37" t="s">
        <v>109</v>
      </c>
      <c r="L157" s="37" t="s">
        <v>109</v>
      </c>
      <c r="M157" s="37">
        <f t="shared" si="10"/>
        <v>0.65061886222325593</v>
      </c>
    </row>
    <row r="158" spans="1:13" x14ac:dyDescent="0.25">
      <c r="A158" s="39">
        <v>3</v>
      </c>
      <c r="B158" s="37">
        <v>4</v>
      </c>
      <c r="C158" s="37">
        <v>8</v>
      </c>
      <c r="D158" s="37">
        <v>1</v>
      </c>
      <c r="E158" s="37">
        <v>2</v>
      </c>
      <c r="F158" s="37">
        <v>7.1999999999999995E-2</v>
      </c>
      <c r="G158" s="37">
        <v>7.2999999999999995E-2</v>
      </c>
      <c r="H158" s="37">
        <v>4.7407713498622592E-2</v>
      </c>
      <c r="I158" s="37">
        <v>7.2155647382920074E-2</v>
      </c>
      <c r="J158" s="37">
        <f t="shared" si="6"/>
        <v>-3.2831657853442282E-3</v>
      </c>
      <c r="K158" s="37">
        <f>(G158-I158)/H158</f>
        <v>1.7810448021384827E-2</v>
      </c>
      <c r="L158" s="37">
        <f>K158*0.65</f>
        <v>1.1576791213900138E-2</v>
      </c>
      <c r="M158" s="37">
        <f>L158</f>
        <v>1.1576791213900138E-2</v>
      </c>
    </row>
    <row r="159" spans="1:13" x14ac:dyDescent="0.25">
      <c r="A159" s="39">
        <v>3</v>
      </c>
      <c r="B159" s="37">
        <v>4</v>
      </c>
      <c r="C159" s="37">
        <v>8</v>
      </c>
      <c r="D159" s="37">
        <v>2</v>
      </c>
      <c r="E159" s="37">
        <v>2</v>
      </c>
      <c r="F159" s="37">
        <v>7.3999999999999996E-2</v>
      </c>
      <c r="G159" s="37" t="s">
        <v>109</v>
      </c>
      <c r="H159" s="37">
        <v>4.7407713498622592E-2</v>
      </c>
      <c r="I159" s="37">
        <v>7.2155647382920074E-2</v>
      </c>
      <c r="J159" s="37">
        <f t="shared" si="6"/>
        <v>3.890406182811388E-2</v>
      </c>
      <c r="K159" s="37" t="s">
        <v>109</v>
      </c>
      <c r="L159" s="37" t="s">
        <v>109</v>
      </c>
      <c r="M159" s="37">
        <f>J159</f>
        <v>3.890406182811388E-2</v>
      </c>
    </row>
    <row r="160" spans="1:13" x14ac:dyDescent="0.25">
      <c r="A160" s="39">
        <v>3</v>
      </c>
      <c r="B160" s="37">
        <v>4</v>
      </c>
      <c r="C160" s="37">
        <v>8</v>
      </c>
      <c r="D160" s="37">
        <v>3</v>
      </c>
      <c r="E160" s="37">
        <v>2</v>
      </c>
      <c r="F160" s="37">
        <v>7.0000000000000007E-2</v>
      </c>
      <c r="G160" s="37">
        <v>7.2999999999999995E-2</v>
      </c>
      <c r="H160" s="37">
        <v>4.7407713498622592E-2</v>
      </c>
      <c r="I160" s="37">
        <v>7.2155647382920074E-2</v>
      </c>
      <c r="J160" s="37">
        <f t="shared" si="6"/>
        <v>-4.5470393398802045E-2</v>
      </c>
      <c r="K160" s="37">
        <f>(G160-I160)/H160</f>
        <v>1.7810448021384827E-2</v>
      </c>
      <c r="L160" s="37">
        <f>K160*0.65</f>
        <v>1.1576791213900138E-2</v>
      </c>
      <c r="M160" s="37">
        <f>L160</f>
        <v>1.1576791213900138E-2</v>
      </c>
    </row>
    <row r="161" spans="1:13" x14ac:dyDescent="0.25">
      <c r="A161" s="39">
        <v>4</v>
      </c>
      <c r="B161" s="37">
        <v>4</v>
      </c>
      <c r="C161" s="37">
        <v>9</v>
      </c>
      <c r="D161" s="37">
        <v>1</v>
      </c>
      <c r="E161" s="37">
        <v>2</v>
      </c>
      <c r="F161" s="37">
        <v>9.1999999999999998E-2</v>
      </c>
      <c r="G161" s="37" t="s">
        <v>109</v>
      </c>
      <c r="H161" s="37">
        <v>4.7407713498622592E-2</v>
      </c>
      <c r="I161" s="37">
        <v>7.2155647382920074E-2</v>
      </c>
      <c r="J161" s="37">
        <f t="shared" si="6"/>
        <v>0.41858911034923657</v>
      </c>
      <c r="K161" s="37" t="s">
        <v>109</v>
      </c>
      <c r="L161" s="37" t="s">
        <v>109</v>
      </c>
      <c r="M161" s="37">
        <f>J161</f>
        <v>0.41858911034923657</v>
      </c>
    </row>
    <row r="162" spans="1:13" x14ac:dyDescent="0.25">
      <c r="A162" s="39">
        <v>4</v>
      </c>
      <c r="B162" s="37">
        <v>4</v>
      </c>
      <c r="C162" s="37">
        <v>9</v>
      </c>
      <c r="D162" s="37">
        <v>2</v>
      </c>
      <c r="E162" s="37">
        <v>2</v>
      </c>
      <c r="F162" s="37">
        <v>9.8000000000000004E-2</v>
      </c>
      <c r="G162" s="37" t="s">
        <v>109</v>
      </c>
      <c r="H162" s="37">
        <v>4.7407713498622592E-2</v>
      </c>
      <c r="I162" s="37">
        <v>7.2155647382920074E-2</v>
      </c>
      <c r="J162" s="37">
        <f t="shared" si="6"/>
        <v>0.5451507931896109</v>
      </c>
      <c r="K162" s="37" t="s">
        <v>109</v>
      </c>
      <c r="L162" s="37" t="s">
        <v>109</v>
      </c>
      <c r="M162" s="37">
        <f t="shared" ref="M162:M167" si="11">J162</f>
        <v>0.5451507931896109</v>
      </c>
    </row>
    <row r="163" spans="1:13" s="40" customFormat="1" x14ac:dyDescent="0.25">
      <c r="A163" s="39">
        <v>4</v>
      </c>
      <c r="B163" s="37">
        <v>4</v>
      </c>
      <c r="C163" s="37">
        <v>9</v>
      </c>
      <c r="D163" s="37">
        <v>3</v>
      </c>
      <c r="E163" s="37">
        <v>2</v>
      </c>
      <c r="F163" s="37">
        <v>9.8000000000000004E-2</v>
      </c>
      <c r="G163" s="37" t="s">
        <v>109</v>
      </c>
      <c r="H163" s="37">
        <v>4.7407713498622592E-2</v>
      </c>
      <c r="I163" s="37">
        <v>7.2155647382920074E-2</v>
      </c>
      <c r="J163" s="37">
        <f t="shared" si="6"/>
        <v>0.5451507931896109</v>
      </c>
      <c r="K163" s="37" t="s">
        <v>109</v>
      </c>
      <c r="L163" s="37" t="s">
        <v>109</v>
      </c>
      <c r="M163" s="37">
        <f t="shared" si="11"/>
        <v>0.5451507931896109</v>
      </c>
    </row>
    <row r="164" spans="1:13" s="40" customFormat="1" x14ac:dyDescent="0.25">
      <c r="A164" s="39">
        <v>2</v>
      </c>
      <c r="B164" s="37">
        <v>4</v>
      </c>
      <c r="C164" s="37">
        <v>10</v>
      </c>
      <c r="D164" s="37">
        <v>1</v>
      </c>
      <c r="E164" s="37">
        <v>2</v>
      </c>
      <c r="F164" s="37">
        <v>0.09</v>
      </c>
      <c r="G164" s="37" t="s">
        <v>109</v>
      </c>
      <c r="H164" s="37">
        <v>4.7407713498622592E-2</v>
      </c>
      <c r="I164" s="37">
        <v>7.2155647382920074E-2</v>
      </c>
      <c r="J164" s="37">
        <f t="shared" si="6"/>
        <v>0.37640188273577846</v>
      </c>
      <c r="K164" s="37" t="s">
        <v>109</v>
      </c>
      <c r="L164" s="37" t="s">
        <v>109</v>
      </c>
      <c r="M164" s="37">
        <f t="shared" si="11"/>
        <v>0.37640188273577846</v>
      </c>
    </row>
    <row r="165" spans="1:13" s="40" customFormat="1" x14ac:dyDescent="0.25">
      <c r="A165" s="39">
        <v>2</v>
      </c>
      <c r="B165" s="37">
        <v>4</v>
      </c>
      <c r="C165" s="37">
        <v>10</v>
      </c>
      <c r="D165" s="37">
        <v>2</v>
      </c>
      <c r="E165" s="37">
        <v>2</v>
      </c>
      <c r="F165" s="37">
        <v>0.09</v>
      </c>
      <c r="G165" s="37" t="s">
        <v>109</v>
      </c>
      <c r="H165" s="37">
        <v>4.7407713498622592E-2</v>
      </c>
      <c r="I165" s="37">
        <v>7.2155647382920074E-2</v>
      </c>
      <c r="J165" s="37">
        <f t="shared" si="6"/>
        <v>0.37640188273577846</v>
      </c>
      <c r="K165" s="37" t="s">
        <v>109</v>
      </c>
      <c r="L165" s="37" t="s">
        <v>109</v>
      </c>
      <c r="M165" s="37">
        <f t="shared" si="11"/>
        <v>0.37640188273577846</v>
      </c>
    </row>
    <row r="166" spans="1:13" s="40" customFormat="1" x14ac:dyDescent="0.25">
      <c r="A166" s="39">
        <v>2</v>
      </c>
      <c r="B166" s="37">
        <v>4</v>
      </c>
      <c r="C166" s="37">
        <v>10</v>
      </c>
      <c r="D166" s="37">
        <v>3</v>
      </c>
      <c r="E166" s="37">
        <v>2</v>
      </c>
      <c r="F166" s="37">
        <v>0.09</v>
      </c>
      <c r="G166" s="37" t="s">
        <v>109</v>
      </c>
      <c r="H166" s="37">
        <v>4.7407713498622592E-2</v>
      </c>
      <c r="I166" s="37">
        <v>7.2155647382920074E-2</v>
      </c>
      <c r="J166" s="37">
        <f t="shared" si="6"/>
        <v>0.37640188273577846</v>
      </c>
      <c r="K166" s="37" t="s">
        <v>109</v>
      </c>
      <c r="L166" s="37" t="s">
        <v>109</v>
      </c>
      <c r="M166" s="37">
        <f t="shared" si="11"/>
        <v>0.37640188273577846</v>
      </c>
    </row>
    <row r="167" spans="1:13" s="40" customFormat="1" x14ac:dyDescent="0.25">
      <c r="A167" s="39">
        <v>4</v>
      </c>
      <c r="B167" s="37">
        <v>4</v>
      </c>
      <c r="C167" s="37">
        <v>11</v>
      </c>
      <c r="D167" s="37">
        <v>1</v>
      </c>
      <c r="E167" s="37">
        <v>2</v>
      </c>
      <c r="F167" s="37">
        <v>0.10100000000000001</v>
      </c>
      <c r="G167" s="37" t="s">
        <v>109</v>
      </c>
      <c r="H167" s="37">
        <v>4.7407713498622592E-2</v>
      </c>
      <c r="I167" s="37">
        <v>7.2155647382920074E-2</v>
      </c>
      <c r="J167" s="37">
        <f t="shared" si="6"/>
        <v>0.6084316346097981</v>
      </c>
      <c r="K167" s="37" t="s">
        <v>109</v>
      </c>
      <c r="L167" s="37" t="s">
        <v>109</v>
      </c>
      <c r="M167" s="37">
        <f t="shared" si="11"/>
        <v>0.6084316346097981</v>
      </c>
    </row>
    <row r="168" spans="1:13" s="40" customFormat="1" x14ac:dyDescent="0.25">
      <c r="A168" s="39">
        <v>4</v>
      </c>
      <c r="B168" s="37">
        <v>4</v>
      </c>
      <c r="C168" s="37">
        <v>11</v>
      </c>
      <c r="D168" s="37">
        <v>2</v>
      </c>
      <c r="E168" s="37">
        <v>3</v>
      </c>
      <c r="F168" s="37">
        <v>7.5999999999999998E-2</v>
      </c>
      <c r="G168" s="37">
        <v>8.7999999999999995E-2</v>
      </c>
      <c r="H168" s="37">
        <v>4.8723140495867776E-2</v>
      </c>
      <c r="I168" s="37">
        <v>8.796694214876033E-2</v>
      </c>
      <c r="J168" s="37">
        <f t="shared" si="6"/>
        <v>-0.2456110592825036</v>
      </c>
      <c r="K168" s="37">
        <f>(G168-I168)/H168</f>
        <v>6.7848358917809782E-4</v>
      </c>
      <c r="L168" s="37">
        <f>K168*0.065</f>
        <v>4.4101433296576357E-5</v>
      </c>
      <c r="M168" s="37">
        <f>L168</f>
        <v>4.4101433296576357E-5</v>
      </c>
    </row>
    <row r="169" spans="1:13" x14ac:dyDescent="0.25">
      <c r="A169" s="39">
        <v>4</v>
      </c>
      <c r="B169" s="37">
        <v>4</v>
      </c>
      <c r="C169" s="37">
        <v>11</v>
      </c>
      <c r="D169" s="37">
        <v>3</v>
      </c>
      <c r="E169" s="37">
        <v>3</v>
      </c>
      <c r="F169" s="37">
        <v>8.1000000000000003E-2</v>
      </c>
      <c r="G169" s="37">
        <v>8.7999999999999995E-2</v>
      </c>
      <c r="H169" s="37">
        <v>4.8723140495867776E-2</v>
      </c>
      <c r="I169" s="37">
        <v>8.796694214876033E-2</v>
      </c>
      <c r="J169" s="37">
        <f t="shared" si="6"/>
        <v>-0.14299041641930277</v>
      </c>
      <c r="K169" s="37">
        <f t="shared" ref="K169:K172" si="12">(G169-I169)/H169</f>
        <v>6.7848358917809782E-4</v>
      </c>
      <c r="L169" s="37">
        <f t="shared" ref="L169:L172" si="13">K169*0.065</f>
        <v>4.4101433296576357E-5</v>
      </c>
      <c r="M169" s="37">
        <f t="shared" ref="M169:M172" si="14">L169</f>
        <v>4.4101433296576357E-5</v>
      </c>
    </row>
    <row r="170" spans="1:13" s="40" customFormat="1" x14ac:dyDescent="0.25">
      <c r="A170" s="39">
        <v>3</v>
      </c>
      <c r="B170" s="37">
        <v>4</v>
      </c>
      <c r="C170" s="37">
        <v>12</v>
      </c>
      <c r="D170" s="37">
        <v>1</v>
      </c>
      <c r="E170" s="37">
        <v>3</v>
      </c>
      <c r="F170" s="37">
        <v>6.8000000000000005E-2</v>
      </c>
      <c r="G170" s="37">
        <v>8.7999999999999995E-2</v>
      </c>
      <c r="H170" s="37">
        <v>4.8723140495867776E-2</v>
      </c>
      <c r="I170" s="37">
        <v>8.796694214876033E-2</v>
      </c>
      <c r="J170" s="37">
        <f t="shared" si="6"/>
        <v>-0.4098040878636246</v>
      </c>
      <c r="K170" s="37">
        <f t="shared" si="12"/>
        <v>6.7848358917809782E-4</v>
      </c>
      <c r="L170" s="37">
        <f t="shared" si="13"/>
        <v>4.4101433296576357E-5</v>
      </c>
      <c r="M170" s="37">
        <f t="shared" si="14"/>
        <v>4.4101433296576357E-5</v>
      </c>
    </row>
    <row r="171" spans="1:13" s="40" customFormat="1" x14ac:dyDescent="0.25">
      <c r="A171" s="39">
        <v>3</v>
      </c>
      <c r="B171" s="37">
        <v>4</v>
      </c>
      <c r="C171" s="37">
        <v>12</v>
      </c>
      <c r="D171" s="37">
        <v>2</v>
      </c>
      <c r="E171" s="37">
        <v>3</v>
      </c>
      <c r="F171" s="37">
        <v>7.0999999999999994E-2</v>
      </c>
      <c r="G171" s="37">
        <v>8.7999999999999995E-2</v>
      </c>
      <c r="H171" s="37">
        <v>4.8723140495867776E-2</v>
      </c>
      <c r="I171" s="37">
        <v>8.796694214876033E-2</v>
      </c>
      <c r="J171" s="37">
        <f t="shared" si="6"/>
        <v>-0.34823170214570442</v>
      </c>
      <c r="K171" s="37">
        <f t="shared" si="12"/>
        <v>6.7848358917809782E-4</v>
      </c>
      <c r="L171" s="37">
        <f t="shared" si="13"/>
        <v>4.4101433296576357E-5</v>
      </c>
      <c r="M171" s="37">
        <f t="shared" si="14"/>
        <v>4.4101433296576357E-5</v>
      </c>
    </row>
    <row r="172" spans="1:13" s="40" customFormat="1" x14ac:dyDescent="0.25">
      <c r="A172" s="39">
        <v>3</v>
      </c>
      <c r="B172" s="37">
        <v>4</v>
      </c>
      <c r="C172" s="37">
        <v>12</v>
      </c>
      <c r="D172" s="37">
        <v>3</v>
      </c>
      <c r="E172" s="37">
        <v>3</v>
      </c>
      <c r="F172" s="37">
        <v>7.5999999999999998E-2</v>
      </c>
      <c r="G172" s="37">
        <v>8.7999999999999995E-2</v>
      </c>
      <c r="H172" s="37">
        <v>4.8723140495867776E-2</v>
      </c>
      <c r="I172" s="37">
        <v>8.796694214876033E-2</v>
      </c>
      <c r="J172" s="37">
        <f t="shared" si="6"/>
        <v>-0.2456110592825036</v>
      </c>
      <c r="K172" s="37">
        <f t="shared" si="12"/>
        <v>6.7848358917809782E-4</v>
      </c>
      <c r="L172" s="37">
        <f t="shared" si="13"/>
        <v>4.4101433296576357E-5</v>
      </c>
      <c r="M172" s="37">
        <f t="shared" si="14"/>
        <v>4.4101433296576357E-5</v>
      </c>
    </row>
    <row r="173" spans="1:13" s="40" customFormat="1" x14ac:dyDescent="0.25">
      <c r="A173" s="39">
        <v>1</v>
      </c>
      <c r="B173" s="37">
        <v>4</v>
      </c>
      <c r="C173" s="37">
        <v>13</v>
      </c>
      <c r="D173" s="37">
        <v>1</v>
      </c>
      <c r="E173" s="37">
        <v>3</v>
      </c>
      <c r="F173" s="37">
        <v>0.10299999999999999</v>
      </c>
      <c r="G173" s="37" t="s">
        <v>109</v>
      </c>
      <c r="H173" s="37">
        <v>4.8723140495867776E-2</v>
      </c>
      <c r="I173" s="37">
        <v>8.796694214876033E-2</v>
      </c>
      <c r="J173" s="37">
        <f t="shared" si="6"/>
        <v>0.30854041217878025</v>
      </c>
      <c r="K173" s="37" t="s">
        <v>109</v>
      </c>
      <c r="L173" s="37" t="s">
        <v>109</v>
      </c>
      <c r="M173" s="37">
        <f>J173</f>
        <v>0.30854041217878025</v>
      </c>
    </row>
    <row r="174" spans="1:13" s="40" customFormat="1" x14ac:dyDescent="0.25">
      <c r="A174" s="39">
        <v>1</v>
      </c>
      <c r="B174" s="37">
        <v>4</v>
      </c>
      <c r="C174" s="37">
        <v>13</v>
      </c>
      <c r="D174" s="37">
        <v>2</v>
      </c>
      <c r="E174" s="37">
        <v>3</v>
      </c>
      <c r="F174" s="37">
        <v>0.108</v>
      </c>
      <c r="G174" s="37" t="s">
        <v>109</v>
      </c>
      <c r="H174" s="37">
        <v>4.8723140495867776E-2</v>
      </c>
      <c r="I174" s="37">
        <v>8.796694214876033E-2</v>
      </c>
      <c r="J174" s="37">
        <f t="shared" si="6"/>
        <v>0.41116105504198108</v>
      </c>
      <c r="K174" s="37" t="s">
        <v>109</v>
      </c>
      <c r="L174" s="37" t="s">
        <v>109</v>
      </c>
      <c r="M174" s="37">
        <f t="shared" ref="M174:M181" si="15">J174</f>
        <v>0.41116105504198108</v>
      </c>
    </row>
    <row r="175" spans="1:13" s="40" customFormat="1" x14ac:dyDescent="0.25">
      <c r="A175" s="39">
        <v>1</v>
      </c>
      <c r="B175" s="37">
        <v>4</v>
      </c>
      <c r="C175" s="37">
        <v>13</v>
      </c>
      <c r="D175" s="37">
        <v>3</v>
      </c>
      <c r="E175" s="37">
        <v>3</v>
      </c>
      <c r="F175" s="37">
        <v>0.1</v>
      </c>
      <c r="G175" s="37" t="s">
        <v>109</v>
      </c>
      <c r="H175" s="37">
        <v>4.8723140495867776E-2</v>
      </c>
      <c r="I175" s="37">
        <v>8.796694214876033E-2</v>
      </c>
      <c r="J175" s="37">
        <f t="shared" si="6"/>
        <v>0.24696802646086008</v>
      </c>
      <c r="K175" s="37" t="s">
        <v>109</v>
      </c>
      <c r="L175" s="37" t="s">
        <v>109</v>
      </c>
      <c r="M175" s="37">
        <f t="shared" si="15"/>
        <v>0.24696802646086008</v>
      </c>
    </row>
    <row r="176" spans="1:13" x14ac:dyDescent="0.25">
      <c r="A176" s="39">
        <v>5</v>
      </c>
      <c r="B176" s="37">
        <v>4</v>
      </c>
      <c r="C176" s="37">
        <v>14</v>
      </c>
      <c r="D176" s="37">
        <v>1</v>
      </c>
      <c r="E176" s="37">
        <v>3</v>
      </c>
      <c r="F176" s="37">
        <v>0.105</v>
      </c>
      <c r="G176" s="37" t="s">
        <v>109</v>
      </c>
      <c r="H176" s="37">
        <v>4.8723140495867776E-2</v>
      </c>
      <c r="I176" s="37">
        <v>8.796694214876033E-2</v>
      </c>
      <c r="J176" s="37">
        <f t="shared" si="6"/>
        <v>0.34958866932406063</v>
      </c>
      <c r="K176" s="37" t="s">
        <v>109</v>
      </c>
      <c r="L176" s="37" t="s">
        <v>109</v>
      </c>
      <c r="M176" s="37">
        <f t="shared" si="15"/>
        <v>0.34958866932406063</v>
      </c>
    </row>
    <row r="177" spans="1:13" x14ac:dyDescent="0.25">
      <c r="A177" s="39">
        <v>5</v>
      </c>
      <c r="B177" s="37">
        <v>4</v>
      </c>
      <c r="C177" s="37">
        <v>14</v>
      </c>
      <c r="D177" s="37">
        <v>2</v>
      </c>
      <c r="E177" s="37">
        <v>3</v>
      </c>
      <c r="F177" s="37">
        <v>9.9000000000000005E-2</v>
      </c>
      <c r="G177" s="37" t="s">
        <v>109</v>
      </c>
      <c r="H177" s="37">
        <v>4.8723140495867776E-2</v>
      </c>
      <c r="I177" s="37">
        <v>8.796694214876033E-2</v>
      </c>
      <c r="J177" s="37">
        <f t="shared" si="6"/>
        <v>0.22644389788821992</v>
      </c>
      <c r="K177" s="37" t="s">
        <v>109</v>
      </c>
      <c r="L177" s="37" t="s">
        <v>109</v>
      </c>
      <c r="M177" s="37">
        <f t="shared" si="15"/>
        <v>0.22644389788821992</v>
      </c>
    </row>
    <row r="178" spans="1:13" x14ac:dyDescent="0.25">
      <c r="A178" s="39">
        <v>5</v>
      </c>
      <c r="B178" s="37">
        <v>4</v>
      </c>
      <c r="C178" s="37">
        <v>14</v>
      </c>
      <c r="D178" s="37">
        <v>3</v>
      </c>
      <c r="E178" s="37">
        <v>3</v>
      </c>
      <c r="F178" s="37">
        <v>0.112</v>
      </c>
      <c r="G178" s="37" t="s">
        <v>109</v>
      </c>
      <c r="H178" s="37">
        <v>4.8723140495867776E-2</v>
      </c>
      <c r="I178" s="37">
        <v>8.796694214876033E-2</v>
      </c>
      <c r="J178" s="37">
        <f t="shared" si="6"/>
        <v>0.49325756933254178</v>
      </c>
      <c r="K178" s="37" t="s">
        <v>109</v>
      </c>
      <c r="L178" s="37" t="s">
        <v>109</v>
      </c>
      <c r="M178" s="37">
        <f t="shared" si="15"/>
        <v>0.49325756933254178</v>
      </c>
    </row>
    <row r="179" spans="1:13" s="40" customFormat="1" x14ac:dyDescent="0.25">
      <c r="A179" s="39">
        <v>2</v>
      </c>
      <c r="B179" s="37">
        <v>4</v>
      </c>
      <c r="C179" s="37">
        <v>15</v>
      </c>
      <c r="D179" s="37">
        <v>1</v>
      </c>
      <c r="E179" s="37">
        <v>3</v>
      </c>
      <c r="F179" s="37">
        <v>9.7000000000000003E-2</v>
      </c>
      <c r="G179" s="37" t="s">
        <v>109</v>
      </c>
      <c r="H179" s="37">
        <v>4.8723140495867776E-2</v>
      </c>
      <c r="I179" s="37">
        <v>8.796694214876033E-2</v>
      </c>
      <c r="J179" s="37">
        <f t="shared" si="6"/>
        <v>0.18539564074293957</v>
      </c>
      <c r="K179" s="37" t="s">
        <v>109</v>
      </c>
      <c r="L179" s="37" t="s">
        <v>109</v>
      </c>
      <c r="M179" s="37">
        <f t="shared" si="15"/>
        <v>0.18539564074293957</v>
      </c>
    </row>
    <row r="180" spans="1:13" s="40" customFormat="1" x14ac:dyDescent="0.25">
      <c r="A180" s="39">
        <v>2</v>
      </c>
      <c r="B180" s="37">
        <v>4</v>
      </c>
      <c r="C180" s="37">
        <v>15</v>
      </c>
      <c r="D180" s="37">
        <v>2</v>
      </c>
      <c r="E180" s="37">
        <v>3</v>
      </c>
      <c r="F180" s="37">
        <v>9.9000000000000005E-2</v>
      </c>
      <c r="G180" s="37" t="s">
        <v>109</v>
      </c>
      <c r="H180" s="37">
        <v>4.8723140495867776E-2</v>
      </c>
      <c r="I180" s="37">
        <v>8.796694214876033E-2</v>
      </c>
      <c r="J180" s="37">
        <f t="shared" si="6"/>
        <v>0.22644389788821992</v>
      </c>
      <c r="K180" s="37" t="s">
        <v>109</v>
      </c>
      <c r="L180" s="37" t="s">
        <v>109</v>
      </c>
      <c r="M180" s="37">
        <f t="shared" si="15"/>
        <v>0.22644389788821992</v>
      </c>
    </row>
    <row r="181" spans="1:13" s="40" customFormat="1" x14ac:dyDescent="0.25">
      <c r="A181" s="39">
        <v>2</v>
      </c>
      <c r="B181" s="37">
        <v>4</v>
      </c>
      <c r="C181" s="37">
        <v>15</v>
      </c>
      <c r="D181" s="37">
        <v>3</v>
      </c>
      <c r="E181" s="37">
        <v>3</v>
      </c>
      <c r="F181" s="37">
        <v>0.10199999999999999</v>
      </c>
      <c r="G181" s="37" t="s">
        <v>109</v>
      </c>
      <c r="H181" s="37">
        <v>4.8723140495867776E-2</v>
      </c>
      <c r="I181" s="37">
        <v>8.796694214876033E-2</v>
      </c>
      <c r="J181" s="37">
        <f t="shared" si="6"/>
        <v>0.28801628360614012</v>
      </c>
      <c r="K181" s="37" t="s">
        <v>109</v>
      </c>
      <c r="L181" s="37" t="s">
        <v>109</v>
      </c>
      <c r="M181" s="37">
        <f t="shared" si="15"/>
        <v>0.28801628360614012</v>
      </c>
    </row>
    <row r="182" spans="1:13" s="40" customFormat="1" x14ac:dyDescent="0.25">
      <c r="A182" s="39">
        <v>3</v>
      </c>
      <c r="B182" s="37">
        <v>5</v>
      </c>
      <c r="C182" s="37">
        <v>1</v>
      </c>
      <c r="D182" s="37">
        <v>1</v>
      </c>
      <c r="E182" s="37">
        <v>3</v>
      </c>
      <c r="F182" s="37">
        <v>8.1000000000000003E-2</v>
      </c>
      <c r="G182" s="37">
        <v>8.7999999999999995E-2</v>
      </c>
      <c r="H182" s="37">
        <v>4.8723140495867776E-2</v>
      </c>
      <c r="I182" s="37">
        <v>8.796694214876033E-2</v>
      </c>
      <c r="J182" s="37">
        <f t="shared" si="6"/>
        <v>-0.14299041641930277</v>
      </c>
      <c r="K182" s="37">
        <f>(G182-I182)/H182</f>
        <v>6.7848358917809782E-4</v>
      </c>
      <c r="L182" s="37">
        <f>K182*0.65</f>
        <v>4.4101433296576362E-4</v>
      </c>
      <c r="M182" s="37">
        <f>L182</f>
        <v>4.4101433296576362E-4</v>
      </c>
    </row>
    <row r="183" spans="1:13" s="40" customFormat="1" x14ac:dyDescent="0.25">
      <c r="A183" s="39">
        <v>3</v>
      </c>
      <c r="B183" s="37">
        <v>5</v>
      </c>
      <c r="C183" s="37">
        <v>1</v>
      </c>
      <c r="D183" s="37">
        <v>2</v>
      </c>
      <c r="E183" s="37">
        <v>3</v>
      </c>
      <c r="F183" s="37">
        <v>8.5000000000000006E-2</v>
      </c>
      <c r="G183" s="37">
        <v>8.7999999999999995E-2</v>
      </c>
      <c r="H183" s="37">
        <v>4.8723140495867776E-2</v>
      </c>
      <c r="I183" s="37">
        <v>8.796694214876033E-2</v>
      </c>
      <c r="J183" s="37">
        <f t="shared" si="6"/>
        <v>-6.0893902128742114E-2</v>
      </c>
      <c r="K183" s="37">
        <f t="shared" ref="K183:K185" si="16">(G183-I183)/H183</f>
        <v>6.7848358917809782E-4</v>
      </c>
      <c r="L183" s="37">
        <f t="shared" ref="L183:L185" si="17">K183*0.65</f>
        <v>4.4101433296576362E-4</v>
      </c>
      <c r="M183" s="37">
        <f t="shared" ref="M183:M185" si="18">L183</f>
        <v>4.4101433296576362E-4</v>
      </c>
    </row>
    <row r="184" spans="1:13" s="40" customFormat="1" x14ac:dyDescent="0.25">
      <c r="A184" s="39">
        <v>3</v>
      </c>
      <c r="B184" s="37">
        <v>5</v>
      </c>
      <c r="C184" s="37">
        <v>1</v>
      </c>
      <c r="D184" s="37">
        <v>3</v>
      </c>
      <c r="E184" s="37">
        <v>3</v>
      </c>
      <c r="F184" s="37">
        <v>6.7000000000000004E-2</v>
      </c>
      <c r="G184" s="37">
        <v>8.7999999999999995E-2</v>
      </c>
      <c r="H184" s="37">
        <v>4.8723140495867776E-2</v>
      </c>
      <c r="I184" s="37">
        <v>8.796694214876033E-2</v>
      </c>
      <c r="J184" s="37">
        <f t="shared" si="6"/>
        <v>-0.43032821643626479</v>
      </c>
      <c r="K184" s="37">
        <f t="shared" si="16"/>
        <v>6.7848358917809782E-4</v>
      </c>
      <c r="L184" s="37">
        <f t="shared" si="17"/>
        <v>4.4101433296576362E-4</v>
      </c>
      <c r="M184" s="37">
        <f t="shared" si="18"/>
        <v>4.4101433296576362E-4</v>
      </c>
    </row>
    <row r="185" spans="1:13" s="40" customFormat="1" x14ac:dyDescent="0.25">
      <c r="A185" s="39">
        <v>5</v>
      </c>
      <c r="B185" s="37">
        <v>5</v>
      </c>
      <c r="C185" s="37">
        <v>2</v>
      </c>
      <c r="D185" s="37">
        <v>1</v>
      </c>
      <c r="E185" s="37">
        <v>3</v>
      </c>
      <c r="F185" s="37">
        <v>8.5000000000000006E-2</v>
      </c>
      <c r="G185" s="37">
        <v>8.7999999999999995E-2</v>
      </c>
      <c r="H185" s="37">
        <v>4.8723140495867776E-2</v>
      </c>
      <c r="I185" s="37">
        <v>8.796694214876033E-2</v>
      </c>
      <c r="J185" s="37">
        <f t="shared" si="6"/>
        <v>-6.0893902128742114E-2</v>
      </c>
      <c r="K185" s="37">
        <f t="shared" si="16"/>
        <v>6.7848358917809782E-4</v>
      </c>
      <c r="L185" s="37">
        <f t="shared" si="17"/>
        <v>4.4101433296576362E-4</v>
      </c>
      <c r="M185" s="37">
        <f t="shared" si="18"/>
        <v>4.4101433296576362E-4</v>
      </c>
    </row>
    <row r="186" spans="1:13" s="40" customFormat="1" x14ac:dyDescent="0.25">
      <c r="A186" s="39">
        <v>5</v>
      </c>
      <c r="B186" s="37">
        <v>5</v>
      </c>
      <c r="C186" s="37">
        <v>2</v>
      </c>
      <c r="D186" s="37">
        <v>2</v>
      </c>
      <c r="E186" s="37">
        <v>3</v>
      </c>
      <c r="F186" s="37">
        <v>8.7999999999999995E-2</v>
      </c>
      <c r="G186" s="37" t="s">
        <v>109</v>
      </c>
      <c r="H186" s="37">
        <v>4.8723140495867776E-2</v>
      </c>
      <c r="I186" s="37">
        <v>8.796694214876033E-2</v>
      </c>
      <c r="J186" s="37">
        <f t="shared" si="6"/>
        <v>6.7848358917809782E-4</v>
      </c>
      <c r="K186" s="37" t="s">
        <v>109</v>
      </c>
      <c r="L186" s="37" t="s">
        <v>109</v>
      </c>
      <c r="M186" s="37">
        <f>J186</f>
        <v>6.7848358917809782E-4</v>
      </c>
    </row>
    <row r="187" spans="1:13" s="40" customFormat="1" x14ac:dyDescent="0.25">
      <c r="A187" s="39">
        <v>5</v>
      </c>
      <c r="B187" s="37">
        <v>5</v>
      </c>
      <c r="C187" s="37">
        <v>2</v>
      </c>
      <c r="D187" s="37">
        <v>3</v>
      </c>
      <c r="E187" s="37">
        <v>3</v>
      </c>
      <c r="F187" s="37">
        <v>8.8999999999999996E-2</v>
      </c>
      <c r="G187" s="37" t="s">
        <v>109</v>
      </c>
      <c r="H187" s="37">
        <v>4.8723140495867776E-2</v>
      </c>
      <c r="I187" s="37">
        <v>8.796694214876033E-2</v>
      </c>
      <c r="J187" s="37">
        <f t="shared" si="6"/>
        <v>2.1202612161818263E-2</v>
      </c>
      <c r="K187" s="37" t="s">
        <v>109</v>
      </c>
      <c r="L187" s="37" t="s">
        <v>109</v>
      </c>
      <c r="M187" s="37">
        <f t="shared" ref="M187:M190" si="19">J187</f>
        <v>2.1202612161818263E-2</v>
      </c>
    </row>
    <row r="188" spans="1:13" s="40" customFormat="1" x14ac:dyDescent="0.25">
      <c r="A188" s="39">
        <v>1</v>
      </c>
      <c r="B188" s="37">
        <v>5</v>
      </c>
      <c r="C188" s="37">
        <v>3</v>
      </c>
      <c r="D188" s="37">
        <v>1</v>
      </c>
      <c r="E188" s="37">
        <v>3</v>
      </c>
      <c r="F188" s="37">
        <v>8.7999999999999995E-2</v>
      </c>
      <c r="G188" s="37" t="s">
        <v>109</v>
      </c>
      <c r="H188" s="37">
        <v>4.8723140495867776E-2</v>
      </c>
      <c r="I188" s="37">
        <v>8.796694214876033E-2</v>
      </c>
      <c r="J188" s="37">
        <f t="shared" si="6"/>
        <v>6.7848358917809782E-4</v>
      </c>
      <c r="K188" s="37" t="s">
        <v>109</v>
      </c>
      <c r="L188" s="37" t="s">
        <v>109</v>
      </c>
      <c r="M188" s="37">
        <f t="shared" si="19"/>
        <v>6.7848358917809782E-4</v>
      </c>
    </row>
    <row r="189" spans="1:13" s="40" customFormat="1" x14ac:dyDescent="0.25">
      <c r="A189" s="39">
        <v>1</v>
      </c>
      <c r="B189" s="37">
        <v>5</v>
      </c>
      <c r="C189" s="37">
        <v>3</v>
      </c>
      <c r="D189" s="37">
        <v>2</v>
      </c>
      <c r="E189" s="37">
        <v>3</v>
      </c>
      <c r="F189" s="37">
        <v>9.0999999999999998E-2</v>
      </c>
      <c r="G189" s="37" t="s">
        <v>109</v>
      </c>
      <c r="H189" s="37">
        <v>4.8723140495867776E-2</v>
      </c>
      <c r="I189" s="37">
        <v>8.796694214876033E-2</v>
      </c>
      <c r="J189" s="37">
        <f t="shared" si="6"/>
        <v>6.225086930709859E-2</v>
      </c>
      <c r="K189" s="37" t="s">
        <v>109</v>
      </c>
      <c r="L189" s="37" t="s">
        <v>109</v>
      </c>
      <c r="M189" s="37">
        <f t="shared" si="19"/>
        <v>6.225086930709859E-2</v>
      </c>
    </row>
    <row r="190" spans="1:13" s="40" customFormat="1" x14ac:dyDescent="0.25">
      <c r="A190" s="39">
        <v>1</v>
      </c>
      <c r="B190" s="37">
        <v>5</v>
      </c>
      <c r="C190" s="37">
        <v>3</v>
      </c>
      <c r="D190" s="37">
        <v>3</v>
      </c>
      <c r="E190" s="37">
        <v>3</v>
      </c>
      <c r="F190" s="37">
        <v>9.2999999999999999E-2</v>
      </c>
      <c r="G190" s="37" t="s">
        <v>109</v>
      </c>
      <c r="H190" s="37">
        <v>4.8723140495867776E-2</v>
      </c>
      <c r="I190" s="37">
        <v>8.796694214876033E-2</v>
      </c>
      <c r="J190" s="37">
        <f t="shared" si="6"/>
        <v>0.10329912645237892</v>
      </c>
      <c r="K190" s="37" t="s">
        <v>109</v>
      </c>
      <c r="L190" s="37" t="s">
        <v>109</v>
      </c>
      <c r="M190" s="37">
        <f t="shared" si="19"/>
        <v>0.10329912645237892</v>
      </c>
    </row>
    <row r="191" spans="1:13" s="40" customFormat="1" x14ac:dyDescent="0.25">
      <c r="A191" s="39">
        <v>4</v>
      </c>
      <c r="B191" s="37">
        <v>5</v>
      </c>
      <c r="C191" s="37">
        <v>4</v>
      </c>
      <c r="D191" s="37">
        <v>1</v>
      </c>
      <c r="E191" s="37">
        <v>3</v>
      </c>
      <c r="F191" s="37">
        <v>8.5999999999999993E-2</v>
      </c>
      <c r="G191" s="37">
        <v>8.7999999999999995E-2</v>
      </c>
      <c r="H191" s="37">
        <v>4.8723140495867776E-2</v>
      </c>
      <c r="I191" s="37">
        <v>8.796694214876033E-2</v>
      </c>
      <c r="J191" s="37">
        <f t="shared" si="6"/>
        <v>-4.0369773556102231E-2</v>
      </c>
      <c r="K191" s="37">
        <f>(G191-I191)/H191</f>
        <v>6.7848358917809782E-4</v>
      </c>
      <c r="L191" s="37">
        <f>K191*0.65</f>
        <v>4.4101433296576362E-4</v>
      </c>
      <c r="M191" s="37">
        <f>L191</f>
        <v>4.4101433296576362E-4</v>
      </c>
    </row>
    <row r="192" spans="1:13" s="40" customFormat="1" x14ac:dyDescent="0.25">
      <c r="A192" s="39">
        <v>4</v>
      </c>
      <c r="B192" s="37">
        <v>5</v>
      </c>
      <c r="C192" s="37">
        <v>4</v>
      </c>
      <c r="D192" s="37">
        <v>2</v>
      </c>
      <c r="E192" s="37">
        <v>3</v>
      </c>
      <c r="F192" s="37">
        <v>7.5999999999999998E-2</v>
      </c>
      <c r="G192" s="37">
        <v>8.7999999999999995E-2</v>
      </c>
      <c r="H192" s="37">
        <v>4.8723140495867776E-2</v>
      </c>
      <c r="I192" s="37">
        <v>8.796694214876033E-2</v>
      </c>
      <c r="J192" s="37">
        <f t="shared" si="6"/>
        <v>-0.2456110592825036</v>
      </c>
      <c r="K192" s="37">
        <f>(G192-I192)/H192</f>
        <v>6.7848358917809782E-4</v>
      </c>
      <c r="L192" s="37">
        <f>K192*0.65</f>
        <v>4.4101433296576362E-4</v>
      </c>
      <c r="M192" s="37">
        <f t="shared" ref="M192:M194" si="20">L192</f>
        <v>4.4101433296576362E-4</v>
      </c>
    </row>
    <row r="193" spans="1:13" s="40" customFormat="1" x14ac:dyDescent="0.25">
      <c r="A193" s="39">
        <v>4</v>
      </c>
      <c r="B193" s="37">
        <v>5</v>
      </c>
      <c r="C193" s="37">
        <v>4</v>
      </c>
      <c r="D193" s="37">
        <v>3</v>
      </c>
      <c r="E193" s="37">
        <v>3</v>
      </c>
      <c r="F193" s="37">
        <v>7.8E-2</v>
      </c>
      <c r="G193" s="37">
        <v>8.7999999999999995E-2</v>
      </c>
      <c r="H193" s="37">
        <v>4.8723140495867776E-2</v>
      </c>
      <c r="I193" s="37">
        <v>8.796694214876033E-2</v>
      </c>
      <c r="J193" s="37">
        <f t="shared" ref="J193:J256" si="21">(F193-I193)/H193</f>
        <v>-0.20456280213722328</v>
      </c>
      <c r="K193" s="37">
        <f t="shared" ref="K193:K194" si="22">(G193-I193)/H193</f>
        <v>6.7848358917809782E-4</v>
      </c>
      <c r="L193" s="37">
        <f t="shared" ref="L193:L194" si="23">K193*0.65</f>
        <v>4.4101433296576362E-4</v>
      </c>
      <c r="M193" s="37">
        <f t="shared" si="20"/>
        <v>4.4101433296576362E-4</v>
      </c>
    </row>
    <row r="194" spans="1:13" s="40" customFormat="1" x14ac:dyDescent="0.25">
      <c r="A194" s="39">
        <v>2</v>
      </c>
      <c r="B194" s="37">
        <v>5</v>
      </c>
      <c r="C194" s="37">
        <v>5</v>
      </c>
      <c r="D194" s="37">
        <v>1</v>
      </c>
      <c r="E194" s="37">
        <v>3</v>
      </c>
      <c r="F194" s="37">
        <v>7.8E-2</v>
      </c>
      <c r="G194" s="37">
        <v>8.7999999999999995E-2</v>
      </c>
      <c r="H194" s="37">
        <v>4.8723140495867776E-2</v>
      </c>
      <c r="I194" s="37">
        <v>8.796694214876033E-2</v>
      </c>
      <c r="J194" s="37">
        <f t="shared" si="21"/>
        <v>-0.20456280213722328</v>
      </c>
      <c r="K194" s="37">
        <f t="shared" si="22"/>
        <v>6.7848358917809782E-4</v>
      </c>
      <c r="L194" s="37">
        <f t="shared" si="23"/>
        <v>4.4101433296576362E-4</v>
      </c>
      <c r="M194" s="37">
        <f t="shared" si="20"/>
        <v>4.4101433296576362E-4</v>
      </c>
    </row>
    <row r="195" spans="1:13" s="40" customFormat="1" x14ac:dyDescent="0.25">
      <c r="A195" s="39">
        <v>2</v>
      </c>
      <c r="B195" s="37">
        <v>5</v>
      </c>
      <c r="C195" s="37">
        <v>5</v>
      </c>
      <c r="D195" s="37">
        <v>2</v>
      </c>
      <c r="E195" s="37">
        <v>3</v>
      </c>
      <c r="F195" s="37">
        <v>8.7999999999999995E-2</v>
      </c>
      <c r="G195" s="37" t="s">
        <v>109</v>
      </c>
      <c r="H195" s="37">
        <v>4.8723140495867776E-2</v>
      </c>
      <c r="I195" s="37">
        <v>8.796694214876033E-2</v>
      </c>
      <c r="J195" s="37">
        <f t="shared" si="21"/>
        <v>6.7848358917809782E-4</v>
      </c>
      <c r="K195" s="37" t="s">
        <v>109</v>
      </c>
      <c r="L195" s="37" t="s">
        <v>109</v>
      </c>
      <c r="M195" s="37">
        <f>J195</f>
        <v>6.7848358917809782E-4</v>
      </c>
    </row>
    <row r="196" spans="1:13" s="40" customFormat="1" x14ac:dyDescent="0.25">
      <c r="A196" s="39">
        <v>2</v>
      </c>
      <c r="B196" s="37">
        <v>5</v>
      </c>
      <c r="C196" s="37">
        <v>5</v>
      </c>
      <c r="D196" s="37">
        <v>3</v>
      </c>
      <c r="E196" s="37">
        <v>3</v>
      </c>
      <c r="F196" s="37">
        <v>8.8999999999999996E-2</v>
      </c>
      <c r="G196" s="37" t="s">
        <v>109</v>
      </c>
      <c r="H196" s="37">
        <v>4.8723140495867776E-2</v>
      </c>
      <c r="I196" s="37">
        <v>8.796694214876033E-2</v>
      </c>
      <c r="J196" s="37">
        <f t="shared" si="21"/>
        <v>2.1202612161818263E-2</v>
      </c>
      <c r="K196" s="37" t="s">
        <v>109</v>
      </c>
      <c r="L196" s="37" t="s">
        <v>109</v>
      </c>
      <c r="M196" s="37">
        <f t="shared" ref="M196:M199" si="24">J196</f>
        <v>2.1202612161818263E-2</v>
      </c>
    </row>
    <row r="197" spans="1:13" s="40" customFormat="1" x14ac:dyDescent="0.25">
      <c r="A197" s="39">
        <v>5</v>
      </c>
      <c r="B197" s="37">
        <v>5</v>
      </c>
      <c r="C197" s="37">
        <v>6</v>
      </c>
      <c r="D197" s="37">
        <v>1</v>
      </c>
      <c r="E197" s="37">
        <v>3</v>
      </c>
      <c r="F197" s="37">
        <v>9.4E-2</v>
      </c>
      <c r="G197" s="37" t="s">
        <v>109</v>
      </c>
      <c r="H197" s="37">
        <v>4.8723140495867776E-2</v>
      </c>
      <c r="I197" s="37">
        <v>8.796694214876033E-2</v>
      </c>
      <c r="J197" s="37">
        <f t="shared" si="21"/>
        <v>0.12382325502501909</v>
      </c>
      <c r="K197" s="37" t="s">
        <v>109</v>
      </c>
      <c r="L197" s="37" t="s">
        <v>109</v>
      </c>
      <c r="M197" s="37">
        <f t="shared" si="24"/>
        <v>0.12382325502501909</v>
      </c>
    </row>
    <row r="198" spans="1:13" s="40" customFormat="1" x14ac:dyDescent="0.25">
      <c r="A198" s="39">
        <v>5</v>
      </c>
      <c r="B198" s="37">
        <v>5</v>
      </c>
      <c r="C198" s="37">
        <v>6</v>
      </c>
      <c r="D198" s="37">
        <v>2</v>
      </c>
      <c r="E198" s="37">
        <v>3</v>
      </c>
      <c r="F198" s="37">
        <v>9.2999999999999999E-2</v>
      </c>
      <c r="G198" s="37" t="s">
        <v>109</v>
      </c>
      <c r="H198" s="37">
        <v>4.8723140495867776E-2</v>
      </c>
      <c r="I198" s="37">
        <v>8.796694214876033E-2</v>
      </c>
      <c r="J198" s="37">
        <f t="shared" si="21"/>
        <v>0.10329912645237892</v>
      </c>
      <c r="K198" s="37" t="s">
        <v>109</v>
      </c>
      <c r="L198" s="37" t="s">
        <v>109</v>
      </c>
      <c r="M198" s="37">
        <f t="shared" si="24"/>
        <v>0.10329912645237892</v>
      </c>
    </row>
    <row r="199" spans="1:13" s="40" customFormat="1" x14ac:dyDescent="0.25">
      <c r="A199" s="39">
        <v>5</v>
      </c>
      <c r="B199" s="37">
        <v>5</v>
      </c>
      <c r="C199" s="37">
        <v>6</v>
      </c>
      <c r="D199" s="37">
        <v>3</v>
      </c>
      <c r="E199" s="37">
        <v>3</v>
      </c>
      <c r="F199" s="37">
        <v>9.4E-2</v>
      </c>
      <c r="G199" s="37" t="s">
        <v>109</v>
      </c>
      <c r="H199" s="37">
        <v>4.8723140495867776E-2</v>
      </c>
      <c r="I199" s="37">
        <v>8.796694214876033E-2</v>
      </c>
      <c r="J199" s="37">
        <f t="shared" si="21"/>
        <v>0.12382325502501909</v>
      </c>
      <c r="K199" s="37" t="s">
        <v>109</v>
      </c>
      <c r="L199" s="37" t="s">
        <v>109</v>
      </c>
      <c r="M199" s="37">
        <f t="shared" si="24"/>
        <v>0.12382325502501909</v>
      </c>
    </row>
    <row r="200" spans="1:13" s="40" customFormat="1" x14ac:dyDescent="0.25">
      <c r="A200" s="39">
        <v>1</v>
      </c>
      <c r="B200" s="37">
        <v>5</v>
      </c>
      <c r="C200" s="37">
        <v>7</v>
      </c>
      <c r="D200" s="37">
        <v>1</v>
      </c>
      <c r="E200" s="37">
        <v>3</v>
      </c>
      <c r="F200" s="37">
        <v>8.2000000000000003E-2</v>
      </c>
      <c r="G200" s="37">
        <v>8.7999999999999995E-2</v>
      </c>
      <c r="H200" s="37">
        <v>4.8723140495867776E-2</v>
      </c>
      <c r="I200" s="37">
        <v>8.796694214876033E-2</v>
      </c>
      <c r="J200" s="37">
        <f t="shared" si="21"/>
        <v>-0.12246628784666261</v>
      </c>
      <c r="K200" s="37">
        <f>(G200-I200)/H200</f>
        <v>6.7848358917809782E-4</v>
      </c>
      <c r="L200" s="37">
        <f>K200*0.65</f>
        <v>4.4101433296576362E-4</v>
      </c>
      <c r="M200" s="37">
        <f>L200</f>
        <v>4.4101433296576362E-4</v>
      </c>
    </row>
    <row r="201" spans="1:13" s="40" customFormat="1" x14ac:dyDescent="0.25">
      <c r="A201" s="39">
        <v>1</v>
      </c>
      <c r="B201" s="37">
        <v>5</v>
      </c>
      <c r="C201" s="37">
        <v>7</v>
      </c>
      <c r="D201" s="37">
        <v>2</v>
      </c>
      <c r="E201" s="37">
        <v>3</v>
      </c>
      <c r="F201" s="37">
        <v>8.4000000000000005E-2</v>
      </c>
      <c r="G201" s="37">
        <v>8.7999999999999995E-2</v>
      </c>
      <c r="H201" s="37">
        <v>4.8723140495867776E-2</v>
      </c>
      <c r="I201" s="37">
        <v>8.796694214876033E-2</v>
      </c>
      <c r="J201" s="37">
        <f t="shared" si="21"/>
        <v>-8.1418030701382274E-2</v>
      </c>
      <c r="K201" s="37">
        <f>(G201-I201)/H201</f>
        <v>6.7848358917809782E-4</v>
      </c>
      <c r="L201" s="37">
        <f>K201*0.65</f>
        <v>4.4101433296576362E-4</v>
      </c>
      <c r="M201" s="37">
        <f>L201</f>
        <v>4.4101433296576362E-4</v>
      </c>
    </row>
    <row r="202" spans="1:13" s="40" customFormat="1" x14ac:dyDescent="0.25">
      <c r="A202" s="39">
        <v>1</v>
      </c>
      <c r="B202" s="37">
        <v>5</v>
      </c>
      <c r="C202" s="37">
        <v>7</v>
      </c>
      <c r="D202" s="37">
        <v>3</v>
      </c>
      <c r="E202" s="37">
        <v>3</v>
      </c>
      <c r="F202" s="37">
        <v>8.7999999999999995E-2</v>
      </c>
      <c r="G202" s="37" t="s">
        <v>109</v>
      </c>
      <c r="H202" s="37">
        <v>4.8723140495867776E-2</v>
      </c>
      <c r="I202" s="37">
        <v>8.796694214876033E-2</v>
      </c>
      <c r="J202" s="37">
        <f t="shared" si="21"/>
        <v>6.7848358917809782E-4</v>
      </c>
      <c r="K202" s="37" t="s">
        <v>109</v>
      </c>
      <c r="L202" s="37" t="s">
        <v>109</v>
      </c>
      <c r="M202" s="37">
        <f>J202</f>
        <v>6.7848358917809782E-4</v>
      </c>
    </row>
    <row r="203" spans="1:13" x14ac:dyDescent="0.25">
      <c r="A203" s="39">
        <v>3</v>
      </c>
      <c r="B203" s="37">
        <v>5</v>
      </c>
      <c r="C203" s="37">
        <v>8</v>
      </c>
      <c r="D203" s="37">
        <v>1</v>
      </c>
      <c r="E203" s="37">
        <v>3</v>
      </c>
      <c r="F203" s="37">
        <v>8.7999999999999995E-2</v>
      </c>
      <c r="G203" s="37" t="s">
        <v>109</v>
      </c>
      <c r="H203" s="37">
        <v>4.8723140495867776E-2</v>
      </c>
      <c r="I203" s="37">
        <v>8.796694214876033E-2</v>
      </c>
      <c r="J203" s="37">
        <f t="shared" si="21"/>
        <v>6.7848358917809782E-4</v>
      </c>
      <c r="K203" s="37" t="s">
        <v>109</v>
      </c>
      <c r="L203" s="37" t="s">
        <v>109</v>
      </c>
      <c r="M203" s="37">
        <f t="shared" ref="M203:M207" si="25">J203</f>
        <v>6.7848358917809782E-4</v>
      </c>
    </row>
    <row r="204" spans="1:13" x14ac:dyDescent="0.25">
      <c r="A204" s="39">
        <v>3</v>
      </c>
      <c r="B204" s="37">
        <v>5</v>
      </c>
      <c r="C204" s="37">
        <v>8</v>
      </c>
      <c r="D204" s="37">
        <v>2</v>
      </c>
      <c r="E204" s="37">
        <v>3</v>
      </c>
      <c r="F204" s="37">
        <v>9.2999999999999999E-2</v>
      </c>
      <c r="G204" s="37" t="s">
        <v>109</v>
      </c>
      <c r="H204" s="37">
        <v>4.8723140495867776E-2</v>
      </c>
      <c r="I204" s="37">
        <v>8.796694214876033E-2</v>
      </c>
      <c r="J204" s="37">
        <f t="shared" si="21"/>
        <v>0.10329912645237892</v>
      </c>
      <c r="K204" s="37" t="s">
        <v>109</v>
      </c>
      <c r="L204" s="37" t="s">
        <v>109</v>
      </c>
      <c r="M204" s="37">
        <f t="shared" si="25"/>
        <v>0.10329912645237892</v>
      </c>
    </row>
    <row r="205" spans="1:13" x14ac:dyDescent="0.25">
      <c r="A205" s="39">
        <v>3</v>
      </c>
      <c r="B205" s="37">
        <v>5</v>
      </c>
      <c r="C205" s="37">
        <v>8</v>
      </c>
      <c r="D205" s="37">
        <v>3</v>
      </c>
      <c r="E205" s="37">
        <v>3</v>
      </c>
      <c r="F205" s="37">
        <v>9.4E-2</v>
      </c>
      <c r="G205" s="37" t="s">
        <v>109</v>
      </c>
      <c r="H205" s="37">
        <v>4.8723140495867776E-2</v>
      </c>
      <c r="I205" s="37">
        <v>8.796694214876033E-2</v>
      </c>
      <c r="J205" s="37">
        <f t="shared" si="21"/>
        <v>0.12382325502501909</v>
      </c>
      <c r="K205" s="37" t="s">
        <v>109</v>
      </c>
      <c r="L205" s="37" t="s">
        <v>109</v>
      </c>
      <c r="M205" s="37">
        <f t="shared" si="25"/>
        <v>0.12382325502501909</v>
      </c>
    </row>
    <row r="206" spans="1:13" x14ac:dyDescent="0.25">
      <c r="A206" s="39">
        <v>4</v>
      </c>
      <c r="B206" s="37">
        <v>5</v>
      </c>
      <c r="C206" s="37">
        <v>9</v>
      </c>
      <c r="D206" s="37">
        <v>1</v>
      </c>
      <c r="E206" s="37">
        <v>3</v>
      </c>
      <c r="F206" s="37">
        <v>9.7000000000000003E-2</v>
      </c>
      <c r="G206" s="37" t="s">
        <v>109</v>
      </c>
      <c r="H206" s="37">
        <v>4.8723140495867776E-2</v>
      </c>
      <c r="I206" s="37">
        <v>8.796694214876033E-2</v>
      </c>
      <c r="J206" s="37">
        <f t="shared" si="21"/>
        <v>0.18539564074293957</v>
      </c>
      <c r="K206" s="37" t="s">
        <v>109</v>
      </c>
      <c r="L206" s="37" t="s">
        <v>109</v>
      </c>
      <c r="M206" s="37">
        <f t="shared" si="25"/>
        <v>0.18539564074293957</v>
      </c>
    </row>
    <row r="207" spans="1:13" x14ac:dyDescent="0.25">
      <c r="A207" s="39">
        <v>4</v>
      </c>
      <c r="B207" s="37">
        <v>5</v>
      </c>
      <c r="C207" s="37">
        <v>9</v>
      </c>
      <c r="D207" s="37">
        <v>2</v>
      </c>
      <c r="E207" s="37">
        <v>3</v>
      </c>
      <c r="F207" s="37">
        <v>0.104</v>
      </c>
      <c r="G207" s="37" t="s">
        <v>109</v>
      </c>
      <c r="H207" s="37">
        <v>4.8723140495867776E-2</v>
      </c>
      <c r="I207" s="37">
        <v>8.796694214876033E-2</v>
      </c>
      <c r="J207" s="37">
        <f t="shared" si="21"/>
        <v>0.32906454075142044</v>
      </c>
      <c r="K207" s="37" t="s">
        <v>109</v>
      </c>
      <c r="L207" s="37" t="s">
        <v>109</v>
      </c>
      <c r="M207" s="37">
        <f t="shared" si="25"/>
        <v>0.32906454075142044</v>
      </c>
    </row>
    <row r="208" spans="1:13" x14ac:dyDescent="0.25">
      <c r="A208" s="39">
        <v>4</v>
      </c>
      <c r="B208" s="37">
        <v>5</v>
      </c>
      <c r="C208" s="37">
        <v>9</v>
      </c>
      <c r="D208" s="37">
        <v>3</v>
      </c>
      <c r="E208" s="37">
        <v>3</v>
      </c>
      <c r="F208" s="37">
        <v>8.1000000000000003E-2</v>
      </c>
      <c r="G208" s="37">
        <v>8.7999999999999995E-2</v>
      </c>
      <c r="H208" s="37">
        <v>4.8723140495867776E-2</v>
      </c>
      <c r="I208" s="37">
        <v>8.796694214876033E-2</v>
      </c>
      <c r="J208" s="37">
        <f t="shared" si="21"/>
        <v>-0.14299041641930277</v>
      </c>
      <c r="K208" s="37">
        <f>(G208-I208)/H208</f>
        <v>6.7848358917809782E-4</v>
      </c>
      <c r="L208" s="37">
        <f>K208*0.65</f>
        <v>4.4101433296576362E-4</v>
      </c>
      <c r="M208" s="37">
        <f>L208</f>
        <v>4.4101433296576362E-4</v>
      </c>
    </row>
    <row r="209" spans="1:20" x14ac:dyDescent="0.25">
      <c r="A209" s="39">
        <v>2</v>
      </c>
      <c r="B209" s="37">
        <v>5</v>
      </c>
      <c r="C209" s="37">
        <v>10</v>
      </c>
      <c r="D209" s="37">
        <v>1</v>
      </c>
      <c r="E209" s="37">
        <v>3</v>
      </c>
      <c r="F209" s="37">
        <v>7.2999999999999995E-2</v>
      </c>
      <c r="G209" s="37">
        <v>8.7999999999999995E-2</v>
      </c>
      <c r="H209" s="37">
        <v>4.8723140495867776E-2</v>
      </c>
      <c r="I209" s="37">
        <v>8.796694214876033E-2</v>
      </c>
      <c r="J209" s="37">
        <f t="shared" si="21"/>
        <v>-0.3071834450004241</v>
      </c>
      <c r="K209" s="37">
        <f t="shared" ref="K209:K213" si="26">(G209-I209)/H209</f>
        <v>6.7848358917809782E-4</v>
      </c>
      <c r="L209" s="37">
        <f t="shared" ref="L209:L212" si="27">K209*0.65</f>
        <v>4.4101433296576362E-4</v>
      </c>
      <c r="M209" s="37">
        <f t="shared" ref="M209:M220" si="28">L209</f>
        <v>4.4101433296576362E-4</v>
      </c>
    </row>
    <row r="210" spans="1:20" x14ac:dyDescent="0.25">
      <c r="A210" s="39">
        <v>2</v>
      </c>
      <c r="B210" s="37">
        <v>5</v>
      </c>
      <c r="C210" s="37">
        <v>10</v>
      </c>
      <c r="D210" s="37">
        <v>2</v>
      </c>
      <c r="E210" s="37">
        <v>3</v>
      </c>
      <c r="F210" s="37">
        <v>7.8E-2</v>
      </c>
      <c r="G210" s="37">
        <v>8.7999999999999995E-2</v>
      </c>
      <c r="H210" s="37">
        <v>4.8723140495867776E-2</v>
      </c>
      <c r="I210" s="37">
        <v>8.796694214876033E-2</v>
      </c>
      <c r="J210" s="37">
        <f t="shared" si="21"/>
        <v>-0.20456280213722328</v>
      </c>
      <c r="K210" s="37">
        <f t="shared" si="26"/>
        <v>6.7848358917809782E-4</v>
      </c>
      <c r="L210" s="37">
        <f t="shared" si="27"/>
        <v>4.4101433296576362E-4</v>
      </c>
      <c r="M210" s="37">
        <f t="shared" si="28"/>
        <v>4.4101433296576362E-4</v>
      </c>
    </row>
    <row r="211" spans="1:20" x14ac:dyDescent="0.25">
      <c r="A211" s="39">
        <v>2</v>
      </c>
      <c r="B211" s="37">
        <v>5</v>
      </c>
      <c r="C211" s="37">
        <v>10</v>
      </c>
      <c r="D211" s="37">
        <v>3</v>
      </c>
      <c r="E211" s="37">
        <v>3</v>
      </c>
      <c r="F211" s="37">
        <v>7.4999999999999997E-2</v>
      </c>
      <c r="G211" s="37">
        <v>8.7999999999999995E-2</v>
      </c>
      <c r="H211" s="37">
        <v>4.8723140495867776E-2</v>
      </c>
      <c r="I211" s="37">
        <v>8.796694214876033E-2</v>
      </c>
      <c r="J211" s="37">
        <f t="shared" si="21"/>
        <v>-0.26613518785514378</v>
      </c>
      <c r="K211" s="37">
        <f t="shared" si="26"/>
        <v>6.7848358917809782E-4</v>
      </c>
      <c r="L211" s="37">
        <f t="shared" si="27"/>
        <v>4.4101433296576362E-4</v>
      </c>
      <c r="M211" s="37">
        <f t="shared" si="28"/>
        <v>4.4101433296576362E-4</v>
      </c>
    </row>
    <row r="212" spans="1:20" s="40" customFormat="1" x14ac:dyDescent="0.25">
      <c r="A212" s="39">
        <v>4</v>
      </c>
      <c r="B212" s="37">
        <v>5</v>
      </c>
      <c r="C212" s="37">
        <v>11</v>
      </c>
      <c r="D212" s="37">
        <v>1</v>
      </c>
      <c r="E212" s="37">
        <v>3</v>
      </c>
      <c r="F212" s="37">
        <v>7.5999999999999998E-2</v>
      </c>
      <c r="G212" s="37">
        <v>8.7999999999999995E-2</v>
      </c>
      <c r="H212" s="37">
        <v>4.8723140495867776E-2</v>
      </c>
      <c r="I212" s="37">
        <v>8.796694214876033E-2</v>
      </c>
      <c r="J212" s="37">
        <f t="shared" si="21"/>
        <v>-0.2456110592825036</v>
      </c>
      <c r="K212" s="37">
        <f t="shared" si="26"/>
        <v>6.7848358917809782E-4</v>
      </c>
      <c r="L212" s="37">
        <f t="shared" si="27"/>
        <v>4.4101433296576362E-4</v>
      </c>
      <c r="M212" s="37">
        <f t="shared" si="28"/>
        <v>4.4101433296576362E-4</v>
      </c>
      <c r="O212"/>
      <c r="P212"/>
      <c r="Q212"/>
      <c r="R212"/>
      <c r="S212"/>
      <c r="T212"/>
    </row>
    <row r="213" spans="1:20" x14ac:dyDescent="0.25">
      <c r="A213" s="39">
        <v>4</v>
      </c>
      <c r="B213" s="37">
        <v>5</v>
      </c>
      <c r="C213" s="37">
        <v>11</v>
      </c>
      <c r="D213" s="37">
        <v>2</v>
      </c>
      <c r="E213" s="37">
        <v>3</v>
      </c>
      <c r="F213" s="37">
        <v>8.3000000000000004E-2</v>
      </c>
      <c r="G213" s="37">
        <v>8.7999999999999995E-2</v>
      </c>
      <c r="H213" s="37">
        <v>4.8723140495867776E-2</v>
      </c>
      <c r="I213" s="37">
        <v>8.796694214876033E-2</v>
      </c>
      <c r="J213" s="37">
        <f t="shared" si="21"/>
        <v>-0.10194215927402243</v>
      </c>
      <c r="K213" s="37">
        <f t="shared" si="26"/>
        <v>6.7848358917809782E-4</v>
      </c>
      <c r="L213" s="37">
        <f>K213*0.65</f>
        <v>4.4101433296576362E-4</v>
      </c>
      <c r="M213" s="37">
        <f t="shared" si="28"/>
        <v>4.4101433296576362E-4</v>
      </c>
    </row>
    <row r="214" spans="1:20" x14ac:dyDescent="0.25">
      <c r="A214" s="39">
        <v>4</v>
      </c>
      <c r="B214" s="37">
        <v>5</v>
      </c>
      <c r="C214" s="37">
        <v>11</v>
      </c>
      <c r="D214" s="37">
        <v>3</v>
      </c>
      <c r="E214" s="37">
        <v>3</v>
      </c>
      <c r="F214" s="37">
        <v>8.8999999999999996E-2</v>
      </c>
      <c r="G214" s="37" t="s">
        <v>109</v>
      </c>
      <c r="H214" s="37">
        <v>4.8723140495867776E-2</v>
      </c>
      <c r="I214" s="37">
        <v>8.796694214876033E-2</v>
      </c>
      <c r="J214" s="37">
        <f t="shared" si="21"/>
        <v>2.1202612161818263E-2</v>
      </c>
      <c r="K214" s="37" t="s">
        <v>109</v>
      </c>
      <c r="L214" s="37" t="s">
        <v>109</v>
      </c>
      <c r="M214" s="37">
        <f>J214</f>
        <v>2.1202612161818263E-2</v>
      </c>
    </row>
    <row r="215" spans="1:20" x14ac:dyDescent="0.25">
      <c r="A215" s="39">
        <v>3</v>
      </c>
      <c r="B215" s="37">
        <v>5</v>
      </c>
      <c r="C215" s="37">
        <v>12</v>
      </c>
      <c r="D215" s="37">
        <v>1</v>
      </c>
      <c r="E215" s="37">
        <v>3</v>
      </c>
      <c r="F215" s="37">
        <v>8.4000000000000005E-2</v>
      </c>
      <c r="G215" s="37">
        <v>8.7999999999999995E-2</v>
      </c>
      <c r="H215" s="37">
        <v>4.8723140495867776E-2</v>
      </c>
      <c r="I215" s="37">
        <v>8.796694214876033E-2</v>
      </c>
      <c r="J215" s="37">
        <f t="shared" si="21"/>
        <v>-8.1418030701382274E-2</v>
      </c>
      <c r="K215" s="37">
        <f>(G215-I215)/H215</f>
        <v>6.7848358917809782E-4</v>
      </c>
      <c r="L215" s="37">
        <f>K215*0.65</f>
        <v>4.4101433296576362E-4</v>
      </c>
      <c r="M215" s="37">
        <f t="shared" si="28"/>
        <v>4.4101433296576362E-4</v>
      </c>
    </row>
    <row r="216" spans="1:20" x14ac:dyDescent="0.25">
      <c r="A216" s="39">
        <v>3</v>
      </c>
      <c r="B216" s="37">
        <v>5</v>
      </c>
      <c r="C216" s="37">
        <v>12</v>
      </c>
      <c r="D216" s="37">
        <v>2</v>
      </c>
      <c r="E216" s="37">
        <v>3</v>
      </c>
      <c r="F216" s="37">
        <v>7.0000000000000007E-2</v>
      </c>
      <c r="G216" s="37">
        <v>8.7999999999999995E-2</v>
      </c>
      <c r="H216" s="37">
        <v>4.8723140495867776E-2</v>
      </c>
      <c r="I216" s="37">
        <v>8.796694214876033E-2</v>
      </c>
      <c r="J216" s="37">
        <f t="shared" si="21"/>
        <v>-0.36875583071834428</v>
      </c>
      <c r="K216" s="37">
        <f t="shared" ref="K216:K220" si="29">(G216-I216)/H216</f>
        <v>6.7848358917809782E-4</v>
      </c>
      <c r="L216" s="37">
        <f t="shared" ref="L216:L220" si="30">K216*0.65</f>
        <v>4.4101433296576362E-4</v>
      </c>
      <c r="M216" s="37">
        <f t="shared" si="28"/>
        <v>4.4101433296576362E-4</v>
      </c>
    </row>
    <row r="217" spans="1:20" x14ac:dyDescent="0.25">
      <c r="A217" s="39">
        <v>3</v>
      </c>
      <c r="B217" s="37">
        <v>5</v>
      </c>
      <c r="C217" s="37">
        <v>12</v>
      </c>
      <c r="D217" s="37">
        <v>3</v>
      </c>
      <c r="E217" s="37">
        <v>3</v>
      </c>
      <c r="F217" s="37">
        <v>6.9000000000000006E-2</v>
      </c>
      <c r="G217" s="37">
        <v>8.7999999999999995E-2</v>
      </c>
      <c r="H217" s="37">
        <v>4.8723140495867776E-2</v>
      </c>
      <c r="I217" s="37">
        <v>8.796694214876033E-2</v>
      </c>
      <c r="J217" s="37">
        <f t="shared" si="21"/>
        <v>-0.38927995929098447</v>
      </c>
      <c r="K217" s="37">
        <f t="shared" si="29"/>
        <v>6.7848358917809782E-4</v>
      </c>
      <c r="L217" s="37">
        <f t="shared" si="30"/>
        <v>4.4101433296576362E-4</v>
      </c>
      <c r="M217" s="37">
        <f t="shared" si="28"/>
        <v>4.4101433296576362E-4</v>
      </c>
    </row>
    <row r="218" spans="1:20" x14ac:dyDescent="0.25">
      <c r="A218" s="39">
        <v>1</v>
      </c>
      <c r="B218" s="37">
        <v>5</v>
      </c>
      <c r="C218" s="37">
        <v>13</v>
      </c>
      <c r="D218" s="37">
        <v>1</v>
      </c>
      <c r="E218" s="37">
        <v>3</v>
      </c>
      <c r="F218" s="37">
        <v>0.08</v>
      </c>
      <c r="G218" s="37">
        <v>8.7999999999999995E-2</v>
      </c>
      <c r="H218" s="37">
        <v>4.8723140495867776E-2</v>
      </c>
      <c r="I218" s="37">
        <v>8.796694214876033E-2</v>
      </c>
      <c r="J218" s="37">
        <f t="shared" si="21"/>
        <v>-0.16351454499194293</v>
      </c>
      <c r="K218" s="37">
        <f t="shared" si="29"/>
        <v>6.7848358917809782E-4</v>
      </c>
      <c r="L218" s="37">
        <f t="shared" si="30"/>
        <v>4.4101433296576362E-4</v>
      </c>
      <c r="M218" s="37">
        <f t="shared" si="28"/>
        <v>4.4101433296576362E-4</v>
      </c>
    </row>
    <row r="219" spans="1:20" x14ac:dyDescent="0.25">
      <c r="A219" s="39">
        <v>1</v>
      </c>
      <c r="B219" s="37">
        <v>5</v>
      </c>
      <c r="C219" s="37">
        <v>13</v>
      </c>
      <c r="D219" s="37">
        <v>2</v>
      </c>
      <c r="E219" s="37">
        <v>3</v>
      </c>
      <c r="F219" s="37">
        <v>8.5999999999999993E-2</v>
      </c>
      <c r="G219" s="37">
        <v>8.7999999999999995E-2</v>
      </c>
      <c r="H219" s="37">
        <v>4.8723140495867776E-2</v>
      </c>
      <c r="I219" s="37">
        <v>8.796694214876033E-2</v>
      </c>
      <c r="J219" s="37">
        <f t="shared" si="21"/>
        <v>-4.0369773556102231E-2</v>
      </c>
      <c r="K219" s="37">
        <f t="shared" si="29"/>
        <v>6.7848358917809782E-4</v>
      </c>
      <c r="L219" s="37">
        <f t="shared" si="30"/>
        <v>4.4101433296576362E-4</v>
      </c>
      <c r="M219" s="37">
        <f t="shared" si="28"/>
        <v>4.4101433296576362E-4</v>
      </c>
    </row>
    <row r="220" spans="1:20" x14ac:dyDescent="0.25">
      <c r="A220" s="39">
        <v>1</v>
      </c>
      <c r="B220" s="37">
        <v>5</v>
      </c>
      <c r="C220" s="37">
        <v>13</v>
      </c>
      <c r="D220" s="37">
        <v>3</v>
      </c>
      <c r="E220" s="37">
        <v>3</v>
      </c>
      <c r="F220" s="37">
        <v>0.08</v>
      </c>
      <c r="G220" s="37">
        <v>8.7999999999999995E-2</v>
      </c>
      <c r="H220" s="37">
        <v>4.8723140495867776E-2</v>
      </c>
      <c r="I220" s="37">
        <v>8.796694214876033E-2</v>
      </c>
      <c r="J220" s="37">
        <f t="shared" si="21"/>
        <v>-0.16351454499194293</v>
      </c>
      <c r="K220" s="37">
        <f t="shared" si="29"/>
        <v>6.7848358917809782E-4</v>
      </c>
      <c r="L220" s="37">
        <f t="shared" si="30"/>
        <v>4.4101433296576362E-4</v>
      </c>
      <c r="M220" s="37">
        <f t="shared" si="28"/>
        <v>4.4101433296576362E-4</v>
      </c>
    </row>
    <row r="221" spans="1:20" x14ac:dyDescent="0.25">
      <c r="A221" s="39">
        <v>5</v>
      </c>
      <c r="B221" s="37">
        <v>5</v>
      </c>
      <c r="C221" s="37">
        <v>14</v>
      </c>
      <c r="D221" s="37">
        <v>1</v>
      </c>
      <c r="E221" s="37">
        <v>3</v>
      </c>
      <c r="F221" s="37">
        <v>8.7999999999999995E-2</v>
      </c>
      <c r="G221" s="37" t="s">
        <v>109</v>
      </c>
      <c r="H221" s="37">
        <v>4.8723140495867776E-2</v>
      </c>
      <c r="I221" s="37">
        <v>8.796694214876033E-2</v>
      </c>
      <c r="J221" s="37">
        <f t="shared" si="21"/>
        <v>6.7848358917809782E-4</v>
      </c>
      <c r="K221" s="37" t="s">
        <v>109</v>
      </c>
      <c r="L221" s="37" t="s">
        <v>109</v>
      </c>
      <c r="M221" s="37">
        <f>J221</f>
        <v>6.7848358917809782E-4</v>
      </c>
    </row>
    <row r="222" spans="1:20" x14ac:dyDescent="0.25">
      <c r="A222" s="39">
        <v>5</v>
      </c>
      <c r="B222" s="37">
        <v>5</v>
      </c>
      <c r="C222" s="37">
        <v>14</v>
      </c>
      <c r="D222" s="37">
        <v>2</v>
      </c>
      <c r="E222" s="37">
        <v>3</v>
      </c>
      <c r="F222" s="37">
        <v>8.8999999999999996E-2</v>
      </c>
      <c r="G222" s="37" t="s">
        <v>109</v>
      </c>
      <c r="H222" s="37">
        <v>4.8723140495867776E-2</v>
      </c>
      <c r="I222" s="37">
        <v>8.796694214876033E-2</v>
      </c>
      <c r="J222" s="37">
        <f t="shared" si="21"/>
        <v>2.1202612161818263E-2</v>
      </c>
      <c r="K222" s="37" t="s">
        <v>109</v>
      </c>
      <c r="L222" s="37" t="s">
        <v>109</v>
      </c>
      <c r="M222" s="37">
        <f t="shared" ref="M222:M223" si="31">J222</f>
        <v>2.1202612161818263E-2</v>
      </c>
    </row>
    <row r="223" spans="1:20" x14ac:dyDescent="0.25">
      <c r="A223" s="39">
        <v>5</v>
      </c>
      <c r="B223" s="37">
        <v>5</v>
      </c>
      <c r="C223" s="37">
        <v>14</v>
      </c>
      <c r="D223" s="37">
        <v>3</v>
      </c>
      <c r="E223" s="37">
        <v>3</v>
      </c>
      <c r="F223" s="37">
        <v>0.09</v>
      </c>
      <c r="G223" s="37" t="s">
        <v>109</v>
      </c>
      <c r="H223" s="37">
        <v>4.8723140495867776E-2</v>
      </c>
      <c r="I223" s="37">
        <v>8.796694214876033E-2</v>
      </c>
      <c r="J223" s="37">
        <f t="shared" si="21"/>
        <v>4.172674073445843E-2</v>
      </c>
      <c r="K223" s="37" t="s">
        <v>109</v>
      </c>
      <c r="L223" s="37" t="s">
        <v>109</v>
      </c>
      <c r="M223" s="37">
        <f t="shared" si="31"/>
        <v>4.172674073445843E-2</v>
      </c>
    </row>
    <row r="224" spans="1:20" x14ac:dyDescent="0.25">
      <c r="A224" s="39">
        <v>2</v>
      </c>
      <c r="B224" s="37">
        <v>5</v>
      </c>
      <c r="C224" s="37">
        <v>15</v>
      </c>
      <c r="D224" s="37">
        <v>1</v>
      </c>
      <c r="E224" s="37">
        <v>3</v>
      </c>
      <c r="F224" s="37">
        <v>7.8E-2</v>
      </c>
      <c r="G224" s="37">
        <v>8.7999999999999995E-2</v>
      </c>
      <c r="H224" s="37">
        <v>4.8723140495867776E-2</v>
      </c>
      <c r="I224" s="37">
        <v>8.796694214876033E-2</v>
      </c>
      <c r="J224" s="37">
        <f t="shared" si="21"/>
        <v>-0.20456280213722328</v>
      </c>
      <c r="K224" s="37">
        <f>(G224-I224)/H224</f>
        <v>6.7848358917809782E-4</v>
      </c>
      <c r="L224" s="37">
        <f>K224*0.65</f>
        <v>4.4101433296576362E-4</v>
      </c>
      <c r="M224" s="37">
        <f>L224</f>
        <v>4.4101433296576362E-4</v>
      </c>
    </row>
    <row r="225" spans="1:13" x14ac:dyDescent="0.25">
      <c r="A225" s="39">
        <v>2</v>
      </c>
      <c r="B225" s="37">
        <v>5</v>
      </c>
      <c r="C225" s="37">
        <v>15</v>
      </c>
      <c r="D225" s="37">
        <v>2</v>
      </c>
      <c r="E225" s="37">
        <v>3</v>
      </c>
      <c r="F225" s="37">
        <v>7.6999999999999999E-2</v>
      </c>
      <c r="G225" s="37">
        <v>8.7999999999999995E-2</v>
      </c>
      <c r="H225" s="37">
        <v>4.8723140495867776E-2</v>
      </c>
      <c r="I225" s="37">
        <v>8.796694214876033E-2</v>
      </c>
      <c r="J225" s="37">
        <f t="shared" si="21"/>
        <v>-0.22508693070986344</v>
      </c>
      <c r="K225" s="37">
        <f t="shared" ref="K225:K247" si="32">(G225-I225)/H225</f>
        <v>6.7848358917809782E-4</v>
      </c>
      <c r="L225" s="37">
        <f t="shared" ref="L225:L247" si="33">K225*0.65</f>
        <v>4.4101433296576362E-4</v>
      </c>
      <c r="M225" s="37">
        <f t="shared" ref="M225:M247" si="34">L225</f>
        <v>4.4101433296576362E-4</v>
      </c>
    </row>
    <row r="226" spans="1:13" x14ac:dyDescent="0.25">
      <c r="A226" s="39">
        <v>2</v>
      </c>
      <c r="B226" s="37">
        <v>5</v>
      </c>
      <c r="C226" s="37">
        <v>15</v>
      </c>
      <c r="D226" s="37">
        <v>3</v>
      </c>
      <c r="E226" s="37">
        <v>3</v>
      </c>
      <c r="F226" s="37">
        <v>7.6999999999999999E-2</v>
      </c>
      <c r="G226" s="37">
        <v>8.7999999999999995E-2</v>
      </c>
      <c r="H226" s="37">
        <v>4.8723140495867776E-2</v>
      </c>
      <c r="I226" s="37">
        <v>8.796694214876033E-2</v>
      </c>
      <c r="J226" s="37">
        <f t="shared" si="21"/>
        <v>-0.22508693070986344</v>
      </c>
      <c r="K226" s="37">
        <f t="shared" si="32"/>
        <v>6.7848358917809782E-4</v>
      </c>
      <c r="L226" s="37">
        <f t="shared" si="33"/>
        <v>4.4101433296576362E-4</v>
      </c>
      <c r="M226" s="37">
        <f t="shared" si="34"/>
        <v>4.4101433296576362E-4</v>
      </c>
    </row>
    <row r="227" spans="1:13" x14ac:dyDescent="0.25">
      <c r="A227" s="39">
        <v>3</v>
      </c>
      <c r="B227" s="37">
        <v>6</v>
      </c>
      <c r="C227" s="37">
        <v>1</v>
      </c>
      <c r="D227" s="37">
        <v>1</v>
      </c>
      <c r="E227" s="37">
        <v>3</v>
      </c>
      <c r="F227" s="37">
        <v>6.9000000000000006E-2</v>
      </c>
      <c r="G227" s="37">
        <v>8.7999999999999995E-2</v>
      </c>
      <c r="H227" s="37">
        <v>4.8723140495867776E-2</v>
      </c>
      <c r="I227" s="37">
        <v>8.796694214876033E-2</v>
      </c>
      <c r="J227" s="37">
        <f t="shared" si="21"/>
        <v>-0.38927995929098447</v>
      </c>
      <c r="K227" s="37">
        <f t="shared" si="32"/>
        <v>6.7848358917809782E-4</v>
      </c>
      <c r="L227" s="37">
        <f t="shared" si="33"/>
        <v>4.4101433296576362E-4</v>
      </c>
      <c r="M227" s="37">
        <f t="shared" si="34"/>
        <v>4.4101433296576362E-4</v>
      </c>
    </row>
    <row r="228" spans="1:13" x14ac:dyDescent="0.25">
      <c r="A228" s="39">
        <v>3</v>
      </c>
      <c r="B228" s="37">
        <v>6</v>
      </c>
      <c r="C228" s="37">
        <v>1</v>
      </c>
      <c r="D228" s="37">
        <v>2</v>
      </c>
      <c r="E228" s="37">
        <v>3</v>
      </c>
      <c r="F228" s="37">
        <v>7.0000000000000007E-2</v>
      </c>
      <c r="G228" s="37">
        <v>8.7999999999999995E-2</v>
      </c>
      <c r="H228" s="37">
        <v>4.8723140495867776E-2</v>
      </c>
      <c r="I228" s="37">
        <v>8.796694214876033E-2</v>
      </c>
      <c r="J228" s="37">
        <f t="shared" si="21"/>
        <v>-0.36875583071834428</v>
      </c>
      <c r="K228" s="37">
        <f t="shared" si="32"/>
        <v>6.7848358917809782E-4</v>
      </c>
      <c r="L228" s="37">
        <f t="shared" si="33"/>
        <v>4.4101433296576362E-4</v>
      </c>
      <c r="M228" s="37">
        <f t="shared" si="34"/>
        <v>4.4101433296576362E-4</v>
      </c>
    </row>
    <row r="229" spans="1:13" x14ac:dyDescent="0.25">
      <c r="A229" s="39">
        <v>3</v>
      </c>
      <c r="B229" s="37">
        <v>6</v>
      </c>
      <c r="C229" s="37">
        <v>1</v>
      </c>
      <c r="D229" s="37">
        <v>3</v>
      </c>
      <c r="E229" s="37">
        <v>3</v>
      </c>
      <c r="F229" s="37">
        <v>6.5000000000000002E-2</v>
      </c>
      <c r="G229" s="37">
        <v>8.7999999999999995E-2</v>
      </c>
      <c r="H229" s="37">
        <v>4.8723140495867776E-2</v>
      </c>
      <c r="I229" s="37">
        <v>8.796694214876033E-2</v>
      </c>
      <c r="J229" s="37">
        <f t="shared" si="21"/>
        <v>-0.47137647358154511</v>
      </c>
      <c r="K229" s="37">
        <f t="shared" si="32"/>
        <v>6.7848358917809782E-4</v>
      </c>
      <c r="L229" s="37">
        <f t="shared" si="33"/>
        <v>4.4101433296576362E-4</v>
      </c>
      <c r="M229" s="37">
        <f t="shared" si="34"/>
        <v>4.4101433296576362E-4</v>
      </c>
    </row>
    <row r="230" spans="1:13" x14ac:dyDescent="0.25">
      <c r="A230" s="39">
        <v>5</v>
      </c>
      <c r="B230" s="37">
        <v>6</v>
      </c>
      <c r="C230" s="37">
        <v>2</v>
      </c>
      <c r="D230" s="37">
        <v>1</v>
      </c>
      <c r="E230" s="37">
        <v>3</v>
      </c>
      <c r="F230" s="37">
        <v>8.5000000000000006E-2</v>
      </c>
      <c r="G230" s="37">
        <v>8.7999999999999995E-2</v>
      </c>
      <c r="H230" s="37">
        <v>4.8723140495867776E-2</v>
      </c>
      <c r="I230" s="37">
        <v>8.796694214876033E-2</v>
      </c>
      <c r="J230" s="37">
        <f t="shared" si="21"/>
        <v>-6.0893902128742114E-2</v>
      </c>
      <c r="K230" s="37">
        <f t="shared" si="32"/>
        <v>6.7848358917809782E-4</v>
      </c>
      <c r="L230" s="37">
        <f t="shared" si="33"/>
        <v>4.4101433296576362E-4</v>
      </c>
      <c r="M230" s="37">
        <f t="shared" si="34"/>
        <v>4.4101433296576362E-4</v>
      </c>
    </row>
    <row r="231" spans="1:13" x14ac:dyDescent="0.25">
      <c r="A231" s="39">
        <v>5</v>
      </c>
      <c r="B231" s="37">
        <v>6</v>
      </c>
      <c r="C231" s="37">
        <v>2</v>
      </c>
      <c r="D231" s="37">
        <v>2</v>
      </c>
      <c r="E231" s="37">
        <v>3</v>
      </c>
      <c r="F231" s="37">
        <v>0.08</v>
      </c>
      <c r="G231" s="37">
        <v>8.7999999999999995E-2</v>
      </c>
      <c r="H231" s="37">
        <v>4.8723140495867776E-2</v>
      </c>
      <c r="I231" s="37">
        <v>8.796694214876033E-2</v>
      </c>
      <c r="J231" s="37">
        <f t="shared" si="21"/>
        <v>-0.16351454499194293</v>
      </c>
      <c r="K231" s="37">
        <f t="shared" si="32"/>
        <v>6.7848358917809782E-4</v>
      </c>
      <c r="L231" s="37">
        <f t="shared" si="33"/>
        <v>4.4101433296576362E-4</v>
      </c>
      <c r="M231" s="37">
        <f t="shared" si="34"/>
        <v>4.4101433296576362E-4</v>
      </c>
    </row>
    <row r="232" spans="1:13" x14ac:dyDescent="0.25">
      <c r="A232" s="39">
        <v>5</v>
      </c>
      <c r="B232" s="37">
        <v>6</v>
      </c>
      <c r="C232" s="37">
        <v>2</v>
      </c>
      <c r="D232" s="37">
        <v>3</v>
      </c>
      <c r="E232" s="37">
        <v>3</v>
      </c>
      <c r="F232" s="37">
        <v>7.5999999999999998E-2</v>
      </c>
      <c r="G232" s="37">
        <v>8.7999999999999995E-2</v>
      </c>
      <c r="H232" s="37">
        <v>4.8723140495867776E-2</v>
      </c>
      <c r="I232" s="37">
        <v>8.796694214876033E-2</v>
      </c>
      <c r="J232" s="37">
        <f t="shared" si="21"/>
        <v>-0.2456110592825036</v>
      </c>
      <c r="K232" s="37">
        <f t="shared" si="32"/>
        <v>6.7848358917809782E-4</v>
      </c>
      <c r="L232" s="37">
        <f t="shared" si="33"/>
        <v>4.4101433296576362E-4</v>
      </c>
      <c r="M232" s="37">
        <f t="shared" si="34"/>
        <v>4.4101433296576362E-4</v>
      </c>
    </row>
    <row r="233" spans="1:13" x14ac:dyDescent="0.25">
      <c r="A233" s="39">
        <v>1</v>
      </c>
      <c r="B233" s="37">
        <v>6</v>
      </c>
      <c r="C233" s="37">
        <v>3</v>
      </c>
      <c r="D233" s="37">
        <v>1</v>
      </c>
      <c r="E233" s="37">
        <v>3</v>
      </c>
      <c r="F233" s="37">
        <v>7.5999999999999998E-2</v>
      </c>
      <c r="G233" s="37">
        <v>8.7999999999999995E-2</v>
      </c>
      <c r="H233" s="37">
        <v>4.8723140495867776E-2</v>
      </c>
      <c r="I233" s="37">
        <v>8.796694214876033E-2</v>
      </c>
      <c r="J233" s="37">
        <f t="shared" si="21"/>
        <v>-0.2456110592825036</v>
      </c>
      <c r="K233" s="37">
        <f t="shared" si="32"/>
        <v>6.7848358917809782E-4</v>
      </c>
      <c r="L233" s="37">
        <f t="shared" si="33"/>
        <v>4.4101433296576362E-4</v>
      </c>
      <c r="M233" s="37">
        <f t="shared" si="34"/>
        <v>4.4101433296576362E-4</v>
      </c>
    </row>
    <row r="234" spans="1:13" x14ac:dyDescent="0.25">
      <c r="A234" s="39">
        <v>1</v>
      </c>
      <c r="B234" s="37">
        <v>6</v>
      </c>
      <c r="C234" s="37">
        <v>3</v>
      </c>
      <c r="D234" s="37">
        <v>2</v>
      </c>
      <c r="E234" s="37">
        <v>3</v>
      </c>
      <c r="F234" s="37">
        <v>7.6999999999999999E-2</v>
      </c>
      <c r="G234" s="37">
        <v>8.7999999999999995E-2</v>
      </c>
      <c r="H234" s="37">
        <v>4.8723140495867776E-2</v>
      </c>
      <c r="I234" s="37">
        <v>8.796694214876033E-2</v>
      </c>
      <c r="J234" s="37">
        <f t="shared" si="21"/>
        <v>-0.22508693070986344</v>
      </c>
      <c r="K234" s="37">
        <f t="shared" si="32"/>
        <v>6.7848358917809782E-4</v>
      </c>
      <c r="L234" s="37">
        <f t="shared" si="33"/>
        <v>4.4101433296576362E-4</v>
      </c>
      <c r="M234" s="37">
        <f t="shared" si="34"/>
        <v>4.4101433296576362E-4</v>
      </c>
    </row>
    <row r="235" spans="1:13" x14ac:dyDescent="0.25">
      <c r="A235" s="39">
        <v>1</v>
      </c>
      <c r="B235" s="37">
        <v>6</v>
      </c>
      <c r="C235" s="37">
        <v>3</v>
      </c>
      <c r="D235" s="37">
        <v>3</v>
      </c>
      <c r="E235" s="37">
        <v>3</v>
      </c>
      <c r="F235" s="37">
        <v>7.5999999999999998E-2</v>
      </c>
      <c r="G235" s="37">
        <v>8.7999999999999995E-2</v>
      </c>
      <c r="H235" s="37">
        <v>4.8723140495867776E-2</v>
      </c>
      <c r="I235" s="37">
        <v>8.796694214876033E-2</v>
      </c>
      <c r="J235" s="37">
        <f t="shared" si="21"/>
        <v>-0.2456110592825036</v>
      </c>
      <c r="K235" s="37">
        <f t="shared" si="32"/>
        <v>6.7848358917809782E-4</v>
      </c>
      <c r="L235" s="37">
        <f t="shared" si="33"/>
        <v>4.4101433296576362E-4</v>
      </c>
      <c r="M235" s="37">
        <f t="shared" si="34"/>
        <v>4.4101433296576362E-4</v>
      </c>
    </row>
    <row r="236" spans="1:13" x14ac:dyDescent="0.25">
      <c r="A236" s="39">
        <v>4</v>
      </c>
      <c r="B236" s="37">
        <v>6</v>
      </c>
      <c r="C236" s="37">
        <v>4</v>
      </c>
      <c r="D236" s="37">
        <v>1</v>
      </c>
      <c r="E236" s="37">
        <v>3</v>
      </c>
      <c r="F236" s="37">
        <v>7.3999999999999996E-2</v>
      </c>
      <c r="G236" s="37">
        <v>8.7999999999999995E-2</v>
      </c>
      <c r="H236" s="37">
        <v>4.8723140495867776E-2</v>
      </c>
      <c r="I236" s="37">
        <v>8.796694214876033E-2</v>
      </c>
      <c r="J236" s="37">
        <f t="shared" si="21"/>
        <v>-0.28665931642778392</v>
      </c>
      <c r="K236" s="37">
        <f t="shared" si="32"/>
        <v>6.7848358917809782E-4</v>
      </c>
      <c r="L236" s="37">
        <f t="shared" si="33"/>
        <v>4.4101433296576362E-4</v>
      </c>
      <c r="M236" s="37">
        <f t="shared" si="34"/>
        <v>4.4101433296576362E-4</v>
      </c>
    </row>
    <row r="237" spans="1:13" x14ac:dyDescent="0.25">
      <c r="A237" s="39">
        <v>4</v>
      </c>
      <c r="B237" s="37">
        <v>6</v>
      </c>
      <c r="C237" s="37">
        <v>4</v>
      </c>
      <c r="D237" s="37">
        <v>2</v>
      </c>
      <c r="E237" s="37">
        <v>3</v>
      </c>
      <c r="F237" s="37">
        <v>7.3999999999999996E-2</v>
      </c>
      <c r="G237" s="37">
        <v>8.7999999999999995E-2</v>
      </c>
      <c r="H237" s="37">
        <v>4.8723140495867776E-2</v>
      </c>
      <c r="I237" s="37">
        <v>8.796694214876033E-2</v>
      </c>
      <c r="J237" s="37">
        <f t="shared" si="21"/>
        <v>-0.28665931642778392</v>
      </c>
      <c r="K237" s="37">
        <f t="shared" si="32"/>
        <v>6.7848358917809782E-4</v>
      </c>
      <c r="L237" s="37">
        <f t="shared" si="33"/>
        <v>4.4101433296576362E-4</v>
      </c>
      <c r="M237" s="37">
        <f t="shared" si="34"/>
        <v>4.4101433296576362E-4</v>
      </c>
    </row>
    <row r="238" spans="1:13" x14ac:dyDescent="0.25">
      <c r="A238" s="39">
        <v>4</v>
      </c>
      <c r="B238" s="37">
        <v>6</v>
      </c>
      <c r="C238" s="37">
        <v>4</v>
      </c>
      <c r="D238" s="37">
        <v>3</v>
      </c>
      <c r="E238" s="37">
        <v>3</v>
      </c>
      <c r="F238" s="37">
        <v>7.0999999999999994E-2</v>
      </c>
      <c r="G238" s="37">
        <v>8.7999999999999995E-2</v>
      </c>
      <c r="H238" s="37">
        <v>4.8723140495867776E-2</v>
      </c>
      <c r="I238" s="37">
        <v>8.796694214876033E-2</v>
      </c>
      <c r="J238" s="37">
        <f t="shared" si="21"/>
        <v>-0.34823170214570442</v>
      </c>
      <c r="K238" s="37">
        <f t="shared" si="32"/>
        <v>6.7848358917809782E-4</v>
      </c>
      <c r="L238" s="37">
        <f t="shared" si="33"/>
        <v>4.4101433296576362E-4</v>
      </c>
      <c r="M238" s="37">
        <f t="shared" si="34"/>
        <v>4.4101433296576362E-4</v>
      </c>
    </row>
    <row r="239" spans="1:13" x14ac:dyDescent="0.25">
      <c r="A239" s="39">
        <v>2</v>
      </c>
      <c r="B239" s="37">
        <v>6</v>
      </c>
      <c r="C239" s="37">
        <v>5</v>
      </c>
      <c r="D239" s="37">
        <v>1</v>
      </c>
      <c r="E239" s="37">
        <v>3</v>
      </c>
      <c r="F239" s="37">
        <v>7.9000000000000001E-2</v>
      </c>
      <c r="G239" s="37">
        <v>8.7999999999999995E-2</v>
      </c>
      <c r="H239" s="37">
        <v>4.8723140495867776E-2</v>
      </c>
      <c r="I239" s="37">
        <v>8.796694214876033E-2</v>
      </c>
      <c r="J239" s="37">
        <f t="shared" si="21"/>
        <v>-0.18403867356458309</v>
      </c>
      <c r="K239" s="37">
        <f t="shared" si="32"/>
        <v>6.7848358917809782E-4</v>
      </c>
      <c r="L239" s="37">
        <f t="shared" si="33"/>
        <v>4.4101433296576362E-4</v>
      </c>
      <c r="M239" s="37">
        <f t="shared" si="34"/>
        <v>4.4101433296576362E-4</v>
      </c>
    </row>
    <row r="240" spans="1:13" x14ac:dyDescent="0.25">
      <c r="A240" s="39">
        <v>2</v>
      </c>
      <c r="B240" s="37">
        <v>6</v>
      </c>
      <c r="C240" s="37">
        <v>5</v>
      </c>
      <c r="D240" s="37">
        <v>2</v>
      </c>
      <c r="E240" s="37">
        <v>3</v>
      </c>
      <c r="F240" s="37">
        <v>7.4999999999999997E-2</v>
      </c>
      <c r="G240" s="37">
        <v>8.7999999999999995E-2</v>
      </c>
      <c r="H240" s="37">
        <v>4.8723140495867776E-2</v>
      </c>
      <c r="I240" s="37">
        <v>8.796694214876033E-2</v>
      </c>
      <c r="J240" s="37">
        <f t="shared" si="21"/>
        <v>-0.26613518785514378</v>
      </c>
      <c r="K240" s="37">
        <f t="shared" si="32"/>
        <v>6.7848358917809782E-4</v>
      </c>
      <c r="L240" s="37">
        <f t="shared" si="33"/>
        <v>4.4101433296576362E-4</v>
      </c>
      <c r="M240" s="37">
        <f t="shared" si="34"/>
        <v>4.4101433296576362E-4</v>
      </c>
    </row>
    <row r="241" spans="1:13" x14ac:dyDescent="0.25">
      <c r="A241" s="39">
        <v>2</v>
      </c>
      <c r="B241" s="37">
        <v>6</v>
      </c>
      <c r="C241" s="37">
        <v>5</v>
      </c>
      <c r="D241" s="37">
        <v>3</v>
      </c>
      <c r="E241" s="37">
        <v>3</v>
      </c>
      <c r="F241" s="37">
        <v>7.3999999999999996E-2</v>
      </c>
      <c r="G241" s="37">
        <v>8.7999999999999995E-2</v>
      </c>
      <c r="H241" s="37">
        <v>4.8723140495867776E-2</v>
      </c>
      <c r="I241" s="37">
        <v>8.796694214876033E-2</v>
      </c>
      <c r="J241" s="37">
        <f t="shared" si="21"/>
        <v>-0.28665931642778392</v>
      </c>
      <c r="K241" s="37">
        <f t="shared" si="32"/>
        <v>6.7848358917809782E-4</v>
      </c>
      <c r="L241" s="37">
        <f t="shared" si="33"/>
        <v>4.4101433296576362E-4</v>
      </c>
      <c r="M241" s="37">
        <f t="shared" si="34"/>
        <v>4.4101433296576362E-4</v>
      </c>
    </row>
    <row r="242" spans="1:13" x14ac:dyDescent="0.25">
      <c r="A242" s="39">
        <v>5</v>
      </c>
      <c r="B242" s="37">
        <v>6</v>
      </c>
      <c r="C242" s="37">
        <v>6</v>
      </c>
      <c r="D242" s="37">
        <v>1</v>
      </c>
      <c r="E242" s="37">
        <v>3</v>
      </c>
      <c r="F242" s="37">
        <v>7.9000000000000001E-2</v>
      </c>
      <c r="G242" s="37">
        <v>8.7999999999999995E-2</v>
      </c>
      <c r="H242" s="37">
        <v>4.8723140495867776E-2</v>
      </c>
      <c r="I242" s="37">
        <v>8.796694214876033E-2</v>
      </c>
      <c r="J242" s="37">
        <f t="shared" si="21"/>
        <v>-0.18403867356458309</v>
      </c>
      <c r="K242" s="37">
        <f t="shared" si="32"/>
        <v>6.7848358917809782E-4</v>
      </c>
      <c r="L242" s="37">
        <f t="shared" si="33"/>
        <v>4.4101433296576362E-4</v>
      </c>
      <c r="M242" s="37">
        <f t="shared" si="34"/>
        <v>4.4101433296576362E-4</v>
      </c>
    </row>
    <row r="243" spans="1:13" x14ac:dyDescent="0.25">
      <c r="A243" s="39">
        <v>5</v>
      </c>
      <c r="B243" s="37">
        <v>6</v>
      </c>
      <c r="C243" s="37">
        <v>6</v>
      </c>
      <c r="D243" s="37">
        <v>2</v>
      </c>
      <c r="E243" s="37">
        <v>3</v>
      </c>
      <c r="F243" s="37">
        <v>0.08</v>
      </c>
      <c r="G243" s="37">
        <v>8.7999999999999995E-2</v>
      </c>
      <c r="H243" s="37">
        <v>4.8723140495867776E-2</v>
      </c>
      <c r="I243" s="37">
        <v>8.796694214876033E-2</v>
      </c>
      <c r="J243" s="37">
        <f t="shared" si="21"/>
        <v>-0.16351454499194293</v>
      </c>
      <c r="K243" s="37">
        <f t="shared" si="32"/>
        <v>6.7848358917809782E-4</v>
      </c>
      <c r="L243" s="37">
        <f t="shared" si="33"/>
        <v>4.4101433296576362E-4</v>
      </c>
      <c r="M243" s="37">
        <f t="shared" si="34"/>
        <v>4.4101433296576362E-4</v>
      </c>
    </row>
    <row r="244" spans="1:13" x14ac:dyDescent="0.25">
      <c r="A244" s="39">
        <v>5</v>
      </c>
      <c r="B244" s="37">
        <v>6</v>
      </c>
      <c r="C244" s="37">
        <v>6</v>
      </c>
      <c r="D244" s="37">
        <v>3</v>
      </c>
      <c r="E244" s="37">
        <v>3</v>
      </c>
      <c r="F244" s="37">
        <v>8.3000000000000004E-2</v>
      </c>
      <c r="G244" s="37">
        <v>8.7999999999999995E-2</v>
      </c>
      <c r="H244" s="37">
        <v>4.8723140495867776E-2</v>
      </c>
      <c r="I244" s="37">
        <v>8.796694214876033E-2</v>
      </c>
      <c r="J244" s="37">
        <f t="shared" si="21"/>
        <v>-0.10194215927402243</v>
      </c>
      <c r="K244" s="37">
        <f t="shared" si="32"/>
        <v>6.7848358917809782E-4</v>
      </c>
      <c r="L244" s="37">
        <f t="shared" si="33"/>
        <v>4.4101433296576362E-4</v>
      </c>
      <c r="M244" s="37">
        <f t="shared" si="34"/>
        <v>4.4101433296576362E-4</v>
      </c>
    </row>
    <row r="245" spans="1:13" x14ac:dyDescent="0.25">
      <c r="A245" s="39">
        <v>1</v>
      </c>
      <c r="B245" s="37">
        <v>6</v>
      </c>
      <c r="C245" s="37">
        <v>7</v>
      </c>
      <c r="D245" s="37">
        <v>1</v>
      </c>
      <c r="E245" s="37">
        <v>3</v>
      </c>
      <c r="F245" s="37">
        <v>8.4000000000000005E-2</v>
      </c>
      <c r="G245" s="37">
        <v>8.7999999999999995E-2</v>
      </c>
      <c r="H245" s="37">
        <v>4.8723140495867776E-2</v>
      </c>
      <c r="I245" s="37">
        <v>8.796694214876033E-2</v>
      </c>
      <c r="J245" s="37">
        <f t="shared" si="21"/>
        <v>-8.1418030701382274E-2</v>
      </c>
      <c r="K245" s="37">
        <f t="shared" si="32"/>
        <v>6.7848358917809782E-4</v>
      </c>
      <c r="L245" s="37">
        <f t="shared" si="33"/>
        <v>4.4101433296576362E-4</v>
      </c>
      <c r="M245" s="37">
        <f t="shared" si="34"/>
        <v>4.4101433296576362E-4</v>
      </c>
    </row>
    <row r="246" spans="1:13" x14ac:dyDescent="0.25">
      <c r="A246" s="39">
        <v>1</v>
      </c>
      <c r="B246" s="37">
        <v>6</v>
      </c>
      <c r="C246" s="37">
        <v>7</v>
      </c>
      <c r="D246" s="37">
        <v>2</v>
      </c>
      <c r="E246" s="37">
        <v>3</v>
      </c>
      <c r="F246" s="37">
        <v>8.3000000000000004E-2</v>
      </c>
      <c r="G246" s="37">
        <v>8.7999999999999995E-2</v>
      </c>
      <c r="H246" s="37">
        <v>4.8723140495867776E-2</v>
      </c>
      <c r="I246" s="37">
        <v>8.796694214876033E-2</v>
      </c>
      <c r="J246" s="37">
        <f t="shared" si="21"/>
        <v>-0.10194215927402243</v>
      </c>
      <c r="K246" s="37">
        <f t="shared" si="32"/>
        <v>6.7848358917809782E-4</v>
      </c>
      <c r="L246" s="37">
        <f t="shared" si="33"/>
        <v>4.4101433296576362E-4</v>
      </c>
      <c r="M246" s="37">
        <f t="shared" si="34"/>
        <v>4.4101433296576362E-4</v>
      </c>
    </row>
    <row r="247" spans="1:13" x14ac:dyDescent="0.25">
      <c r="A247" s="39">
        <v>1</v>
      </c>
      <c r="B247" s="37">
        <v>6</v>
      </c>
      <c r="C247" s="37">
        <v>7</v>
      </c>
      <c r="D247" s="37">
        <v>3</v>
      </c>
      <c r="E247" s="37">
        <v>3</v>
      </c>
      <c r="F247" s="37">
        <v>8.5999999999999993E-2</v>
      </c>
      <c r="G247" s="37">
        <v>8.7999999999999995E-2</v>
      </c>
      <c r="H247" s="37">
        <v>4.8723140495867776E-2</v>
      </c>
      <c r="I247" s="37">
        <v>8.796694214876033E-2</v>
      </c>
      <c r="J247" s="37">
        <f t="shared" si="21"/>
        <v>-4.0369773556102231E-2</v>
      </c>
      <c r="K247" s="37">
        <f t="shared" si="32"/>
        <v>6.7848358917809782E-4</v>
      </c>
      <c r="L247" s="37">
        <f t="shared" si="33"/>
        <v>4.4101433296576362E-4</v>
      </c>
      <c r="M247" s="37">
        <f t="shared" si="34"/>
        <v>4.4101433296576362E-4</v>
      </c>
    </row>
    <row r="248" spans="1:13" x14ac:dyDescent="0.25">
      <c r="A248" s="39">
        <v>3</v>
      </c>
      <c r="B248" s="37">
        <v>6</v>
      </c>
      <c r="C248" s="37">
        <v>8</v>
      </c>
      <c r="D248" s="37">
        <v>1</v>
      </c>
      <c r="E248" s="37">
        <v>4</v>
      </c>
      <c r="F248" s="37">
        <v>8.5000000000000006E-2</v>
      </c>
      <c r="G248" s="37" t="s">
        <v>109</v>
      </c>
      <c r="H248" s="37">
        <v>5.0311294765840217E-2</v>
      </c>
      <c r="I248" s="37">
        <v>7.0460055096418783E-2</v>
      </c>
      <c r="J248" s="37">
        <f t="shared" si="21"/>
        <v>0.2889996167113828</v>
      </c>
      <c r="K248" s="37" t="s">
        <v>109</v>
      </c>
      <c r="L248" s="37" t="s">
        <v>109</v>
      </c>
      <c r="M248" s="37">
        <f>J248</f>
        <v>0.2889996167113828</v>
      </c>
    </row>
    <row r="249" spans="1:13" x14ac:dyDescent="0.25">
      <c r="A249" s="39">
        <v>3</v>
      </c>
      <c r="B249" s="37">
        <v>6</v>
      </c>
      <c r="C249" s="37">
        <v>8</v>
      </c>
      <c r="D249" s="37">
        <v>2</v>
      </c>
      <c r="E249" s="37">
        <v>4</v>
      </c>
      <c r="F249" s="37">
        <v>7.4999999999999997E-2</v>
      </c>
      <c r="G249" s="37" t="s">
        <v>109</v>
      </c>
      <c r="H249" s="37">
        <v>5.0311294765840217E-2</v>
      </c>
      <c r="I249" s="37">
        <v>7.0460055096418783E-2</v>
      </c>
      <c r="J249" s="37">
        <f t="shared" si="21"/>
        <v>9.0237091386956181E-2</v>
      </c>
      <c r="K249" s="37" t="s">
        <v>109</v>
      </c>
      <c r="L249" s="37" t="s">
        <v>109</v>
      </c>
      <c r="M249" s="37">
        <f t="shared" ref="M249:M271" si="35">J249</f>
        <v>9.0237091386956181E-2</v>
      </c>
    </row>
    <row r="250" spans="1:13" x14ac:dyDescent="0.25">
      <c r="A250" s="39">
        <v>3</v>
      </c>
      <c r="B250" s="37">
        <v>6</v>
      </c>
      <c r="C250" s="37">
        <v>8</v>
      </c>
      <c r="D250" s="37">
        <v>3</v>
      </c>
      <c r="E250" s="37">
        <v>4</v>
      </c>
      <c r="F250" s="37">
        <v>8.5000000000000006E-2</v>
      </c>
      <c r="G250" s="37" t="s">
        <v>109</v>
      </c>
      <c r="H250" s="37">
        <v>5.0311294765840217E-2</v>
      </c>
      <c r="I250" s="37">
        <v>7.0460055096418783E-2</v>
      </c>
      <c r="J250" s="37">
        <f t="shared" si="21"/>
        <v>0.2889996167113828</v>
      </c>
      <c r="K250" s="37" t="s">
        <v>109</v>
      </c>
      <c r="L250" s="37" t="s">
        <v>109</v>
      </c>
      <c r="M250" s="37">
        <f t="shared" si="35"/>
        <v>0.2889996167113828</v>
      </c>
    </row>
    <row r="251" spans="1:13" x14ac:dyDescent="0.25">
      <c r="A251" s="39">
        <v>4</v>
      </c>
      <c r="B251" s="37">
        <v>6</v>
      </c>
      <c r="C251" s="37">
        <v>9</v>
      </c>
      <c r="D251" s="37">
        <v>1</v>
      </c>
      <c r="E251" s="37">
        <v>4</v>
      </c>
      <c r="F251" s="37">
        <v>8.3000000000000004E-2</v>
      </c>
      <c r="G251" s="37" t="s">
        <v>109</v>
      </c>
      <c r="H251" s="37">
        <v>5.0311294765840217E-2</v>
      </c>
      <c r="I251" s="37">
        <v>7.0460055096418783E-2</v>
      </c>
      <c r="J251" s="37">
        <f t="shared" si="21"/>
        <v>0.24924711164649749</v>
      </c>
      <c r="K251" s="37" t="s">
        <v>109</v>
      </c>
      <c r="L251" s="37" t="s">
        <v>109</v>
      </c>
      <c r="M251" s="37">
        <f t="shared" si="35"/>
        <v>0.24924711164649749</v>
      </c>
    </row>
    <row r="252" spans="1:13" x14ac:dyDescent="0.25">
      <c r="A252" s="39">
        <v>4</v>
      </c>
      <c r="B252" s="37">
        <v>6</v>
      </c>
      <c r="C252" s="37">
        <v>9</v>
      </c>
      <c r="D252" s="37">
        <v>2</v>
      </c>
      <c r="E252" s="37">
        <v>4</v>
      </c>
      <c r="F252" s="37">
        <v>8.7999999999999995E-2</v>
      </c>
      <c r="G252" s="37" t="s">
        <v>109</v>
      </c>
      <c r="H252" s="37">
        <v>5.0311294765840217E-2</v>
      </c>
      <c r="I252" s="37">
        <v>7.0460055096418783E-2</v>
      </c>
      <c r="J252" s="37">
        <f t="shared" si="21"/>
        <v>0.34862837430871052</v>
      </c>
      <c r="K252" s="37" t="s">
        <v>109</v>
      </c>
      <c r="L252" s="37" t="s">
        <v>109</v>
      </c>
      <c r="M252" s="37">
        <f t="shared" si="35"/>
        <v>0.34862837430871052</v>
      </c>
    </row>
    <row r="253" spans="1:13" x14ac:dyDescent="0.25">
      <c r="A253" s="39">
        <v>4</v>
      </c>
      <c r="B253" s="37">
        <v>6</v>
      </c>
      <c r="C253" s="37">
        <v>9</v>
      </c>
      <c r="D253" s="37">
        <v>3</v>
      </c>
      <c r="E253" s="37">
        <v>4</v>
      </c>
      <c r="F253" s="37">
        <v>9.0999999999999998E-2</v>
      </c>
      <c r="G253" s="37" t="s">
        <v>109</v>
      </c>
      <c r="H253" s="37">
        <v>5.0311294765840217E-2</v>
      </c>
      <c r="I253" s="37">
        <v>7.0460055096418783E-2</v>
      </c>
      <c r="J253" s="37">
        <f t="shared" si="21"/>
        <v>0.40825713190603852</v>
      </c>
      <c r="K253" s="37" t="s">
        <v>109</v>
      </c>
      <c r="L253" s="37" t="s">
        <v>109</v>
      </c>
      <c r="M253" s="37">
        <f t="shared" si="35"/>
        <v>0.40825713190603852</v>
      </c>
    </row>
    <row r="254" spans="1:13" x14ac:dyDescent="0.25">
      <c r="A254" s="39">
        <v>2</v>
      </c>
      <c r="B254" s="37">
        <v>6</v>
      </c>
      <c r="C254" s="37">
        <v>10</v>
      </c>
      <c r="D254" s="37">
        <v>1</v>
      </c>
      <c r="E254" s="37">
        <v>4</v>
      </c>
      <c r="F254" s="37">
        <v>8.6999999999999994E-2</v>
      </c>
      <c r="G254" s="37" t="s">
        <v>109</v>
      </c>
      <c r="H254" s="37">
        <v>5.0311294765840217E-2</v>
      </c>
      <c r="I254" s="37">
        <v>7.0460055096418783E-2</v>
      </c>
      <c r="J254" s="37">
        <f t="shared" si="21"/>
        <v>0.32875212177626784</v>
      </c>
      <c r="K254" s="37" t="s">
        <v>109</v>
      </c>
      <c r="L254" s="37" t="s">
        <v>109</v>
      </c>
      <c r="M254" s="37">
        <f t="shared" si="35"/>
        <v>0.32875212177626784</v>
      </c>
    </row>
    <row r="255" spans="1:13" x14ac:dyDescent="0.25">
      <c r="A255" s="39">
        <v>2</v>
      </c>
      <c r="B255" s="37">
        <v>6</v>
      </c>
      <c r="C255" s="37">
        <v>10</v>
      </c>
      <c r="D255" s="37">
        <v>2</v>
      </c>
      <c r="E255" s="37">
        <v>4</v>
      </c>
      <c r="F255" s="37">
        <v>9.1999999999999998E-2</v>
      </c>
      <c r="G255" s="37" t="s">
        <v>109</v>
      </c>
      <c r="H255" s="37">
        <v>5.0311294765840217E-2</v>
      </c>
      <c r="I255" s="37">
        <v>7.0460055096418783E-2</v>
      </c>
      <c r="J255" s="37">
        <f t="shared" si="21"/>
        <v>0.42813338443848115</v>
      </c>
      <c r="K255" s="37" t="s">
        <v>109</v>
      </c>
      <c r="L255" s="37" t="s">
        <v>109</v>
      </c>
      <c r="M255" s="37">
        <f t="shared" si="35"/>
        <v>0.42813338443848115</v>
      </c>
    </row>
    <row r="256" spans="1:13" x14ac:dyDescent="0.25">
      <c r="A256" s="39">
        <v>2</v>
      </c>
      <c r="B256" s="37">
        <v>6</v>
      </c>
      <c r="C256" s="37">
        <v>10</v>
      </c>
      <c r="D256" s="37">
        <v>3</v>
      </c>
      <c r="E256" s="37">
        <v>4</v>
      </c>
      <c r="F256" s="37">
        <v>7.0999999999999994E-2</v>
      </c>
      <c r="G256" s="37" t="s">
        <v>109</v>
      </c>
      <c r="H256" s="37">
        <v>5.0311294765840217E-2</v>
      </c>
      <c r="I256" s="37">
        <v>7.0460055096418783E-2</v>
      </c>
      <c r="J256" s="37">
        <f t="shared" si="21"/>
        <v>1.0732081257185533E-2</v>
      </c>
      <c r="K256" s="37" t="s">
        <v>109</v>
      </c>
      <c r="L256" s="37" t="s">
        <v>109</v>
      </c>
      <c r="M256" s="37">
        <f t="shared" si="35"/>
        <v>1.0732081257185533E-2</v>
      </c>
    </row>
    <row r="257" spans="1:13" x14ac:dyDescent="0.25">
      <c r="A257" s="39">
        <v>4</v>
      </c>
      <c r="B257" s="37">
        <v>6</v>
      </c>
      <c r="C257" s="37">
        <v>11</v>
      </c>
      <c r="D257" s="37">
        <v>1</v>
      </c>
      <c r="E257" s="37">
        <v>4</v>
      </c>
      <c r="F257" s="37">
        <v>7.0000000000000007E-2</v>
      </c>
      <c r="G257" s="37">
        <v>7.0999999999999994E-2</v>
      </c>
      <c r="H257" s="37">
        <v>5.0311294765840217E-2</v>
      </c>
      <c r="I257" s="37">
        <v>7.0460055096418783E-2</v>
      </c>
      <c r="J257" s="37">
        <f>(F257-I257)/H257</f>
        <v>-9.1441712752568533E-3</v>
      </c>
      <c r="K257" s="37">
        <f>(G257-I257)/H257</f>
        <v>1.0732081257185533E-2</v>
      </c>
      <c r="L257" s="37">
        <f>K257*0.65</f>
        <v>6.9758528171705962E-3</v>
      </c>
      <c r="M257" s="37">
        <f>L257</f>
        <v>6.9758528171705962E-3</v>
      </c>
    </row>
    <row r="258" spans="1:13" x14ac:dyDescent="0.25">
      <c r="A258" s="39">
        <v>4</v>
      </c>
      <c r="B258" s="37">
        <v>6</v>
      </c>
      <c r="C258" s="37">
        <v>11</v>
      </c>
      <c r="D258" s="37">
        <v>2</v>
      </c>
      <c r="E258" s="37">
        <v>4</v>
      </c>
      <c r="F258" s="37">
        <v>7.1999999999999995E-2</v>
      </c>
      <c r="G258" s="37" t="s">
        <v>109</v>
      </c>
      <c r="H258" s="37">
        <v>5.0311294765840217E-2</v>
      </c>
      <c r="I258" s="37">
        <v>7.0460055096418783E-2</v>
      </c>
      <c r="J258" s="37">
        <f t="shared" ref="J258:J271" si="36">(F258-I258)/H258</f>
        <v>3.0608333789628194E-2</v>
      </c>
      <c r="K258" s="37" t="s">
        <v>109</v>
      </c>
      <c r="L258" s="37" t="s">
        <v>109</v>
      </c>
      <c r="M258" s="37">
        <f t="shared" si="35"/>
        <v>3.0608333789628194E-2</v>
      </c>
    </row>
    <row r="259" spans="1:13" x14ac:dyDescent="0.25">
      <c r="A259" s="39">
        <v>4</v>
      </c>
      <c r="B259" s="37">
        <v>6</v>
      </c>
      <c r="C259" s="37">
        <v>11</v>
      </c>
      <c r="D259" s="37">
        <v>3</v>
      </c>
      <c r="E259" s="37">
        <v>4</v>
      </c>
      <c r="F259" s="37">
        <v>7.9000000000000001E-2</v>
      </c>
      <c r="G259" s="37" t="s">
        <v>109</v>
      </c>
      <c r="H259" s="37">
        <v>5.0311294765840217E-2</v>
      </c>
      <c r="I259" s="37">
        <v>7.0460055096418783E-2</v>
      </c>
      <c r="J259" s="37">
        <f t="shared" si="36"/>
        <v>0.16974210151672683</v>
      </c>
      <c r="K259" s="37" t="s">
        <v>109</v>
      </c>
      <c r="L259" s="37" t="s">
        <v>109</v>
      </c>
      <c r="M259" s="37">
        <f t="shared" si="35"/>
        <v>0.16974210151672683</v>
      </c>
    </row>
    <row r="260" spans="1:13" x14ac:dyDescent="0.25">
      <c r="A260" s="39">
        <v>3</v>
      </c>
      <c r="B260" s="37">
        <v>6</v>
      </c>
      <c r="C260" s="37">
        <v>12</v>
      </c>
      <c r="D260" s="37">
        <v>1</v>
      </c>
      <c r="E260" s="37">
        <v>4</v>
      </c>
      <c r="F260" s="37">
        <v>8.1000000000000003E-2</v>
      </c>
      <c r="G260" s="37" t="s">
        <v>109</v>
      </c>
      <c r="H260" s="37">
        <v>5.0311294765840217E-2</v>
      </c>
      <c r="I260" s="37">
        <v>7.0460055096418783E-2</v>
      </c>
      <c r="J260" s="37">
        <f t="shared" si="36"/>
        <v>0.20949460658161215</v>
      </c>
      <c r="K260" s="37" t="s">
        <v>109</v>
      </c>
      <c r="L260" s="37" t="s">
        <v>109</v>
      </c>
      <c r="M260" s="37">
        <f t="shared" si="35"/>
        <v>0.20949460658161215</v>
      </c>
    </row>
    <row r="261" spans="1:13" x14ac:dyDescent="0.25">
      <c r="A261" s="39">
        <v>3</v>
      </c>
      <c r="B261" s="37">
        <v>6</v>
      </c>
      <c r="C261" s="37">
        <v>12</v>
      </c>
      <c r="D261" s="37">
        <v>2</v>
      </c>
      <c r="E261" s="37">
        <v>4</v>
      </c>
      <c r="F261" s="37">
        <v>8.3000000000000004E-2</v>
      </c>
      <c r="G261" s="37" t="s">
        <v>109</v>
      </c>
      <c r="H261" s="37">
        <v>5.0311294765840217E-2</v>
      </c>
      <c r="I261" s="37">
        <v>7.0460055096418783E-2</v>
      </c>
      <c r="J261" s="37">
        <f t="shared" si="36"/>
        <v>0.24924711164649749</v>
      </c>
      <c r="K261" s="37" t="s">
        <v>109</v>
      </c>
      <c r="L261" s="37" t="s">
        <v>109</v>
      </c>
      <c r="M261" s="37">
        <f t="shared" si="35"/>
        <v>0.24924711164649749</v>
      </c>
    </row>
    <row r="262" spans="1:13" x14ac:dyDescent="0.25">
      <c r="A262" s="39">
        <v>3</v>
      </c>
      <c r="B262" s="37">
        <v>6</v>
      </c>
      <c r="C262" s="37">
        <v>12</v>
      </c>
      <c r="D262" s="37">
        <v>3</v>
      </c>
      <c r="E262" s="37">
        <v>4</v>
      </c>
      <c r="F262" s="37">
        <v>8.5999999999999993E-2</v>
      </c>
      <c r="G262" s="37" t="s">
        <v>109</v>
      </c>
      <c r="H262" s="37">
        <v>5.0311294765840217E-2</v>
      </c>
      <c r="I262" s="37">
        <v>7.0460055096418783E-2</v>
      </c>
      <c r="J262" s="37">
        <f t="shared" si="36"/>
        <v>0.30887586924382521</v>
      </c>
      <c r="K262" s="37" t="s">
        <v>109</v>
      </c>
      <c r="L262" s="37" t="s">
        <v>109</v>
      </c>
      <c r="M262" s="37">
        <f t="shared" si="35"/>
        <v>0.30887586924382521</v>
      </c>
    </row>
    <row r="263" spans="1:13" x14ac:dyDescent="0.25">
      <c r="A263" s="39">
        <v>1</v>
      </c>
      <c r="B263" s="37">
        <v>6</v>
      </c>
      <c r="C263" s="37">
        <v>13</v>
      </c>
      <c r="D263" s="37">
        <v>1</v>
      </c>
      <c r="E263" s="37">
        <v>4</v>
      </c>
      <c r="F263" s="37">
        <v>9.9000000000000005E-2</v>
      </c>
      <c r="G263" s="37" t="s">
        <v>109</v>
      </c>
      <c r="H263" s="37">
        <v>5.0311294765840217E-2</v>
      </c>
      <c r="I263" s="37">
        <v>7.0460055096418783E-2</v>
      </c>
      <c r="J263" s="37">
        <f t="shared" si="36"/>
        <v>0.56726715216557977</v>
      </c>
      <c r="K263" s="37" t="s">
        <v>109</v>
      </c>
      <c r="L263" s="37" t="s">
        <v>109</v>
      </c>
      <c r="M263" s="37">
        <f t="shared" si="35"/>
        <v>0.56726715216557977</v>
      </c>
    </row>
    <row r="264" spans="1:13" x14ac:dyDescent="0.25">
      <c r="A264" s="39">
        <v>1</v>
      </c>
      <c r="B264" s="37">
        <v>6</v>
      </c>
      <c r="C264" s="37">
        <v>13</v>
      </c>
      <c r="D264" s="37">
        <v>2</v>
      </c>
      <c r="E264" s="37">
        <v>4</v>
      </c>
      <c r="F264" s="37">
        <v>0.08</v>
      </c>
      <c r="G264" s="37" t="s">
        <v>109</v>
      </c>
      <c r="H264" s="37">
        <v>5.0311294765840217E-2</v>
      </c>
      <c r="I264" s="37">
        <v>7.0460055096418783E-2</v>
      </c>
      <c r="J264" s="37">
        <f t="shared" si="36"/>
        <v>0.18961835404916949</v>
      </c>
      <c r="K264" s="37" t="s">
        <v>109</v>
      </c>
      <c r="L264" s="37" t="s">
        <v>109</v>
      </c>
      <c r="M264" s="37">
        <f t="shared" si="35"/>
        <v>0.18961835404916949</v>
      </c>
    </row>
    <row r="265" spans="1:13" x14ac:dyDescent="0.25">
      <c r="A265" s="39">
        <v>1</v>
      </c>
      <c r="B265" s="37">
        <v>6</v>
      </c>
      <c r="C265" s="37">
        <v>13</v>
      </c>
      <c r="D265" s="37">
        <v>3</v>
      </c>
      <c r="E265" s="37">
        <v>4</v>
      </c>
      <c r="F265" s="37">
        <v>8.6999999999999994E-2</v>
      </c>
      <c r="G265" s="37" t="s">
        <v>109</v>
      </c>
      <c r="H265" s="37">
        <v>5.0311294765840217E-2</v>
      </c>
      <c r="I265" s="37">
        <v>7.0460055096418783E-2</v>
      </c>
      <c r="J265" s="37">
        <f t="shared" si="36"/>
        <v>0.32875212177626784</v>
      </c>
      <c r="K265" s="37" t="s">
        <v>109</v>
      </c>
      <c r="L265" s="37" t="s">
        <v>109</v>
      </c>
      <c r="M265" s="37">
        <f t="shared" si="35"/>
        <v>0.32875212177626784</v>
      </c>
    </row>
    <row r="266" spans="1:13" x14ac:dyDescent="0.25">
      <c r="A266" s="39">
        <v>5</v>
      </c>
      <c r="B266" s="37">
        <v>6</v>
      </c>
      <c r="C266" s="37">
        <v>14</v>
      </c>
      <c r="D266" s="37">
        <v>1</v>
      </c>
      <c r="E266" s="37">
        <v>4</v>
      </c>
      <c r="F266" s="37">
        <v>8.7999999999999995E-2</v>
      </c>
      <c r="G266" s="37" t="s">
        <v>109</v>
      </c>
      <c r="H266" s="37">
        <v>5.0311294765840217E-2</v>
      </c>
      <c r="I266" s="37">
        <v>7.0460055096418783E-2</v>
      </c>
      <c r="J266" s="37">
        <f t="shared" si="36"/>
        <v>0.34862837430871052</v>
      </c>
      <c r="K266" s="37" t="s">
        <v>109</v>
      </c>
      <c r="L266" s="37" t="s">
        <v>109</v>
      </c>
      <c r="M266" s="37">
        <f t="shared" si="35"/>
        <v>0.34862837430871052</v>
      </c>
    </row>
    <row r="267" spans="1:13" x14ac:dyDescent="0.25">
      <c r="A267" s="39">
        <v>5</v>
      </c>
      <c r="B267" s="37">
        <v>6</v>
      </c>
      <c r="C267" s="37">
        <v>14</v>
      </c>
      <c r="D267" s="37">
        <v>2</v>
      </c>
      <c r="E267" s="37">
        <v>4</v>
      </c>
      <c r="F267" s="37">
        <v>0.09</v>
      </c>
      <c r="G267" s="37" t="s">
        <v>109</v>
      </c>
      <c r="H267" s="37">
        <v>5.0311294765840217E-2</v>
      </c>
      <c r="I267" s="37">
        <v>7.0460055096418783E-2</v>
      </c>
      <c r="J267" s="37">
        <f t="shared" si="36"/>
        <v>0.38838087937359583</v>
      </c>
      <c r="K267" s="37" t="s">
        <v>109</v>
      </c>
      <c r="L267" s="37" t="s">
        <v>109</v>
      </c>
      <c r="M267" s="37">
        <f t="shared" si="35"/>
        <v>0.38838087937359583</v>
      </c>
    </row>
    <row r="268" spans="1:13" x14ac:dyDescent="0.25">
      <c r="A268" s="39">
        <v>5</v>
      </c>
      <c r="B268" s="37">
        <v>6</v>
      </c>
      <c r="C268" s="37">
        <v>14</v>
      </c>
      <c r="D268" s="37">
        <v>3</v>
      </c>
      <c r="E268" s="37">
        <v>4</v>
      </c>
      <c r="F268" s="37">
        <v>0.10199999999999999</v>
      </c>
      <c r="G268" s="37" t="s">
        <v>109</v>
      </c>
      <c r="H268" s="37">
        <v>5.0311294765840217E-2</v>
      </c>
      <c r="I268" s="37">
        <v>7.0460055096418783E-2</v>
      </c>
      <c r="J268" s="37">
        <f t="shared" si="36"/>
        <v>0.62689590976290754</v>
      </c>
      <c r="K268" s="37" t="s">
        <v>109</v>
      </c>
      <c r="L268" s="37" t="s">
        <v>109</v>
      </c>
      <c r="M268" s="37">
        <f t="shared" si="35"/>
        <v>0.62689590976290754</v>
      </c>
    </row>
    <row r="269" spans="1:13" x14ac:dyDescent="0.25">
      <c r="A269" s="39">
        <v>2</v>
      </c>
      <c r="B269" s="37">
        <v>6</v>
      </c>
      <c r="C269" s="37">
        <v>15</v>
      </c>
      <c r="D269" s="37">
        <v>1</v>
      </c>
      <c r="E269" s="37">
        <v>4</v>
      </c>
      <c r="F269" s="37">
        <v>9.5000000000000001E-2</v>
      </c>
      <c r="G269" s="37" t="s">
        <v>109</v>
      </c>
      <c r="H269" s="37">
        <v>5.0311294765840217E-2</v>
      </c>
      <c r="I269" s="37">
        <v>7.0460055096418783E-2</v>
      </c>
      <c r="J269" s="37">
        <f t="shared" si="36"/>
        <v>0.48776214203580914</v>
      </c>
      <c r="K269" s="37" t="s">
        <v>109</v>
      </c>
      <c r="L269" s="37" t="s">
        <v>109</v>
      </c>
      <c r="M269" s="37">
        <f t="shared" si="35"/>
        <v>0.48776214203580914</v>
      </c>
    </row>
    <row r="270" spans="1:13" x14ac:dyDescent="0.25">
      <c r="A270" s="39">
        <v>2</v>
      </c>
      <c r="B270" s="37">
        <v>6</v>
      </c>
      <c r="C270" s="37">
        <v>15</v>
      </c>
      <c r="D270" s="37">
        <v>2</v>
      </c>
      <c r="E270" s="37">
        <v>4</v>
      </c>
      <c r="F270" s="37">
        <v>0.10100000000000001</v>
      </c>
      <c r="G270" s="37" t="s">
        <v>109</v>
      </c>
      <c r="H270" s="37">
        <v>5.0311294765840217E-2</v>
      </c>
      <c r="I270" s="37">
        <v>7.0460055096418783E-2</v>
      </c>
      <c r="J270" s="37">
        <f t="shared" si="36"/>
        <v>0.60701965723046514</v>
      </c>
      <c r="K270" s="37" t="s">
        <v>109</v>
      </c>
      <c r="L270" s="37" t="s">
        <v>109</v>
      </c>
      <c r="M270" s="37">
        <f t="shared" si="35"/>
        <v>0.60701965723046514</v>
      </c>
    </row>
    <row r="271" spans="1:13" x14ac:dyDescent="0.25">
      <c r="A271" s="39">
        <v>2</v>
      </c>
      <c r="B271" s="37">
        <v>6</v>
      </c>
      <c r="C271" s="37">
        <v>15</v>
      </c>
      <c r="D271" s="37">
        <v>3</v>
      </c>
      <c r="E271" s="37">
        <v>4</v>
      </c>
      <c r="F271" s="37">
        <v>0.108</v>
      </c>
      <c r="G271" s="37" t="s">
        <v>109</v>
      </c>
      <c r="H271" s="37">
        <v>5.0311294765840217E-2</v>
      </c>
      <c r="I271" s="37">
        <v>7.0460055096418783E-2</v>
      </c>
      <c r="J271" s="37">
        <f t="shared" si="36"/>
        <v>0.74615342495756354</v>
      </c>
      <c r="K271" s="37" t="s">
        <v>109</v>
      </c>
      <c r="L271" s="37" t="s">
        <v>109</v>
      </c>
      <c r="M271" s="37">
        <f t="shared" si="35"/>
        <v>0.74615342495756354</v>
      </c>
    </row>
    <row r="272" spans="1:13" x14ac:dyDescent="0.25">
      <c r="A272"/>
      <c r="B272"/>
      <c r="C272"/>
      <c r="D272"/>
      <c r="E272"/>
      <c r="F272"/>
    </row>
    <row r="273" spans="1:6" x14ac:dyDescent="0.25">
      <c r="A273"/>
      <c r="B273"/>
      <c r="C273"/>
      <c r="D273"/>
      <c r="E273"/>
      <c r="F273"/>
    </row>
    <row r="274" spans="1:6" x14ac:dyDescent="0.25">
      <c r="A274"/>
      <c r="B274"/>
      <c r="C274"/>
      <c r="D274"/>
      <c r="E274"/>
      <c r="F274"/>
    </row>
    <row r="275" spans="1:6" x14ac:dyDescent="0.25">
      <c r="A275"/>
      <c r="B275"/>
      <c r="C275"/>
      <c r="D275"/>
      <c r="E275"/>
      <c r="F275"/>
    </row>
    <row r="276" spans="1:6" x14ac:dyDescent="0.25">
      <c r="A276"/>
      <c r="B276"/>
      <c r="C276"/>
      <c r="D276"/>
      <c r="E276"/>
      <c r="F276"/>
    </row>
    <row r="277" spans="1:6" x14ac:dyDescent="0.25">
      <c r="A277"/>
      <c r="B277"/>
      <c r="C277"/>
      <c r="D277"/>
      <c r="E277"/>
      <c r="F277"/>
    </row>
    <row r="278" spans="1:6" x14ac:dyDescent="0.25">
      <c r="A278"/>
      <c r="B278"/>
      <c r="C278"/>
      <c r="D278"/>
      <c r="E278"/>
      <c r="F278"/>
    </row>
    <row r="279" spans="1:6" x14ac:dyDescent="0.25">
      <c r="A279"/>
      <c r="B279"/>
      <c r="C279"/>
      <c r="D279"/>
      <c r="E279"/>
      <c r="F279"/>
    </row>
    <row r="280" spans="1:6" x14ac:dyDescent="0.25">
      <c r="A280"/>
      <c r="B280"/>
      <c r="C280"/>
      <c r="D280"/>
      <c r="E280"/>
      <c r="F28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91D3-74DA-4B55-BBF5-1112DEDCF019}">
  <dimension ref="A1:G280"/>
  <sheetViews>
    <sheetView workbookViewId="0">
      <selection activeCell="J9" sqref="J9"/>
    </sheetView>
  </sheetViews>
  <sheetFormatPr defaultRowHeight="15" x14ac:dyDescent="0.25"/>
  <cols>
    <col min="1" max="1" width="12" style="37" customWidth="1"/>
    <col min="2" max="2" width="10.42578125" style="37" customWidth="1"/>
    <col min="3" max="3" width="9.140625" style="37"/>
    <col min="4" max="4" width="10.42578125" style="37" customWidth="1"/>
    <col min="5" max="5" width="12.140625" style="37" customWidth="1"/>
    <col min="6" max="7" width="9.140625" style="37"/>
  </cols>
  <sheetData>
    <row r="1" spans="1:7" x14ac:dyDescent="0.25">
      <c r="A1" s="38" t="s">
        <v>15</v>
      </c>
      <c r="B1" s="38" t="s">
        <v>307</v>
      </c>
      <c r="C1" s="38" t="s">
        <v>308</v>
      </c>
      <c r="D1" s="38" t="s">
        <v>14</v>
      </c>
      <c r="E1" s="38" t="s">
        <v>20</v>
      </c>
      <c r="F1" s="38" t="s">
        <v>305</v>
      </c>
      <c r="G1" s="38" t="s">
        <v>306</v>
      </c>
    </row>
    <row r="2" spans="1:7" x14ac:dyDescent="0.25">
      <c r="A2" s="39" t="s">
        <v>16</v>
      </c>
      <c r="B2" s="37">
        <v>1</v>
      </c>
      <c r="C2" s="37">
        <v>1</v>
      </c>
      <c r="D2" s="37">
        <v>1</v>
      </c>
      <c r="E2" s="37">
        <v>0.32400000000000001</v>
      </c>
      <c r="F2" s="37">
        <v>4.8669421487603309E-2</v>
      </c>
      <c r="G2" s="37">
        <v>9.0900826446281002E-2</v>
      </c>
    </row>
    <row r="3" spans="1:7" x14ac:dyDescent="0.25">
      <c r="A3" s="39" t="s">
        <v>16</v>
      </c>
      <c r="B3" s="37">
        <v>1</v>
      </c>
      <c r="C3" s="37">
        <v>1</v>
      </c>
      <c r="D3" s="37">
        <v>2</v>
      </c>
      <c r="E3" s="37">
        <v>0.28699999999999998</v>
      </c>
      <c r="F3" s="37">
        <v>4.8669421487603309E-2</v>
      </c>
      <c r="G3" s="37">
        <v>9.0900826446281002E-2</v>
      </c>
    </row>
    <row r="4" spans="1:7" x14ac:dyDescent="0.25">
      <c r="A4" s="39" t="s">
        <v>16</v>
      </c>
      <c r="B4" s="37">
        <v>1</v>
      </c>
      <c r="C4" s="37">
        <v>1</v>
      </c>
      <c r="D4" s="37">
        <v>3</v>
      </c>
      <c r="E4" s="37">
        <v>0.34200000000000003</v>
      </c>
      <c r="F4" s="37">
        <v>4.8669421487603309E-2</v>
      </c>
      <c r="G4" s="37">
        <v>9.0900826446281002E-2</v>
      </c>
    </row>
    <row r="5" spans="1:7" x14ac:dyDescent="0.25">
      <c r="A5" s="39" t="s">
        <v>17</v>
      </c>
      <c r="B5" s="37">
        <v>2</v>
      </c>
      <c r="C5" s="37">
        <v>1</v>
      </c>
      <c r="D5" s="37">
        <v>1</v>
      </c>
      <c r="E5" s="37">
        <v>0.28000000000000003</v>
      </c>
      <c r="F5" s="37">
        <v>4.8669421487603309E-2</v>
      </c>
      <c r="G5" s="37">
        <v>9.0900826446281002E-2</v>
      </c>
    </row>
    <row r="6" spans="1:7" x14ac:dyDescent="0.25">
      <c r="A6" s="39" t="s">
        <v>17</v>
      </c>
      <c r="B6" s="37">
        <v>2</v>
      </c>
      <c r="C6" s="37">
        <v>1</v>
      </c>
      <c r="D6" s="37">
        <v>2</v>
      </c>
      <c r="E6" s="37">
        <v>0.29699999999999999</v>
      </c>
      <c r="F6" s="37">
        <v>4.8669421487603309E-2</v>
      </c>
      <c r="G6" s="37">
        <v>9.0900826446281002E-2</v>
      </c>
    </row>
    <row r="7" spans="1:7" x14ac:dyDescent="0.25">
      <c r="A7" s="39" t="s">
        <v>17</v>
      </c>
      <c r="B7" s="37">
        <v>2</v>
      </c>
      <c r="C7" s="37">
        <v>1</v>
      </c>
      <c r="D7" s="37">
        <v>3</v>
      </c>
      <c r="E7" s="37">
        <v>0.31900000000000001</v>
      </c>
      <c r="F7" s="37">
        <v>4.8669421487603309E-2</v>
      </c>
      <c r="G7" s="37">
        <v>9.0900826446281002E-2</v>
      </c>
    </row>
    <row r="8" spans="1:7" x14ac:dyDescent="0.25">
      <c r="A8" s="39" t="s">
        <v>319</v>
      </c>
      <c r="B8" s="37">
        <v>3</v>
      </c>
      <c r="C8" s="37">
        <v>1</v>
      </c>
      <c r="D8" s="37">
        <v>1</v>
      </c>
      <c r="E8" s="37" t="s">
        <v>109</v>
      </c>
      <c r="F8" s="37" t="s">
        <v>109</v>
      </c>
      <c r="G8" s="37" t="s">
        <v>109</v>
      </c>
    </row>
    <row r="9" spans="1:7" x14ac:dyDescent="0.25">
      <c r="A9" s="39" t="s">
        <v>319</v>
      </c>
      <c r="B9" s="37">
        <v>3</v>
      </c>
      <c r="C9" s="37">
        <v>1</v>
      </c>
      <c r="D9" s="37">
        <v>2</v>
      </c>
      <c r="E9" s="37" t="s">
        <v>109</v>
      </c>
      <c r="F9" s="37" t="s">
        <v>109</v>
      </c>
      <c r="G9" s="37" t="s">
        <v>109</v>
      </c>
    </row>
    <row r="10" spans="1:7" x14ac:dyDescent="0.25">
      <c r="A10" s="39" t="s">
        <v>319</v>
      </c>
      <c r="B10" s="37">
        <v>3</v>
      </c>
      <c r="C10" s="37">
        <v>1</v>
      </c>
      <c r="D10" s="37">
        <v>3</v>
      </c>
      <c r="E10" s="37" t="s">
        <v>109</v>
      </c>
      <c r="F10" s="37" t="s">
        <v>109</v>
      </c>
      <c r="G10" s="37" t="s">
        <v>109</v>
      </c>
    </row>
    <row r="11" spans="1:7" x14ac:dyDescent="0.25">
      <c r="A11" s="39" t="s">
        <v>18</v>
      </c>
      <c r="B11" s="37">
        <v>4</v>
      </c>
      <c r="C11" s="37">
        <v>1</v>
      </c>
      <c r="D11" s="37">
        <v>1</v>
      </c>
      <c r="E11" s="37">
        <v>0.48099999999999998</v>
      </c>
      <c r="F11" s="37">
        <v>4.8669421487603309E-2</v>
      </c>
      <c r="G11" s="37">
        <v>9.0900826446281002E-2</v>
      </c>
    </row>
    <row r="12" spans="1:7" x14ac:dyDescent="0.25">
      <c r="A12" s="39" t="s">
        <v>18</v>
      </c>
      <c r="B12" s="37">
        <v>4</v>
      </c>
      <c r="C12" s="37">
        <v>1</v>
      </c>
      <c r="D12" s="37">
        <v>2</v>
      </c>
      <c r="E12" s="37">
        <v>0.42799999999999999</v>
      </c>
      <c r="F12" s="37">
        <v>4.8669421487603309E-2</v>
      </c>
      <c r="G12" s="37">
        <v>9.0900826446281002E-2</v>
      </c>
    </row>
    <row r="13" spans="1:7" x14ac:dyDescent="0.25">
      <c r="A13" s="39" t="s">
        <v>18</v>
      </c>
      <c r="B13" s="37">
        <v>4</v>
      </c>
      <c r="C13" s="37">
        <v>1</v>
      </c>
      <c r="D13" s="37">
        <v>3</v>
      </c>
      <c r="E13" s="37">
        <v>0.434</v>
      </c>
      <c r="F13" s="37">
        <v>4.8669421487603309E-2</v>
      </c>
      <c r="G13" s="37">
        <v>9.0900826446281002E-2</v>
      </c>
    </row>
    <row r="14" spans="1:7" x14ac:dyDescent="0.25">
      <c r="A14" s="39" t="s">
        <v>19</v>
      </c>
      <c r="B14" s="37">
        <v>5</v>
      </c>
      <c r="C14" s="37">
        <v>1</v>
      </c>
      <c r="D14" s="37">
        <v>1</v>
      </c>
      <c r="E14" s="37">
        <v>0.52700000000000002</v>
      </c>
      <c r="F14" s="37">
        <v>4.8669421487603309E-2</v>
      </c>
      <c r="G14" s="37">
        <v>9.0900826446281002E-2</v>
      </c>
    </row>
    <row r="15" spans="1:7" x14ac:dyDescent="0.25">
      <c r="A15" s="39" t="s">
        <v>19</v>
      </c>
      <c r="B15" s="37">
        <v>5</v>
      </c>
      <c r="C15" s="37">
        <v>1</v>
      </c>
      <c r="D15" s="37">
        <v>2</v>
      </c>
      <c r="E15" s="37">
        <v>0.55700000000000005</v>
      </c>
      <c r="F15" s="37">
        <v>4.8669421487603309E-2</v>
      </c>
      <c r="G15" s="37">
        <v>9.0900826446281002E-2</v>
      </c>
    </row>
    <row r="16" spans="1:7" x14ac:dyDescent="0.25">
      <c r="A16" s="39" t="s">
        <v>19</v>
      </c>
      <c r="B16" s="37">
        <v>5</v>
      </c>
      <c r="C16" s="37">
        <v>1</v>
      </c>
      <c r="D16" s="37">
        <v>3</v>
      </c>
      <c r="E16" s="37">
        <v>0.56499999999999995</v>
      </c>
      <c r="F16" s="37">
        <v>4.8669421487603309E-2</v>
      </c>
      <c r="G16" s="37">
        <v>9.0900826446281002E-2</v>
      </c>
    </row>
    <row r="17" spans="1:7" x14ac:dyDescent="0.25">
      <c r="A17" s="39" t="s">
        <v>17</v>
      </c>
      <c r="B17" s="37">
        <v>6</v>
      </c>
      <c r="C17" s="37">
        <v>1</v>
      </c>
      <c r="D17" s="37">
        <v>1</v>
      </c>
      <c r="E17" s="37">
        <v>0.55100000000000005</v>
      </c>
      <c r="F17" s="37">
        <v>4.8669421487603309E-2</v>
      </c>
      <c r="G17" s="37">
        <v>9.0900826446281002E-2</v>
      </c>
    </row>
    <row r="18" spans="1:7" x14ac:dyDescent="0.25">
      <c r="A18" s="39" t="s">
        <v>17</v>
      </c>
      <c r="B18" s="37">
        <v>6</v>
      </c>
      <c r="C18" s="37">
        <v>1</v>
      </c>
      <c r="D18" s="37">
        <v>2</v>
      </c>
      <c r="E18" s="37">
        <v>0.55100000000000005</v>
      </c>
      <c r="F18" s="37">
        <v>4.8669421487603309E-2</v>
      </c>
      <c r="G18" s="37">
        <v>9.0900826446281002E-2</v>
      </c>
    </row>
    <row r="19" spans="1:7" x14ac:dyDescent="0.25">
      <c r="A19" s="39" t="s">
        <v>17</v>
      </c>
      <c r="B19" s="37">
        <v>6</v>
      </c>
      <c r="C19" s="37">
        <v>1</v>
      </c>
      <c r="D19" s="37">
        <v>3</v>
      </c>
      <c r="E19" s="37">
        <v>0.55500000000000005</v>
      </c>
      <c r="F19" s="37">
        <v>4.8669421487603309E-2</v>
      </c>
      <c r="G19" s="37">
        <v>9.0900826446281002E-2</v>
      </c>
    </row>
    <row r="20" spans="1:7" x14ac:dyDescent="0.25">
      <c r="A20" s="39" t="s">
        <v>319</v>
      </c>
      <c r="B20" s="37">
        <v>7</v>
      </c>
      <c r="C20" s="37">
        <v>1</v>
      </c>
      <c r="D20" s="37">
        <v>1</v>
      </c>
      <c r="E20" s="37">
        <v>0.105</v>
      </c>
      <c r="F20" s="37">
        <v>4.8669421487603309E-2</v>
      </c>
      <c r="G20" s="37">
        <v>9.0900826446281002E-2</v>
      </c>
    </row>
    <row r="21" spans="1:7" x14ac:dyDescent="0.25">
      <c r="A21" s="39" t="s">
        <v>319</v>
      </c>
      <c r="B21" s="37">
        <v>7</v>
      </c>
      <c r="C21" s="37">
        <v>1</v>
      </c>
      <c r="D21" s="37">
        <v>2</v>
      </c>
      <c r="E21" s="37">
        <v>9.4E-2</v>
      </c>
      <c r="F21" s="37">
        <v>4.8669421487603309E-2</v>
      </c>
      <c r="G21" s="37">
        <v>9.0900826446281002E-2</v>
      </c>
    </row>
    <row r="22" spans="1:7" x14ac:dyDescent="0.25">
      <c r="A22" s="39" t="s">
        <v>319</v>
      </c>
      <c r="B22" s="37">
        <v>7</v>
      </c>
      <c r="C22" s="37">
        <v>1</v>
      </c>
      <c r="D22" s="37">
        <v>3</v>
      </c>
      <c r="E22" s="37">
        <v>9.2999999999999999E-2</v>
      </c>
      <c r="F22" s="37">
        <v>4.8669421487603309E-2</v>
      </c>
      <c r="G22" s="37">
        <v>9.0900826446281002E-2</v>
      </c>
    </row>
    <row r="23" spans="1:7" x14ac:dyDescent="0.25">
      <c r="A23" s="39" t="s">
        <v>16</v>
      </c>
      <c r="B23" s="37">
        <v>8</v>
      </c>
      <c r="C23" s="37">
        <v>1</v>
      </c>
      <c r="D23" s="37">
        <v>1</v>
      </c>
      <c r="E23" s="37">
        <v>0.40100000000000002</v>
      </c>
      <c r="F23" s="37">
        <v>4.8669421487603309E-2</v>
      </c>
      <c r="G23" s="37">
        <v>9.0900826446281002E-2</v>
      </c>
    </row>
    <row r="24" spans="1:7" x14ac:dyDescent="0.25">
      <c r="A24" s="39" t="s">
        <v>16</v>
      </c>
      <c r="B24" s="37">
        <v>8</v>
      </c>
      <c r="C24" s="37">
        <v>1</v>
      </c>
      <c r="D24" s="37">
        <v>2</v>
      </c>
      <c r="E24" s="37">
        <v>0.40699999999999997</v>
      </c>
      <c r="F24" s="37">
        <v>4.8669421487603309E-2</v>
      </c>
      <c r="G24" s="37">
        <v>9.0900826446281002E-2</v>
      </c>
    </row>
    <row r="25" spans="1:7" x14ac:dyDescent="0.25">
      <c r="A25" s="39" t="s">
        <v>16</v>
      </c>
      <c r="B25" s="37">
        <v>8</v>
      </c>
      <c r="C25" s="37">
        <v>1</v>
      </c>
      <c r="D25" s="37">
        <v>3</v>
      </c>
      <c r="E25" s="37">
        <v>0.40500000000000003</v>
      </c>
      <c r="F25" s="37">
        <v>4.8669421487603309E-2</v>
      </c>
      <c r="G25" s="37">
        <v>9.0900826446281002E-2</v>
      </c>
    </row>
    <row r="26" spans="1:7" x14ac:dyDescent="0.25">
      <c r="A26" s="39" t="s">
        <v>18</v>
      </c>
      <c r="B26" s="37">
        <v>9</v>
      </c>
      <c r="C26" s="37">
        <v>1</v>
      </c>
      <c r="D26" s="37">
        <v>1</v>
      </c>
      <c r="E26" s="37">
        <v>0.36699999999999999</v>
      </c>
      <c r="F26" s="37">
        <v>4.8669421487603309E-2</v>
      </c>
      <c r="G26" s="37">
        <v>9.0900826446281002E-2</v>
      </c>
    </row>
    <row r="27" spans="1:7" x14ac:dyDescent="0.25">
      <c r="A27" s="39" t="s">
        <v>18</v>
      </c>
      <c r="B27" s="37">
        <v>9</v>
      </c>
      <c r="C27" s="37">
        <v>1</v>
      </c>
      <c r="D27" s="37">
        <v>2</v>
      </c>
      <c r="E27" s="37">
        <v>0.38200000000000001</v>
      </c>
      <c r="F27" s="37">
        <v>4.8669421487603309E-2</v>
      </c>
      <c r="G27" s="37">
        <v>9.0900826446281002E-2</v>
      </c>
    </row>
    <row r="28" spans="1:7" x14ac:dyDescent="0.25">
      <c r="A28" s="39" t="s">
        <v>18</v>
      </c>
      <c r="B28" s="37">
        <v>9</v>
      </c>
      <c r="C28" s="37">
        <v>1</v>
      </c>
      <c r="D28" s="37">
        <v>3</v>
      </c>
      <c r="E28" s="37">
        <v>0.36699999999999999</v>
      </c>
      <c r="F28" s="37">
        <v>4.8669421487603309E-2</v>
      </c>
      <c r="G28" s="37">
        <v>9.0900826446281002E-2</v>
      </c>
    </row>
    <row r="29" spans="1:7" x14ac:dyDescent="0.25">
      <c r="A29" s="39" t="s">
        <v>19</v>
      </c>
      <c r="B29" s="37">
        <v>10</v>
      </c>
      <c r="C29" s="37">
        <v>1</v>
      </c>
      <c r="D29" s="37">
        <v>1</v>
      </c>
      <c r="E29" s="37">
        <v>0.442</v>
      </c>
      <c r="F29" s="37">
        <v>4.8669421487603309E-2</v>
      </c>
      <c r="G29" s="37">
        <v>9.0900826446281002E-2</v>
      </c>
    </row>
    <row r="30" spans="1:7" x14ac:dyDescent="0.25">
      <c r="A30" s="39" t="s">
        <v>19</v>
      </c>
      <c r="B30" s="37">
        <v>10</v>
      </c>
      <c r="C30" s="37">
        <v>1</v>
      </c>
      <c r="D30" s="37">
        <v>2</v>
      </c>
      <c r="E30" s="37">
        <v>0.496</v>
      </c>
      <c r="F30" s="37">
        <v>4.8669421487603309E-2</v>
      </c>
      <c r="G30" s="37">
        <v>9.0900826446281002E-2</v>
      </c>
    </row>
    <row r="31" spans="1:7" x14ac:dyDescent="0.25">
      <c r="A31" s="39" t="s">
        <v>19</v>
      </c>
      <c r="B31" s="37">
        <v>10</v>
      </c>
      <c r="C31" s="37">
        <v>1</v>
      </c>
      <c r="D31" s="37">
        <v>3</v>
      </c>
      <c r="E31" s="37">
        <v>0.52300000000000002</v>
      </c>
      <c r="F31" s="37">
        <v>4.8669421487603309E-2</v>
      </c>
      <c r="G31" s="37">
        <v>9.0900826446281002E-2</v>
      </c>
    </row>
    <row r="32" spans="1:7" x14ac:dyDescent="0.25">
      <c r="A32" s="39" t="s">
        <v>18</v>
      </c>
      <c r="B32" s="37">
        <v>11</v>
      </c>
      <c r="C32" s="37">
        <v>1</v>
      </c>
      <c r="D32" s="37">
        <v>1</v>
      </c>
      <c r="E32" s="37">
        <v>0.379</v>
      </c>
      <c r="F32" s="37">
        <v>4.8669421487603309E-2</v>
      </c>
      <c r="G32" s="37">
        <v>9.0900826446281002E-2</v>
      </c>
    </row>
    <row r="33" spans="1:7" x14ac:dyDescent="0.25">
      <c r="A33" s="39" t="s">
        <v>18</v>
      </c>
      <c r="B33" s="37">
        <v>11</v>
      </c>
      <c r="C33" s="37">
        <v>1</v>
      </c>
      <c r="D33" s="37">
        <v>2</v>
      </c>
      <c r="E33" s="37">
        <v>0.38700000000000001</v>
      </c>
      <c r="F33" s="37">
        <v>4.8669421487603309E-2</v>
      </c>
      <c r="G33" s="37">
        <v>9.0900826446281002E-2</v>
      </c>
    </row>
    <row r="34" spans="1:7" x14ac:dyDescent="0.25">
      <c r="A34" s="39" t="s">
        <v>18</v>
      </c>
      <c r="B34" s="37">
        <v>11</v>
      </c>
      <c r="C34" s="37">
        <v>1</v>
      </c>
      <c r="D34" s="37">
        <v>3</v>
      </c>
      <c r="E34" s="37">
        <v>0.373</v>
      </c>
      <c r="F34" s="37">
        <v>4.8669421487603309E-2</v>
      </c>
      <c r="G34" s="37">
        <v>9.0900826446281002E-2</v>
      </c>
    </row>
    <row r="35" spans="1:7" x14ac:dyDescent="0.25">
      <c r="A35" s="39" t="s">
        <v>16</v>
      </c>
      <c r="B35" s="37">
        <v>12</v>
      </c>
      <c r="C35" s="37">
        <v>1</v>
      </c>
      <c r="D35" s="37">
        <v>1</v>
      </c>
      <c r="E35" s="37">
        <v>0.30499999999999999</v>
      </c>
      <c r="F35" s="37">
        <v>4.8669421487603309E-2</v>
      </c>
      <c r="G35" s="37">
        <v>9.0900826446281002E-2</v>
      </c>
    </row>
    <row r="36" spans="1:7" x14ac:dyDescent="0.25">
      <c r="A36" s="39" t="s">
        <v>16</v>
      </c>
      <c r="B36" s="37">
        <v>12</v>
      </c>
      <c r="C36" s="37">
        <v>1</v>
      </c>
      <c r="D36" s="37">
        <v>2</v>
      </c>
      <c r="E36" s="37">
        <v>0.29299999999999998</v>
      </c>
      <c r="F36" s="37">
        <v>4.8669421487603309E-2</v>
      </c>
      <c r="G36" s="37">
        <v>9.0900826446281002E-2</v>
      </c>
    </row>
    <row r="37" spans="1:7" x14ac:dyDescent="0.25">
      <c r="A37" s="39" t="s">
        <v>16</v>
      </c>
      <c r="B37" s="37">
        <v>12</v>
      </c>
      <c r="C37" s="37">
        <v>1</v>
      </c>
      <c r="D37" s="37">
        <v>3</v>
      </c>
      <c r="E37" s="37">
        <v>0.29199999999999998</v>
      </c>
      <c r="F37" s="37">
        <v>4.8669421487603309E-2</v>
      </c>
      <c r="G37" s="37">
        <v>9.0900826446281002E-2</v>
      </c>
    </row>
    <row r="38" spans="1:7" x14ac:dyDescent="0.25">
      <c r="A38" s="39" t="s">
        <v>319</v>
      </c>
      <c r="B38" s="37">
        <v>13</v>
      </c>
      <c r="C38" s="37">
        <v>1</v>
      </c>
      <c r="D38" s="37">
        <v>1</v>
      </c>
      <c r="E38" s="37" t="s">
        <v>109</v>
      </c>
      <c r="F38" s="37" t="s">
        <v>109</v>
      </c>
      <c r="G38" s="37" t="s">
        <v>109</v>
      </c>
    </row>
    <row r="39" spans="1:7" x14ac:dyDescent="0.25">
      <c r="A39" s="39" t="s">
        <v>319</v>
      </c>
      <c r="B39" s="37">
        <v>13</v>
      </c>
      <c r="C39" s="37">
        <v>1</v>
      </c>
      <c r="D39" s="37">
        <v>2</v>
      </c>
      <c r="E39" s="37" t="s">
        <v>109</v>
      </c>
      <c r="F39" s="37" t="s">
        <v>109</v>
      </c>
      <c r="G39" s="37" t="s">
        <v>109</v>
      </c>
    </row>
    <row r="40" spans="1:7" x14ac:dyDescent="0.25">
      <c r="A40" s="39" t="s">
        <v>319</v>
      </c>
      <c r="B40" s="37">
        <v>13</v>
      </c>
      <c r="C40" s="37">
        <v>1</v>
      </c>
      <c r="D40" s="37">
        <v>3</v>
      </c>
      <c r="E40" s="37" t="s">
        <v>109</v>
      </c>
      <c r="F40" s="37" t="s">
        <v>109</v>
      </c>
      <c r="G40" s="37" t="s">
        <v>109</v>
      </c>
    </row>
    <row r="41" spans="1:7" x14ac:dyDescent="0.25">
      <c r="A41" s="39" t="s">
        <v>17</v>
      </c>
      <c r="B41" s="37">
        <v>14</v>
      </c>
      <c r="C41" s="37">
        <v>1</v>
      </c>
      <c r="D41" s="37">
        <v>1</v>
      </c>
      <c r="E41" s="37">
        <v>0.45300000000000001</v>
      </c>
      <c r="F41" s="37">
        <v>4.8669421487603309E-2</v>
      </c>
      <c r="G41" s="37">
        <v>9.0900826446281002E-2</v>
      </c>
    </row>
    <row r="42" spans="1:7" x14ac:dyDescent="0.25">
      <c r="A42" s="39" t="s">
        <v>17</v>
      </c>
      <c r="B42" s="37">
        <v>14</v>
      </c>
      <c r="C42" s="37">
        <v>1</v>
      </c>
      <c r="D42" s="37">
        <v>2</v>
      </c>
      <c r="E42" s="37">
        <v>0.44400000000000001</v>
      </c>
      <c r="F42" s="37">
        <v>4.8669421487603309E-2</v>
      </c>
      <c r="G42" s="37">
        <v>9.0900826446281002E-2</v>
      </c>
    </row>
    <row r="43" spans="1:7" x14ac:dyDescent="0.25">
      <c r="A43" s="39" t="s">
        <v>17</v>
      </c>
      <c r="B43" s="37">
        <v>14</v>
      </c>
      <c r="C43" s="37">
        <v>1</v>
      </c>
      <c r="D43" s="37">
        <v>3</v>
      </c>
      <c r="E43" s="37">
        <v>0.47299999999999998</v>
      </c>
      <c r="F43" s="37">
        <v>4.8669421487603309E-2</v>
      </c>
      <c r="G43" s="37">
        <v>9.0900826446281002E-2</v>
      </c>
    </row>
    <row r="44" spans="1:7" x14ac:dyDescent="0.25">
      <c r="A44" s="39" t="s">
        <v>19</v>
      </c>
      <c r="B44" s="37">
        <v>15</v>
      </c>
      <c r="C44" s="37">
        <v>1</v>
      </c>
      <c r="D44" s="37">
        <v>1</v>
      </c>
      <c r="E44" s="37">
        <v>0.45100000000000001</v>
      </c>
      <c r="F44" s="37">
        <v>4.8669421487603309E-2</v>
      </c>
      <c r="G44" s="37">
        <v>9.0900826446281002E-2</v>
      </c>
    </row>
    <row r="45" spans="1:7" x14ac:dyDescent="0.25">
      <c r="A45" s="39" t="s">
        <v>19</v>
      </c>
      <c r="B45" s="37">
        <v>15</v>
      </c>
      <c r="C45" s="37">
        <v>1</v>
      </c>
      <c r="D45" s="37">
        <v>2</v>
      </c>
      <c r="E45" s="37">
        <v>0.42</v>
      </c>
      <c r="F45" s="37">
        <v>4.8669421487603309E-2</v>
      </c>
      <c r="G45" s="37">
        <v>9.0900826446281002E-2</v>
      </c>
    </row>
    <row r="46" spans="1:7" x14ac:dyDescent="0.25">
      <c r="A46" s="39" t="s">
        <v>19</v>
      </c>
      <c r="B46" s="37">
        <v>15</v>
      </c>
      <c r="C46" s="37">
        <v>1</v>
      </c>
      <c r="D46" s="37">
        <v>3</v>
      </c>
      <c r="E46" s="37">
        <v>0.34</v>
      </c>
      <c r="F46" s="37">
        <v>4.8669421487603309E-2</v>
      </c>
      <c r="G46" s="37">
        <v>9.0900826446281002E-2</v>
      </c>
    </row>
    <row r="47" spans="1:7" x14ac:dyDescent="0.25">
      <c r="A47" s="39" t="s">
        <v>16</v>
      </c>
      <c r="B47" s="37">
        <v>1</v>
      </c>
      <c r="C47" s="37">
        <v>2</v>
      </c>
      <c r="D47" s="37">
        <v>1</v>
      </c>
      <c r="E47" s="37">
        <v>0.188</v>
      </c>
      <c r="F47" s="37">
        <v>4.8669421487603309E-2</v>
      </c>
      <c r="G47" s="37">
        <v>9.0900826446281002E-2</v>
      </c>
    </row>
    <row r="48" spans="1:7" x14ac:dyDescent="0.25">
      <c r="A48" s="39" t="s">
        <v>16</v>
      </c>
      <c r="B48" s="37">
        <v>1</v>
      </c>
      <c r="C48" s="37">
        <v>2</v>
      </c>
      <c r="D48" s="37">
        <v>2</v>
      </c>
      <c r="E48" s="37">
        <v>0.17199999999999999</v>
      </c>
      <c r="F48" s="37">
        <v>4.8669421487603309E-2</v>
      </c>
      <c r="G48" s="37">
        <v>9.0900826446281002E-2</v>
      </c>
    </row>
    <row r="49" spans="1:7" x14ac:dyDescent="0.25">
      <c r="A49" s="39" t="s">
        <v>16</v>
      </c>
      <c r="B49" s="37">
        <v>1</v>
      </c>
      <c r="C49" s="37">
        <v>2</v>
      </c>
      <c r="D49" s="37">
        <v>3</v>
      </c>
      <c r="E49" s="37">
        <v>0.17</v>
      </c>
      <c r="F49" s="37">
        <v>4.8669421487603309E-2</v>
      </c>
      <c r="G49" s="37">
        <v>9.0900826446281002E-2</v>
      </c>
    </row>
    <row r="50" spans="1:7" x14ac:dyDescent="0.25">
      <c r="A50" s="39" t="s">
        <v>17</v>
      </c>
      <c r="B50" s="37">
        <v>2</v>
      </c>
      <c r="C50" s="37">
        <v>2</v>
      </c>
      <c r="D50" s="37">
        <v>1</v>
      </c>
      <c r="E50" s="37">
        <v>0.25700000000000001</v>
      </c>
      <c r="F50" s="37">
        <v>4.8669421487603309E-2</v>
      </c>
      <c r="G50" s="37">
        <v>9.0900826446281002E-2</v>
      </c>
    </row>
    <row r="51" spans="1:7" x14ac:dyDescent="0.25">
      <c r="A51" s="39" t="s">
        <v>17</v>
      </c>
      <c r="B51" s="37">
        <v>2</v>
      </c>
      <c r="C51" s="37">
        <v>2</v>
      </c>
      <c r="D51" s="37">
        <v>2</v>
      </c>
      <c r="E51" s="37">
        <v>0.32600000000000001</v>
      </c>
      <c r="F51" s="37">
        <v>4.8669421487603309E-2</v>
      </c>
      <c r="G51" s="37">
        <v>9.0900826446281002E-2</v>
      </c>
    </row>
    <row r="52" spans="1:7" x14ac:dyDescent="0.25">
      <c r="A52" s="39" t="s">
        <v>17</v>
      </c>
      <c r="B52" s="37">
        <v>2</v>
      </c>
      <c r="C52" s="37">
        <v>2</v>
      </c>
      <c r="D52" s="37">
        <v>3</v>
      </c>
      <c r="E52" s="37">
        <v>0.28100000000000003</v>
      </c>
      <c r="F52" s="37">
        <v>4.8669421487603309E-2</v>
      </c>
      <c r="G52" s="37">
        <v>9.0900826446281002E-2</v>
      </c>
    </row>
    <row r="53" spans="1:7" x14ac:dyDescent="0.25">
      <c r="A53" s="39" t="s">
        <v>319</v>
      </c>
      <c r="B53" s="37">
        <v>3</v>
      </c>
      <c r="C53" s="37">
        <v>2</v>
      </c>
      <c r="D53" s="37">
        <v>1</v>
      </c>
      <c r="E53" s="37">
        <v>0.68700000000000006</v>
      </c>
      <c r="F53" s="37">
        <v>4.8669421487603309E-2</v>
      </c>
      <c r="G53" s="37">
        <v>9.0900826446281002E-2</v>
      </c>
    </row>
    <row r="54" spans="1:7" x14ac:dyDescent="0.25">
      <c r="A54" s="39" t="s">
        <v>319</v>
      </c>
      <c r="B54" s="37">
        <v>3</v>
      </c>
      <c r="C54" s="37">
        <v>2</v>
      </c>
      <c r="D54" s="37">
        <v>2</v>
      </c>
      <c r="E54" s="37">
        <v>0.65800000000000003</v>
      </c>
      <c r="F54" s="37">
        <v>4.8669421487603309E-2</v>
      </c>
      <c r="G54" s="37">
        <v>9.0900826446281002E-2</v>
      </c>
    </row>
    <row r="55" spans="1:7" x14ac:dyDescent="0.25">
      <c r="A55" s="39" t="s">
        <v>319</v>
      </c>
      <c r="B55" s="37">
        <v>3</v>
      </c>
      <c r="C55" s="37">
        <v>2</v>
      </c>
      <c r="D55" s="37">
        <v>3</v>
      </c>
      <c r="E55" s="37">
        <v>0.58399999999999996</v>
      </c>
      <c r="F55" s="37">
        <v>4.8669421487603309E-2</v>
      </c>
      <c r="G55" s="37">
        <v>9.0900826446281002E-2</v>
      </c>
    </row>
    <row r="56" spans="1:7" x14ac:dyDescent="0.25">
      <c r="A56" s="39" t="s">
        <v>18</v>
      </c>
      <c r="B56" s="37">
        <v>4</v>
      </c>
      <c r="C56" s="37">
        <v>2</v>
      </c>
      <c r="D56" s="37">
        <v>1</v>
      </c>
      <c r="E56" s="37">
        <v>0.29399999999999998</v>
      </c>
      <c r="F56" s="37">
        <v>4.8669421487603309E-2</v>
      </c>
      <c r="G56" s="37">
        <v>9.0900826446281002E-2</v>
      </c>
    </row>
    <row r="57" spans="1:7" x14ac:dyDescent="0.25">
      <c r="A57" s="39" t="s">
        <v>18</v>
      </c>
      <c r="B57" s="37">
        <v>4</v>
      </c>
      <c r="C57" s="37">
        <v>2</v>
      </c>
      <c r="D57" s="37">
        <v>2</v>
      </c>
      <c r="E57" s="37">
        <v>0.27300000000000002</v>
      </c>
      <c r="F57" s="37">
        <v>4.8669421487603309E-2</v>
      </c>
      <c r="G57" s="37">
        <v>9.0900826446281002E-2</v>
      </c>
    </row>
    <row r="58" spans="1:7" x14ac:dyDescent="0.25">
      <c r="A58" s="39" t="s">
        <v>18</v>
      </c>
      <c r="B58" s="37">
        <v>4</v>
      </c>
      <c r="C58" s="37">
        <v>2</v>
      </c>
      <c r="D58" s="37">
        <v>3</v>
      </c>
      <c r="E58" s="37">
        <v>0.28999999999999998</v>
      </c>
      <c r="F58" s="37">
        <v>4.8669421487603309E-2</v>
      </c>
      <c r="G58" s="37">
        <v>9.0900826446281002E-2</v>
      </c>
    </row>
    <row r="59" spans="1:7" x14ac:dyDescent="0.25">
      <c r="A59" s="39" t="s">
        <v>19</v>
      </c>
      <c r="B59" s="37">
        <v>5</v>
      </c>
      <c r="C59" s="37">
        <v>2</v>
      </c>
      <c r="D59" s="37">
        <v>1</v>
      </c>
      <c r="E59" s="37">
        <v>0.23699999999999999</v>
      </c>
      <c r="F59" s="37">
        <v>4.8669421487603309E-2</v>
      </c>
      <c r="G59" s="37">
        <v>9.0900826446281002E-2</v>
      </c>
    </row>
    <row r="60" spans="1:7" x14ac:dyDescent="0.25">
      <c r="A60" s="39" t="s">
        <v>19</v>
      </c>
      <c r="B60" s="37">
        <v>5</v>
      </c>
      <c r="C60" s="37">
        <v>2</v>
      </c>
      <c r="D60" s="37">
        <v>2</v>
      </c>
      <c r="E60" s="37">
        <v>0.224</v>
      </c>
      <c r="F60" s="37">
        <v>4.8669421487603309E-2</v>
      </c>
      <c r="G60" s="37">
        <v>9.0900826446281002E-2</v>
      </c>
    </row>
    <row r="61" spans="1:7" x14ac:dyDescent="0.25">
      <c r="A61" s="39" t="s">
        <v>19</v>
      </c>
      <c r="B61" s="37">
        <v>5</v>
      </c>
      <c r="C61" s="37">
        <v>2</v>
      </c>
      <c r="D61" s="37">
        <v>3</v>
      </c>
      <c r="E61" s="37">
        <v>0.23899999999999999</v>
      </c>
      <c r="F61" s="37">
        <v>4.8669421487603309E-2</v>
      </c>
      <c r="G61" s="37">
        <v>9.0900826446281002E-2</v>
      </c>
    </row>
    <row r="62" spans="1:7" x14ac:dyDescent="0.25">
      <c r="A62" s="39" t="s">
        <v>17</v>
      </c>
      <c r="B62" s="37">
        <v>6</v>
      </c>
      <c r="C62" s="37">
        <v>2</v>
      </c>
      <c r="D62" s="37">
        <v>1</v>
      </c>
      <c r="E62" s="37">
        <v>0.32800000000000001</v>
      </c>
      <c r="F62" s="37">
        <v>4.8669421487603309E-2</v>
      </c>
      <c r="G62" s="37">
        <v>9.0900826446281002E-2</v>
      </c>
    </row>
    <row r="63" spans="1:7" x14ac:dyDescent="0.25">
      <c r="A63" s="39" t="s">
        <v>17</v>
      </c>
      <c r="B63" s="37">
        <v>6</v>
      </c>
      <c r="C63" s="37">
        <v>2</v>
      </c>
      <c r="D63" s="37">
        <v>2</v>
      </c>
      <c r="E63" s="37">
        <v>0.34100000000000003</v>
      </c>
      <c r="F63" s="37">
        <v>4.8669421487603309E-2</v>
      </c>
      <c r="G63" s="37">
        <v>9.0900826446281002E-2</v>
      </c>
    </row>
    <row r="64" spans="1:7" x14ac:dyDescent="0.25">
      <c r="A64" s="39" t="s">
        <v>17</v>
      </c>
      <c r="B64" s="37">
        <v>6</v>
      </c>
      <c r="C64" s="37">
        <v>2</v>
      </c>
      <c r="D64" s="37">
        <v>3</v>
      </c>
      <c r="E64" s="37">
        <v>0.316</v>
      </c>
      <c r="F64" s="37">
        <v>4.8669421487603309E-2</v>
      </c>
      <c r="G64" s="37">
        <v>9.0900826446281002E-2</v>
      </c>
    </row>
    <row r="65" spans="1:7" x14ac:dyDescent="0.25">
      <c r="A65" s="39" t="s">
        <v>319</v>
      </c>
      <c r="B65" s="37">
        <v>7</v>
      </c>
      <c r="C65" s="37">
        <v>2</v>
      </c>
      <c r="D65" s="37">
        <v>1</v>
      </c>
      <c r="E65" s="37">
        <v>0.502</v>
      </c>
      <c r="F65" s="37">
        <v>4.8669421487603309E-2</v>
      </c>
      <c r="G65" s="37">
        <v>9.0900826446281002E-2</v>
      </c>
    </row>
    <row r="66" spans="1:7" x14ac:dyDescent="0.25">
      <c r="A66" s="39" t="s">
        <v>319</v>
      </c>
      <c r="B66" s="37">
        <v>7</v>
      </c>
      <c r="C66" s="37">
        <v>2</v>
      </c>
      <c r="D66" s="37">
        <v>2</v>
      </c>
      <c r="E66" s="37">
        <v>0.54300000000000004</v>
      </c>
      <c r="F66" s="37">
        <v>4.8669421487603309E-2</v>
      </c>
      <c r="G66" s="37">
        <v>9.0900826446281002E-2</v>
      </c>
    </row>
    <row r="67" spans="1:7" x14ac:dyDescent="0.25">
      <c r="A67" s="39" t="s">
        <v>319</v>
      </c>
      <c r="B67" s="37">
        <v>7</v>
      </c>
      <c r="C67" s="37">
        <v>2</v>
      </c>
      <c r="D67" s="37">
        <v>3</v>
      </c>
      <c r="E67" s="37">
        <v>0.51100000000000001</v>
      </c>
      <c r="F67" s="37">
        <v>4.8669421487603309E-2</v>
      </c>
      <c r="G67" s="37">
        <v>9.0900826446281002E-2</v>
      </c>
    </row>
    <row r="68" spans="1:7" x14ac:dyDescent="0.25">
      <c r="A68" s="39" t="s">
        <v>16</v>
      </c>
      <c r="B68" s="37">
        <v>8</v>
      </c>
      <c r="C68" s="37">
        <v>2</v>
      </c>
      <c r="D68" s="37">
        <v>1</v>
      </c>
      <c r="E68" s="37">
        <v>0.16400000000000001</v>
      </c>
      <c r="F68" s="37">
        <v>4.8669421487603309E-2</v>
      </c>
      <c r="G68" s="37">
        <v>9.0900826446281002E-2</v>
      </c>
    </row>
    <row r="69" spans="1:7" x14ac:dyDescent="0.25">
      <c r="A69" s="39" t="s">
        <v>16</v>
      </c>
      <c r="B69" s="37">
        <v>8</v>
      </c>
      <c r="C69" s="37">
        <v>2</v>
      </c>
      <c r="D69" s="37">
        <v>2</v>
      </c>
      <c r="E69" s="37">
        <v>0.13500000000000001</v>
      </c>
      <c r="F69" s="37">
        <v>4.8669421487603309E-2</v>
      </c>
      <c r="G69" s="37">
        <v>9.0900826446281002E-2</v>
      </c>
    </row>
    <row r="70" spans="1:7" x14ac:dyDescent="0.25">
      <c r="A70" s="39" t="s">
        <v>16</v>
      </c>
      <c r="B70" s="37">
        <v>8</v>
      </c>
      <c r="C70" s="37">
        <v>2</v>
      </c>
      <c r="D70" s="37">
        <v>3</v>
      </c>
      <c r="E70" s="37">
        <v>0.14399999999999999</v>
      </c>
      <c r="F70" s="37">
        <v>4.8669421487603309E-2</v>
      </c>
      <c r="G70" s="37">
        <v>9.0900826446281002E-2</v>
      </c>
    </row>
    <row r="71" spans="1:7" x14ac:dyDescent="0.25">
      <c r="A71" s="39" t="s">
        <v>18</v>
      </c>
      <c r="B71" s="37">
        <v>9</v>
      </c>
      <c r="C71" s="37">
        <v>2</v>
      </c>
      <c r="D71" s="37">
        <v>1</v>
      </c>
      <c r="E71" s="37">
        <v>0.253</v>
      </c>
      <c r="F71" s="37">
        <v>4.8669421487603309E-2</v>
      </c>
      <c r="G71" s="37">
        <v>9.0900826446281002E-2</v>
      </c>
    </row>
    <row r="72" spans="1:7" x14ac:dyDescent="0.25">
      <c r="A72" s="39" t="s">
        <v>18</v>
      </c>
      <c r="B72" s="37">
        <v>9</v>
      </c>
      <c r="C72" s="37">
        <v>2</v>
      </c>
      <c r="D72" s="37">
        <v>2</v>
      </c>
      <c r="E72" s="37">
        <v>0.24</v>
      </c>
      <c r="F72" s="37">
        <v>4.8669421487603309E-2</v>
      </c>
      <c r="G72" s="37">
        <v>9.0900826446281002E-2</v>
      </c>
    </row>
    <row r="73" spans="1:7" x14ac:dyDescent="0.25">
      <c r="A73" s="39" t="s">
        <v>18</v>
      </c>
      <c r="B73" s="37">
        <v>9</v>
      </c>
      <c r="C73" s="37">
        <v>2</v>
      </c>
      <c r="D73" s="37">
        <v>3</v>
      </c>
      <c r="E73" s="37">
        <v>0.252</v>
      </c>
      <c r="F73" s="37">
        <v>4.8669421487603309E-2</v>
      </c>
      <c r="G73" s="37">
        <v>9.0900826446281002E-2</v>
      </c>
    </row>
    <row r="74" spans="1:7" x14ac:dyDescent="0.25">
      <c r="A74" s="39" t="s">
        <v>19</v>
      </c>
      <c r="B74" s="37">
        <v>10</v>
      </c>
      <c r="C74" s="37">
        <v>2</v>
      </c>
      <c r="D74" s="37">
        <v>1</v>
      </c>
      <c r="E74" s="37">
        <v>0.246</v>
      </c>
      <c r="F74" s="37">
        <v>4.8669421487603309E-2</v>
      </c>
      <c r="G74" s="37">
        <v>9.0900826446281002E-2</v>
      </c>
    </row>
    <row r="75" spans="1:7" x14ac:dyDescent="0.25">
      <c r="A75" s="39" t="s">
        <v>19</v>
      </c>
      <c r="B75" s="37">
        <v>10</v>
      </c>
      <c r="C75" s="37">
        <v>2</v>
      </c>
      <c r="D75" s="37">
        <v>2</v>
      </c>
      <c r="E75" s="37">
        <v>0.27300000000000002</v>
      </c>
      <c r="F75" s="37">
        <v>4.8669421487603309E-2</v>
      </c>
      <c r="G75" s="37">
        <v>9.0900826446281002E-2</v>
      </c>
    </row>
    <row r="76" spans="1:7" x14ac:dyDescent="0.25">
      <c r="A76" s="39" t="s">
        <v>19</v>
      </c>
      <c r="B76" s="37">
        <v>10</v>
      </c>
      <c r="C76" s="37">
        <v>2</v>
      </c>
      <c r="D76" s="37">
        <v>3</v>
      </c>
      <c r="E76" s="37">
        <v>0.24299999999999999</v>
      </c>
      <c r="F76" s="37">
        <v>4.8669421487603309E-2</v>
      </c>
      <c r="G76" s="37">
        <v>9.0900826446281002E-2</v>
      </c>
    </row>
    <row r="77" spans="1:7" x14ac:dyDescent="0.25">
      <c r="A77" s="39" t="s">
        <v>18</v>
      </c>
      <c r="B77" s="37">
        <v>11</v>
      </c>
      <c r="C77" s="37">
        <v>2</v>
      </c>
      <c r="D77" s="37">
        <v>1</v>
      </c>
      <c r="E77" s="37">
        <v>0.27300000000000002</v>
      </c>
      <c r="F77" s="37">
        <v>4.8669421487603309E-2</v>
      </c>
      <c r="G77" s="37">
        <v>9.0900826446281002E-2</v>
      </c>
    </row>
    <row r="78" spans="1:7" x14ac:dyDescent="0.25">
      <c r="A78" s="39" t="s">
        <v>18</v>
      </c>
      <c r="B78" s="37">
        <v>11</v>
      </c>
      <c r="C78" s="37">
        <v>2</v>
      </c>
      <c r="D78" s="37">
        <v>2</v>
      </c>
      <c r="E78" s="37">
        <v>0.23499999999999999</v>
      </c>
      <c r="F78" s="37">
        <v>4.8669421487603309E-2</v>
      </c>
      <c r="G78" s="37">
        <v>9.0900826446281002E-2</v>
      </c>
    </row>
    <row r="79" spans="1:7" x14ac:dyDescent="0.25">
      <c r="A79" s="39" t="s">
        <v>18</v>
      </c>
      <c r="B79" s="37">
        <v>11</v>
      </c>
      <c r="C79" s="37">
        <v>2</v>
      </c>
      <c r="D79" s="37">
        <v>3</v>
      </c>
      <c r="E79" s="37">
        <v>0.27500000000000002</v>
      </c>
      <c r="F79" s="37">
        <v>4.8669421487603309E-2</v>
      </c>
      <c r="G79" s="37">
        <v>9.0900826446281002E-2</v>
      </c>
    </row>
    <row r="80" spans="1:7" x14ac:dyDescent="0.25">
      <c r="A80" s="39" t="s">
        <v>16</v>
      </c>
      <c r="B80" s="37">
        <v>12</v>
      </c>
      <c r="C80" s="37">
        <v>2</v>
      </c>
      <c r="D80" s="37">
        <v>1</v>
      </c>
      <c r="E80" s="37">
        <v>0.14199999999999999</v>
      </c>
      <c r="F80" s="37">
        <v>4.8669421487603309E-2</v>
      </c>
      <c r="G80" s="37">
        <v>9.0900826446281002E-2</v>
      </c>
    </row>
    <row r="81" spans="1:7" x14ac:dyDescent="0.25">
      <c r="A81" s="39" t="s">
        <v>16</v>
      </c>
      <c r="B81" s="37">
        <v>12</v>
      </c>
      <c r="C81" s="37">
        <v>2</v>
      </c>
      <c r="D81" s="37">
        <v>2</v>
      </c>
      <c r="E81" s="37">
        <v>0.14099999999999999</v>
      </c>
      <c r="F81" s="37">
        <v>4.8669421487603309E-2</v>
      </c>
      <c r="G81" s="37">
        <v>9.0900826446281002E-2</v>
      </c>
    </row>
    <row r="82" spans="1:7" x14ac:dyDescent="0.25">
      <c r="A82" s="39" t="s">
        <v>16</v>
      </c>
      <c r="B82" s="37">
        <v>12</v>
      </c>
      <c r="C82" s="37">
        <v>2</v>
      </c>
      <c r="D82" s="37">
        <v>3</v>
      </c>
      <c r="E82" s="37">
        <v>0.15</v>
      </c>
      <c r="F82" s="37">
        <v>4.8669421487603309E-2</v>
      </c>
      <c r="G82" s="37">
        <v>9.0900826446281002E-2</v>
      </c>
    </row>
    <row r="83" spans="1:7" x14ac:dyDescent="0.25">
      <c r="A83" s="39" t="s">
        <v>319</v>
      </c>
      <c r="B83" s="37">
        <v>13</v>
      </c>
      <c r="C83" s="37">
        <v>2</v>
      </c>
      <c r="D83" s="37">
        <v>1</v>
      </c>
      <c r="E83" s="37">
        <v>0.55600000000000005</v>
      </c>
      <c r="F83" s="37">
        <v>4.8669421487603309E-2</v>
      </c>
      <c r="G83" s="37">
        <v>9.0900826446281002E-2</v>
      </c>
    </row>
    <row r="84" spans="1:7" x14ac:dyDescent="0.25">
      <c r="A84" s="39" t="s">
        <v>319</v>
      </c>
      <c r="B84" s="37">
        <v>13</v>
      </c>
      <c r="C84" s="37">
        <v>2</v>
      </c>
      <c r="D84" s="37">
        <v>2</v>
      </c>
      <c r="E84" s="37">
        <v>0.69699999999999995</v>
      </c>
      <c r="F84" s="37">
        <v>4.8669421487603309E-2</v>
      </c>
      <c r="G84" s="37">
        <v>9.0900826446281002E-2</v>
      </c>
    </row>
    <row r="85" spans="1:7" x14ac:dyDescent="0.25">
      <c r="A85" s="39" t="s">
        <v>319</v>
      </c>
      <c r="B85" s="37">
        <v>13</v>
      </c>
      <c r="C85" s="37">
        <v>2</v>
      </c>
      <c r="D85" s="37">
        <v>3</v>
      </c>
      <c r="E85" s="37">
        <v>0.51200000000000001</v>
      </c>
      <c r="F85" s="37">
        <v>4.8669421487603309E-2</v>
      </c>
      <c r="G85" s="37">
        <v>9.0900826446281002E-2</v>
      </c>
    </row>
    <row r="86" spans="1:7" x14ac:dyDescent="0.25">
      <c r="A86" s="39" t="s">
        <v>17</v>
      </c>
      <c r="B86" s="37">
        <v>14</v>
      </c>
      <c r="C86" s="37">
        <v>2</v>
      </c>
      <c r="D86" s="37">
        <v>1</v>
      </c>
      <c r="E86" s="37">
        <v>0.34200000000000003</v>
      </c>
      <c r="F86" s="37">
        <v>4.8669421487603309E-2</v>
      </c>
      <c r="G86" s="37">
        <v>9.0900826446281002E-2</v>
      </c>
    </row>
    <row r="87" spans="1:7" x14ac:dyDescent="0.25">
      <c r="A87" s="39" t="s">
        <v>17</v>
      </c>
      <c r="B87" s="37">
        <v>14</v>
      </c>
      <c r="C87" s="37">
        <v>2</v>
      </c>
      <c r="D87" s="37">
        <v>2</v>
      </c>
      <c r="E87" s="37">
        <v>0.35399999999999998</v>
      </c>
      <c r="F87" s="37">
        <v>4.8669421487603309E-2</v>
      </c>
      <c r="G87" s="37">
        <v>9.0900826446281002E-2</v>
      </c>
    </row>
    <row r="88" spans="1:7" x14ac:dyDescent="0.25">
      <c r="A88" s="39" t="s">
        <v>17</v>
      </c>
      <c r="B88" s="37">
        <v>14</v>
      </c>
      <c r="C88" s="37">
        <v>2</v>
      </c>
      <c r="D88" s="37">
        <v>3</v>
      </c>
      <c r="E88" s="37">
        <v>0.29399999999999998</v>
      </c>
      <c r="F88" s="37">
        <v>4.7407713498622592E-2</v>
      </c>
      <c r="G88" s="37">
        <v>7.2155647382920074E-2</v>
      </c>
    </row>
    <row r="89" spans="1:7" x14ac:dyDescent="0.25">
      <c r="A89" s="39" t="s">
        <v>19</v>
      </c>
      <c r="B89" s="37">
        <v>15</v>
      </c>
      <c r="C89" s="37">
        <v>2</v>
      </c>
      <c r="D89" s="37">
        <v>1</v>
      </c>
      <c r="E89" s="37">
        <v>0.23400000000000001</v>
      </c>
      <c r="F89" s="37">
        <v>4.7407713498622592E-2</v>
      </c>
      <c r="G89" s="37">
        <v>7.2155647382920074E-2</v>
      </c>
    </row>
    <row r="90" spans="1:7" x14ac:dyDescent="0.25">
      <c r="A90" s="39" t="s">
        <v>19</v>
      </c>
      <c r="B90" s="37">
        <v>15</v>
      </c>
      <c r="C90" s="37">
        <v>2</v>
      </c>
      <c r="D90" s="37">
        <v>2</v>
      </c>
      <c r="E90" s="37">
        <v>0.253</v>
      </c>
      <c r="F90" s="37">
        <v>4.7407713498622592E-2</v>
      </c>
      <c r="G90" s="37">
        <v>7.2155647382920074E-2</v>
      </c>
    </row>
    <row r="91" spans="1:7" x14ac:dyDescent="0.25">
      <c r="A91" s="39" t="s">
        <v>19</v>
      </c>
      <c r="B91" s="37">
        <v>15</v>
      </c>
      <c r="C91" s="37">
        <v>2</v>
      </c>
      <c r="D91" s="37">
        <v>3</v>
      </c>
      <c r="E91" s="37">
        <v>0.247</v>
      </c>
      <c r="F91" s="37">
        <v>4.7407713498622592E-2</v>
      </c>
      <c r="G91" s="37">
        <v>7.2155647382920074E-2</v>
      </c>
    </row>
    <row r="92" spans="1:7" x14ac:dyDescent="0.25">
      <c r="A92" s="39" t="s">
        <v>16</v>
      </c>
      <c r="B92" s="37">
        <v>1</v>
      </c>
      <c r="C92" s="37">
        <v>3</v>
      </c>
      <c r="D92" s="37">
        <v>1</v>
      </c>
      <c r="E92" s="37">
        <v>9.9000000000000005E-2</v>
      </c>
      <c r="F92" s="37">
        <v>4.7407713498622592E-2</v>
      </c>
      <c r="G92" s="37">
        <v>7.2155647382920074E-2</v>
      </c>
    </row>
    <row r="93" spans="1:7" x14ac:dyDescent="0.25">
      <c r="A93" s="39" t="s">
        <v>16</v>
      </c>
      <c r="B93" s="37">
        <v>1</v>
      </c>
      <c r="C93" s="37">
        <v>3</v>
      </c>
      <c r="D93" s="37">
        <v>2</v>
      </c>
      <c r="E93" s="37">
        <v>8.3000000000000004E-2</v>
      </c>
      <c r="F93" s="37">
        <v>4.7407713498622592E-2</v>
      </c>
      <c r="G93" s="37">
        <v>7.2155647382920074E-2</v>
      </c>
    </row>
    <row r="94" spans="1:7" x14ac:dyDescent="0.25">
      <c r="A94" s="39" t="s">
        <v>16</v>
      </c>
      <c r="B94" s="37">
        <v>1</v>
      </c>
      <c r="C94" s="37">
        <v>3</v>
      </c>
      <c r="D94" s="37">
        <v>3</v>
      </c>
      <c r="E94" s="37">
        <v>9.2999999999999999E-2</v>
      </c>
      <c r="F94" s="37">
        <v>4.7407713498622592E-2</v>
      </c>
      <c r="G94" s="37">
        <v>7.2155647382920074E-2</v>
      </c>
    </row>
    <row r="95" spans="1:7" x14ac:dyDescent="0.25">
      <c r="A95" s="39" t="s">
        <v>17</v>
      </c>
      <c r="B95" s="37">
        <v>2</v>
      </c>
      <c r="C95" s="37">
        <v>3</v>
      </c>
      <c r="D95" s="37">
        <v>1</v>
      </c>
      <c r="E95" s="37">
        <v>0.20699999999999999</v>
      </c>
      <c r="F95" s="37">
        <v>4.7407713498622592E-2</v>
      </c>
      <c r="G95" s="37">
        <v>7.2155647382920074E-2</v>
      </c>
    </row>
    <row r="96" spans="1:7" x14ac:dyDescent="0.25">
      <c r="A96" s="39" t="s">
        <v>17</v>
      </c>
      <c r="B96" s="37">
        <v>2</v>
      </c>
      <c r="C96" s="37">
        <v>3</v>
      </c>
      <c r="D96" s="37">
        <v>2</v>
      </c>
      <c r="E96" s="37">
        <v>0.19</v>
      </c>
      <c r="F96" s="37">
        <v>4.7407713498622592E-2</v>
      </c>
      <c r="G96" s="37">
        <v>7.2155647382920074E-2</v>
      </c>
    </row>
    <row r="97" spans="1:7" x14ac:dyDescent="0.25">
      <c r="A97" s="39" t="s">
        <v>17</v>
      </c>
      <c r="B97" s="37">
        <v>2</v>
      </c>
      <c r="C97" s="37">
        <v>3</v>
      </c>
      <c r="D97" s="37">
        <v>3</v>
      </c>
      <c r="E97" s="37">
        <v>0.2</v>
      </c>
      <c r="F97" s="37">
        <v>4.7407713498622592E-2</v>
      </c>
      <c r="G97" s="37">
        <v>7.2155647382920074E-2</v>
      </c>
    </row>
    <row r="98" spans="1:7" x14ac:dyDescent="0.25">
      <c r="A98" s="39" t="s">
        <v>319</v>
      </c>
      <c r="B98" s="37">
        <v>3</v>
      </c>
      <c r="C98" s="37">
        <v>3</v>
      </c>
      <c r="D98" s="37">
        <v>1</v>
      </c>
      <c r="E98" s="37">
        <v>0.16700000000000001</v>
      </c>
      <c r="F98" s="37">
        <v>4.7407713498622592E-2</v>
      </c>
      <c r="G98" s="37">
        <v>7.2155647382920074E-2</v>
      </c>
    </row>
    <row r="99" spans="1:7" x14ac:dyDescent="0.25">
      <c r="A99" s="39" t="s">
        <v>319</v>
      </c>
      <c r="B99" s="37">
        <v>3</v>
      </c>
      <c r="C99" s="37">
        <v>3</v>
      </c>
      <c r="D99" s="37">
        <v>2</v>
      </c>
      <c r="E99" s="37">
        <v>0.17399999999999999</v>
      </c>
      <c r="F99" s="37">
        <v>4.7407713498622592E-2</v>
      </c>
      <c r="G99" s="37">
        <v>7.2155647382920074E-2</v>
      </c>
    </row>
    <row r="100" spans="1:7" x14ac:dyDescent="0.25">
      <c r="A100" s="39" t="s">
        <v>319</v>
      </c>
      <c r="B100" s="37">
        <v>3</v>
      </c>
      <c r="C100" s="37">
        <v>3</v>
      </c>
      <c r="D100" s="37">
        <v>3</v>
      </c>
      <c r="E100" s="37">
        <v>0.17699999999999999</v>
      </c>
      <c r="F100" s="37">
        <v>4.7407713498622592E-2</v>
      </c>
      <c r="G100" s="37">
        <v>7.2155647382920074E-2</v>
      </c>
    </row>
    <row r="101" spans="1:7" x14ac:dyDescent="0.25">
      <c r="A101" s="39" t="s">
        <v>18</v>
      </c>
      <c r="B101" s="37">
        <v>4</v>
      </c>
      <c r="C101" s="37">
        <v>3</v>
      </c>
      <c r="D101" s="37">
        <v>1</v>
      </c>
      <c r="E101" s="37">
        <v>0.17</v>
      </c>
      <c r="F101" s="37">
        <v>4.7407713498622592E-2</v>
      </c>
      <c r="G101" s="37">
        <v>7.2155647382920074E-2</v>
      </c>
    </row>
    <row r="102" spans="1:7" x14ac:dyDescent="0.25">
      <c r="A102" s="39" t="s">
        <v>18</v>
      </c>
      <c r="B102" s="37">
        <v>4</v>
      </c>
      <c r="C102" s="37">
        <v>3</v>
      </c>
      <c r="D102" s="37">
        <v>2</v>
      </c>
      <c r="E102" s="37">
        <v>0.155</v>
      </c>
      <c r="F102" s="37">
        <v>4.7407713498622592E-2</v>
      </c>
      <c r="G102" s="37">
        <v>7.2155647382920074E-2</v>
      </c>
    </row>
    <row r="103" spans="1:7" x14ac:dyDescent="0.25">
      <c r="A103" s="39" t="s">
        <v>18</v>
      </c>
      <c r="B103" s="37">
        <v>4</v>
      </c>
      <c r="C103" s="37">
        <v>3</v>
      </c>
      <c r="D103" s="37">
        <v>3</v>
      </c>
      <c r="E103" s="37">
        <v>0.16800000000000001</v>
      </c>
      <c r="F103" s="37">
        <v>4.7407713498622592E-2</v>
      </c>
      <c r="G103" s="37">
        <v>7.2155647382920074E-2</v>
      </c>
    </row>
    <row r="104" spans="1:7" x14ac:dyDescent="0.25">
      <c r="A104" s="39" t="s">
        <v>19</v>
      </c>
      <c r="B104" s="37">
        <v>5</v>
      </c>
      <c r="C104" s="37">
        <v>3</v>
      </c>
      <c r="D104" s="37">
        <v>1</v>
      </c>
      <c r="E104" s="37">
        <v>0.11600000000000001</v>
      </c>
      <c r="F104" s="37">
        <v>4.7407713498622592E-2</v>
      </c>
      <c r="G104" s="37">
        <v>7.2155647382920074E-2</v>
      </c>
    </row>
    <row r="105" spans="1:7" x14ac:dyDescent="0.25">
      <c r="A105" s="39" t="s">
        <v>19</v>
      </c>
      <c r="B105" s="37">
        <v>5</v>
      </c>
      <c r="C105" s="37">
        <v>3</v>
      </c>
      <c r="D105" s="37">
        <v>2</v>
      </c>
      <c r="E105" s="37">
        <v>0.14799999999999999</v>
      </c>
      <c r="F105" s="37">
        <v>4.7407713498622592E-2</v>
      </c>
      <c r="G105" s="37">
        <v>7.2155647382920074E-2</v>
      </c>
    </row>
    <row r="106" spans="1:7" x14ac:dyDescent="0.25">
      <c r="A106" s="39" t="s">
        <v>19</v>
      </c>
      <c r="B106" s="37">
        <v>5</v>
      </c>
      <c r="C106" s="37">
        <v>3</v>
      </c>
      <c r="D106" s="37">
        <v>3</v>
      </c>
      <c r="E106" s="37">
        <v>0.14299999999999999</v>
      </c>
      <c r="F106" s="37">
        <v>4.7407713498622592E-2</v>
      </c>
      <c r="G106" s="37">
        <v>7.2155647382920074E-2</v>
      </c>
    </row>
    <row r="107" spans="1:7" x14ac:dyDescent="0.25">
      <c r="A107" s="39" t="s">
        <v>17</v>
      </c>
      <c r="B107" s="37">
        <v>6</v>
      </c>
      <c r="C107" s="37">
        <v>3</v>
      </c>
      <c r="D107" s="37">
        <v>1</v>
      </c>
      <c r="E107" s="37">
        <v>0.185</v>
      </c>
      <c r="F107" s="37">
        <v>4.7407713498622592E-2</v>
      </c>
      <c r="G107" s="37">
        <v>7.2155647382920074E-2</v>
      </c>
    </row>
    <row r="108" spans="1:7" x14ac:dyDescent="0.25">
      <c r="A108" s="39" t="s">
        <v>17</v>
      </c>
      <c r="B108" s="37">
        <v>6</v>
      </c>
      <c r="C108" s="37">
        <v>3</v>
      </c>
      <c r="D108" s="37">
        <v>2</v>
      </c>
      <c r="E108" s="37">
        <v>0.17599999999999999</v>
      </c>
      <c r="F108" s="37">
        <v>4.7407713498622592E-2</v>
      </c>
      <c r="G108" s="37">
        <v>7.2155647382920074E-2</v>
      </c>
    </row>
    <row r="109" spans="1:7" x14ac:dyDescent="0.25">
      <c r="A109" s="39" t="s">
        <v>17</v>
      </c>
      <c r="B109" s="37">
        <v>6</v>
      </c>
      <c r="C109" s="37">
        <v>3</v>
      </c>
      <c r="D109" s="37">
        <v>3</v>
      </c>
      <c r="E109" s="37">
        <v>0.156</v>
      </c>
      <c r="F109" s="37">
        <v>4.7407713498622592E-2</v>
      </c>
      <c r="G109" s="37">
        <v>7.2155647382920074E-2</v>
      </c>
    </row>
    <row r="110" spans="1:7" x14ac:dyDescent="0.25">
      <c r="A110" s="39" t="s">
        <v>319</v>
      </c>
      <c r="B110" s="37">
        <v>7</v>
      </c>
      <c r="C110" s="37">
        <v>3</v>
      </c>
      <c r="D110" s="37">
        <v>1</v>
      </c>
      <c r="E110" s="37">
        <v>0.20799999999999999</v>
      </c>
      <c r="F110" s="37">
        <v>4.7407713498622592E-2</v>
      </c>
      <c r="G110" s="37">
        <v>7.2155647382920074E-2</v>
      </c>
    </row>
    <row r="111" spans="1:7" x14ac:dyDescent="0.25">
      <c r="A111" s="39" t="s">
        <v>319</v>
      </c>
      <c r="B111" s="37">
        <v>7</v>
      </c>
      <c r="C111" s="37">
        <v>3</v>
      </c>
      <c r="D111" s="37">
        <v>2</v>
      </c>
      <c r="E111" s="37">
        <v>0.187</v>
      </c>
      <c r="F111" s="37">
        <v>4.7407713498622592E-2</v>
      </c>
      <c r="G111" s="37">
        <v>7.2155647382920074E-2</v>
      </c>
    </row>
    <row r="112" spans="1:7" x14ac:dyDescent="0.25">
      <c r="A112" s="39" t="s">
        <v>319</v>
      </c>
      <c r="B112" s="37">
        <v>7</v>
      </c>
      <c r="C112" s="37">
        <v>3</v>
      </c>
      <c r="D112" s="37">
        <v>3</v>
      </c>
      <c r="E112" s="37">
        <v>0.19500000000000001</v>
      </c>
      <c r="F112" s="37">
        <v>4.7407713498622592E-2</v>
      </c>
      <c r="G112" s="37">
        <v>7.2155647382920074E-2</v>
      </c>
    </row>
    <row r="113" spans="1:7" x14ac:dyDescent="0.25">
      <c r="A113" s="39" t="s">
        <v>16</v>
      </c>
      <c r="B113" s="37">
        <v>8</v>
      </c>
      <c r="C113" s="37">
        <v>3</v>
      </c>
      <c r="D113" s="37">
        <v>1</v>
      </c>
      <c r="E113" s="37">
        <v>9.0999999999999998E-2</v>
      </c>
      <c r="F113" s="37">
        <v>4.7407713498622592E-2</v>
      </c>
      <c r="G113" s="37">
        <v>7.2155647382920074E-2</v>
      </c>
    </row>
    <row r="114" spans="1:7" x14ac:dyDescent="0.25">
      <c r="A114" s="39" t="s">
        <v>16</v>
      </c>
      <c r="B114" s="37">
        <v>8</v>
      </c>
      <c r="C114" s="37">
        <v>3</v>
      </c>
      <c r="D114" s="37">
        <v>2</v>
      </c>
      <c r="E114" s="37">
        <v>8.7999999999999995E-2</v>
      </c>
      <c r="F114" s="37">
        <v>4.7407713498622592E-2</v>
      </c>
      <c r="G114" s="37">
        <v>7.2155647382920074E-2</v>
      </c>
    </row>
    <row r="115" spans="1:7" x14ac:dyDescent="0.25">
      <c r="A115" s="39" t="s">
        <v>16</v>
      </c>
      <c r="B115" s="37">
        <v>8</v>
      </c>
      <c r="C115" s="37">
        <v>3</v>
      </c>
      <c r="D115" s="37">
        <v>3</v>
      </c>
      <c r="E115" s="37">
        <v>8.4000000000000005E-2</v>
      </c>
      <c r="F115" s="37">
        <v>4.7407713498622592E-2</v>
      </c>
      <c r="G115" s="37">
        <v>7.2155647382920074E-2</v>
      </c>
    </row>
    <row r="116" spans="1:7" x14ac:dyDescent="0.25">
      <c r="A116" s="39" t="s">
        <v>18</v>
      </c>
      <c r="B116" s="37">
        <v>9</v>
      </c>
      <c r="C116" s="37">
        <v>3</v>
      </c>
      <c r="D116" s="37">
        <v>1</v>
      </c>
      <c r="E116" s="37">
        <v>0.216</v>
      </c>
      <c r="F116" s="37">
        <v>4.7407713498622592E-2</v>
      </c>
      <c r="G116" s="37">
        <v>7.2155647382920074E-2</v>
      </c>
    </row>
    <row r="117" spans="1:7" x14ac:dyDescent="0.25">
      <c r="A117" s="39" t="s">
        <v>18</v>
      </c>
      <c r="B117" s="37">
        <v>9</v>
      </c>
      <c r="C117" s="37">
        <v>3</v>
      </c>
      <c r="D117" s="37">
        <v>2</v>
      </c>
      <c r="E117" s="37">
        <v>0.16700000000000001</v>
      </c>
      <c r="F117" s="37">
        <v>4.7407713498622592E-2</v>
      </c>
      <c r="G117" s="37">
        <v>7.2155647382920074E-2</v>
      </c>
    </row>
    <row r="118" spans="1:7" x14ac:dyDescent="0.25">
      <c r="A118" s="39" t="s">
        <v>18</v>
      </c>
      <c r="B118" s="37">
        <v>9</v>
      </c>
      <c r="C118" s="37">
        <v>3</v>
      </c>
      <c r="D118" s="37">
        <v>3</v>
      </c>
      <c r="E118" s="37">
        <v>0.17399999999999999</v>
      </c>
      <c r="F118" s="37">
        <v>4.7407713498622592E-2</v>
      </c>
      <c r="G118" s="37">
        <v>7.2155647382920074E-2</v>
      </c>
    </row>
    <row r="119" spans="1:7" x14ac:dyDescent="0.25">
      <c r="A119" s="39" t="s">
        <v>19</v>
      </c>
      <c r="B119" s="37">
        <v>10</v>
      </c>
      <c r="C119" s="37">
        <v>3</v>
      </c>
      <c r="D119" s="37">
        <v>1</v>
      </c>
      <c r="E119" s="37">
        <v>0.13700000000000001</v>
      </c>
      <c r="F119" s="37">
        <v>4.7407713498622592E-2</v>
      </c>
      <c r="G119" s="37">
        <v>7.2155647382920074E-2</v>
      </c>
    </row>
    <row r="120" spans="1:7" x14ac:dyDescent="0.25">
      <c r="A120" s="39" t="s">
        <v>19</v>
      </c>
      <c r="B120" s="37">
        <v>10</v>
      </c>
      <c r="C120" s="37">
        <v>3</v>
      </c>
      <c r="D120" s="37">
        <v>2</v>
      </c>
      <c r="E120" s="37">
        <v>0.115</v>
      </c>
      <c r="F120" s="37">
        <v>4.7407713498622592E-2</v>
      </c>
      <c r="G120" s="37">
        <v>7.2155647382920074E-2</v>
      </c>
    </row>
    <row r="121" spans="1:7" x14ac:dyDescent="0.25">
      <c r="A121" s="39" t="s">
        <v>19</v>
      </c>
      <c r="B121" s="37">
        <v>10</v>
      </c>
      <c r="C121" s="37">
        <v>3</v>
      </c>
      <c r="D121" s="37">
        <v>3</v>
      </c>
      <c r="E121" s="37">
        <v>0.13</v>
      </c>
      <c r="F121" s="37">
        <v>4.7407713498622592E-2</v>
      </c>
      <c r="G121" s="37">
        <v>7.2155647382920074E-2</v>
      </c>
    </row>
    <row r="122" spans="1:7" x14ac:dyDescent="0.25">
      <c r="A122" s="39" t="s">
        <v>18</v>
      </c>
      <c r="B122" s="37">
        <v>11</v>
      </c>
      <c r="C122" s="37">
        <v>3</v>
      </c>
      <c r="D122" s="37">
        <v>1</v>
      </c>
      <c r="E122" s="37">
        <v>0.13700000000000001</v>
      </c>
      <c r="F122" s="37">
        <v>4.7407713498622592E-2</v>
      </c>
      <c r="G122" s="37">
        <v>7.2155647382920074E-2</v>
      </c>
    </row>
    <row r="123" spans="1:7" x14ac:dyDescent="0.25">
      <c r="A123" s="39" t="s">
        <v>18</v>
      </c>
      <c r="B123" s="37">
        <v>11</v>
      </c>
      <c r="C123" s="37">
        <v>3</v>
      </c>
      <c r="D123" s="37">
        <v>2</v>
      </c>
      <c r="E123" s="37">
        <v>0.126</v>
      </c>
      <c r="F123" s="37">
        <v>4.7407713498622592E-2</v>
      </c>
      <c r="G123" s="37">
        <v>7.2155647382920074E-2</v>
      </c>
    </row>
    <row r="124" spans="1:7" x14ac:dyDescent="0.25">
      <c r="A124" s="39" t="s">
        <v>18</v>
      </c>
      <c r="B124" s="37">
        <v>11</v>
      </c>
      <c r="C124" s="37">
        <v>3</v>
      </c>
      <c r="D124" s="37">
        <v>3</v>
      </c>
      <c r="E124" s="37">
        <v>0.14199999999999999</v>
      </c>
      <c r="F124" s="37">
        <v>4.7407713498622592E-2</v>
      </c>
      <c r="G124" s="37">
        <v>7.2155647382920074E-2</v>
      </c>
    </row>
    <row r="125" spans="1:7" x14ac:dyDescent="0.25">
      <c r="A125" s="39" t="s">
        <v>16</v>
      </c>
      <c r="B125" s="37">
        <v>12</v>
      </c>
      <c r="C125" s="37">
        <v>3</v>
      </c>
      <c r="D125" s="37">
        <v>1</v>
      </c>
      <c r="E125" s="37">
        <v>8.3000000000000004E-2</v>
      </c>
      <c r="F125" s="37">
        <v>4.7407713498622592E-2</v>
      </c>
      <c r="G125" s="37">
        <v>7.2155647382920074E-2</v>
      </c>
    </row>
    <row r="126" spans="1:7" x14ac:dyDescent="0.25">
      <c r="A126" s="39" t="s">
        <v>16</v>
      </c>
      <c r="B126" s="37">
        <v>12</v>
      </c>
      <c r="C126" s="37">
        <v>3</v>
      </c>
      <c r="D126" s="37">
        <v>2</v>
      </c>
      <c r="E126" s="37">
        <v>7.3999999999999996E-2</v>
      </c>
      <c r="F126" s="37">
        <v>4.7407713498622592E-2</v>
      </c>
      <c r="G126" s="37">
        <v>7.2155647382920074E-2</v>
      </c>
    </row>
    <row r="127" spans="1:7" x14ac:dyDescent="0.25">
      <c r="A127" s="39" t="s">
        <v>16</v>
      </c>
      <c r="B127" s="37">
        <v>12</v>
      </c>
      <c r="C127" s="37">
        <v>3</v>
      </c>
      <c r="D127" s="37">
        <v>3</v>
      </c>
      <c r="E127" s="37">
        <v>7.5999999999999998E-2</v>
      </c>
      <c r="F127" s="37">
        <v>4.7407713498622592E-2</v>
      </c>
      <c r="G127" s="37">
        <v>7.2155647382920074E-2</v>
      </c>
    </row>
    <row r="128" spans="1:7" x14ac:dyDescent="0.25">
      <c r="A128" s="39" t="s">
        <v>319</v>
      </c>
      <c r="B128" s="37">
        <v>13</v>
      </c>
      <c r="C128" s="37">
        <v>3</v>
      </c>
      <c r="D128" s="37">
        <v>1</v>
      </c>
      <c r="E128" s="37">
        <v>0.193</v>
      </c>
      <c r="F128" s="37">
        <v>4.7407713498622592E-2</v>
      </c>
      <c r="G128" s="37">
        <v>7.2155647382920074E-2</v>
      </c>
    </row>
    <row r="129" spans="1:7" x14ac:dyDescent="0.25">
      <c r="A129" s="39" t="s">
        <v>319</v>
      </c>
      <c r="B129" s="37">
        <v>13</v>
      </c>
      <c r="C129" s="37">
        <v>3</v>
      </c>
      <c r="D129" s="37">
        <v>2</v>
      </c>
      <c r="E129" s="37">
        <v>0.19900000000000001</v>
      </c>
      <c r="F129" s="37">
        <v>4.7407713498622592E-2</v>
      </c>
      <c r="G129" s="37">
        <v>7.2155647382920074E-2</v>
      </c>
    </row>
    <row r="130" spans="1:7" x14ac:dyDescent="0.25">
      <c r="A130" s="39" t="s">
        <v>319</v>
      </c>
      <c r="B130" s="37">
        <v>13</v>
      </c>
      <c r="C130" s="37">
        <v>3</v>
      </c>
      <c r="D130" s="37">
        <v>3</v>
      </c>
      <c r="E130" s="37">
        <v>0.20100000000000001</v>
      </c>
      <c r="F130" s="37">
        <v>4.7407713498622592E-2</v>
      </c>
      <c r="G130" s="37">
        <v>7.2155647382920074E-2</v>
      </c>
    </row>
    <row r="131" spans="1:7" x14ac:dyDescent="0.25">
      <c r="A131" s="39" t="s">
        <v>17</v>
      </c>
      <c r="B131" s="37">
        <v>14</v>
      </c>
      <c r="C131" s="37">
        <v>3</v>
      </c>
      <c r="D131" s="37">
        <v>1</v>
      </c>
      <c r="E131" s="37">
        <v>0.182</v>
      </c>
      <c r="F131" s="37">
        <v>4.7407713498622592E-2</v>
      </c>
      <c r="G131" s="37">
        <v>7.2155647382920074E-2</v>
      </c>
    </row>
    <row r="132" spans="1:7" x14ac:dyDescent="0.25">
      <c r="A132" s="39" t="s">
        <v>17</v>
      </c>
      <c r="B132" s="37">
        <v>14</v>
      </c>
      <c r="C132" s="37">
        <v>3</v>
      </c>
      <c r="D132" s="37">
        <v>2</v>
      </c>
      <c r="E132" s="37">
        <v>0.13100000000000001</v>
      </c>
      <c r="F132" s="37">
        <v>4.7407713498622592E-2</v>
      </c>
      <c r="G132" s="37">
        <v>7.2155647382920074E-2</v>
      </c>
    </row>
    <row r="133" spans="1:7" x14ac:dyDescent="0.25">
      <c r="A133" s="39" t="s">
        <v>17</v>
      </c>
      <c r="B133" s="37">
        <v>14</v>
      </c>
      <c r="C133" s="37">
        <v>3</v>
      </c>
      <c r="D133" s="37">
        <v>3</v>
      </c>
      <c r="E133" s="37">
        <v>0.17699999999999999</v>
      </c>
      <c r="F133" s="37">
        <v>4.7407713498622592E-2</v>
      </c>
      <c r="G133" s="37">
        <v>7.2155647382920074E-2</v>
      </c>
    </row>
    <row r="134" spans="1:7" x14ac:dyDescent="0.25">
      <c r="A134" s="39" t="s">
        <v>19</v>
      </c>
      <c r="B134" s="37">
        <v>15</v>
      </c>
      <c r="C134" s="37">
        <v>3</v>
      </c>
      <c r="D134" s="37">
        <v>1</v>
      </c>
      <c r="E134" s="37">
        <v>0.13300000000000001</v>
      </c>
      <c r="F134" s="37">
        <v>4.7407713498622592E-2</v>
      </c>
      <c r="G134" s="37">
        <v>7.2155647382920074E-2</v>
      </c>
    </row>
    <row r="135" spans="1:7" x14ac:dyDescent="0.25">
      <c r="A135" s="39" t="s">
        <v>19</v>
      </c>
      <c r="B135" s="37">
        <v>15</v>
      </c>
      <c r="C135" s="37">
        <v>3</v>
      </c>
      <c r="D135" s="37">
        <v>2</v>
      </c>
      <c r="E135" s="37">
        <v>0.13900000000000001</v>
      </c>
      <c r="F135" s="37">
        <v>4.7407713498622592E-2</v>
      </c>
      <c r="G135" s="37">
        <v>7.2155647382920074E-2</v>
      </c>
    </row>
    <row r="136" spans="1:7" x14ac:dyDescent="0.25">
      <c r="A136" s="39" t="s">
        <v>19</v>
      </c>
      <c r="B136" s="37">
        <v>15</v>
      </c>
      <c r="C136" s="37">
        <v>3</v>
      </c>
      <c r="D136" s="37">
        <v>3</v>
      </c>
      <c r="E136" s="37">
        <v>0.121</v>
      </c>
      <c r="F136" s="37">
        <v>4.7407713498622592E-2</v>
      </c>
      <c r="G136" s="37">
        <v>7.2155647382920074E-2</v>
      </c>
    </row>
    <row r="137" spans="1:7" x14ac:dyDescent="0.25">
      <c r="A137" s="39" t="s">
        <v>16</v>
      </c>
      <c r="B137" s="37">
        <v>1</v>
      </c>
      <c r="C137" s="37">
        <v>4</v>
      </c>
      <c r="D137" s="37">
        <v>1</v>
      </c>
      <c r="E137" s="37">
        <v>6.5000000000000002E-2</v>
      </c>
      <c r="F137" s="37">
        <v>4.7407713498622592E-2</v>
      </c>
      <c r="G137" s="37">
        <v>7.2155647382920074E-2</v>
      </c>
    </row>
    <row r="138" spans="1:7" x14ac:dyDescent="0.25">
      <c r="A138" s="39" t="s">
        <v>16</v>
      </c>
      <c r="B138" s="37">
        <v>1</v>
      </c>
      <c r="C138" s="37">
        <v>4</v>
      </c>
      <c r="D138" s="37">
        <v>2</v>
      </c>
      <c r="E138" s="37">
        <v>6.2E-2</v>
      </c>
      <c r="F138" s="37">
        <v>4.7407713498622592E-2</v>
      </c>
      <c r="G138" s="37">
        <v>7.2155647382920074E-2</v>
      </c>
    </row>
    <row r="139" spans="1:7" x14ac:dyDescent="0.25">
      <c r="A139" s="39" t="s">
        <v>16</v>
      </c>
      <c r="B139" s="37">
        <v>1</v>
      </c>
      <c r="C139" s="37">
        <v>4</v>
      </c>
      <c r="D139" s="37">
        <v>3</v>
      </c>
      <c r="E139" s="37">
        <v>6.7000000000000004E-2</v>
      </c>
      <c r="F139" s="37">
        <v>4.7407713498622592E-2</v>
      </c>
      <c r="G139" s="37">
        <v>7.2155647382920074E-2</v>
      </c>
    </row>
    <row r="140" spans="1:7" x14ac:dyDescent="0.25">
      <c r="A140" s="39" t="s">
        <v>17</v>
      </c>
      <c r="B140" s="37">
        <v>2</v>
      </c>
      <c r="C140" s="37">
        <v>4</v>
      </c>
      <c r="D140" s="37">
        <v>1</v>
      </c>
      <c r="E140" s="37">
        <v>0.11700000000000001</v>
      </c>
      <c r="F140" s="37">
        <v>4.7407713498622592E-2</v>
      </c>
      <c r="G140" s="37">
        <v>7.2155647382920074E-2</v>
      </c>
    </row>
    <row r="141" spans="1:7" x14ac:dyDescent="0.25">
      <c r="A141" s="39" t="s">
        <v>17</v>
      </c>
      <c r="B141" s="37">
        <v>2</v>
      </c>
      <c r="C141" s="37">
        <v>4</v>
      </c>
      <c r="D141" s="37">
        <v>2</v>
      </c>
      <c r="E141" s="37">
        <v>0.104</v>
      </c>
      <c r="F141" s="37">
        <v>4.7407713498622592E-2</v>
      </c>
      <c r="G141" s="37">
        <v>7.2155647382920074E-2</v>
      </c>
    </row>
    <row r="142" spans="1:7" x14ac:dyDescent="0.25">
      <c r="A142" s="39" t="s">
        <v>17</v>
      </c>
      <c r="B142" s="37">
        <v>2</v>
      </c>
      <c r="C142" s="37">
        <v>4</v>
      </c>
      <c r="D142" s="37">
        <v>3</v>
      </c>
      <c r="E142" s="37">
        <v>0.111</v>
      </c>
      <c r="F142" s="37">
        <v>4.7407713498622592E-2</v>
      </c>
      <c r="G142" s="37">
        <v>7.2155647382920074E-2</v>
      </c>
    </row>
    <row r="143" spans="1:7" x14ac:dyDescent="0.25">
      <c r="A143" s="39" t="s">
        <v>319</v>
      </c>
      <c r="B143" s="37">
        <v>3</v>
      </c>
      <c r="C143" s="37">
        <v>4</v>
      </c>
      <c r="D143" s="37">
        <v>1</v>
      </c>
      <c r="E143" s="37">
        <v>8.6999999999999994E-2</v>
      </c>
      <c r="F143" s="37">
        <v>4.7407713498622592E-2</v>
      </c>
      <c r="G143" s="37">
        <v>7.2155647382920074E-2</v>
      </c>
    </row>
    <row r="144" spans="1:7" x14ac:dyDescent="0.25">
      <c r="A144" s="39" t="s">
        <v>319</v>
      </c>
      <c r="B144" s="37">
        <v>3</v>
      </c>
      <c r="C144" s="37">
        <v>4</v>
      </c>
      <c r="D144" s="37">
        <v>2</v>
      </c>
      <c r="E144" s="37">
        <v>8.2000000000000003E-2</v>
      </c>
      <c r="F144" s="37">
        <v>4.7407713498622592E-2</v>
      </c>
      <c r="G144" s="37">
        <v>7.2155647382920074E-2</v>
      </c>
    </row>
    <row r="145" spans="1:7" x14ac:dyDescent="0.25">
      <c r="A145" s="39" t="s">
        <v>319</v>
      </c>
      <c r="B145" s="37">
        <v>3</v>
      </c>
      <c r="C145" s="37">
        <v>4</v>
      </c>
      <c r="D145" s="37">
        <v>3</v>
      </c>
      <c r="E145" s="37">
        <v>8.7999999999999995E-2</v>
      </c>
      <c r="F145" s="37">
        <v>4.7407713498622592E-2</v>
      </c>
      <c r="G145" s="37">
        <v>7.2155647382920074E-2</v>
      </c>
    </row>
    <row r="146" spans="1:7" x14ac:dyDescent="0.25">
      <c r="A146" s="39" t="s">
        <v>18</v>
      </c>
      <c r="B146" s="37">
        <v>4</v>
      </c>
      <c r="C146" s="37">
        <v>4</v>
      </c>
      <c r="D146" s="37">
        <v>1</v>
      </c>
      <c r="E146" s="37">
        <v>8.8999999999999996E-2</v>
      </c>
      <c r="F146" s="37">
        <v>4.7407713498622592E-2</v>
      </c>
      <c r="G146" s="37">
        <v>7.2155647382920074E-2</v>
      </c>
    </row>
    <row r="147" spans="1:7" x14ac:dyDescent="0.25">
      <c r="A147" s="39" t="s">
        <v>18</v>
      </c>
      <c r="B147" s="37">
        <v>4</v>
      </c>
      <c r="C147" s="37">
        <v>4</v>
      </c>
      <c r="D147" s="37">
        <v>2</v>
      </c>
      <c r="E147" s="37">
        <v>8.6999999999999994E-2</v>
      </c>
      <c r="F147" s="37">
        <v>4.7407713498622592E-2</v>
      </c>
      <c r="G147" s="37">
        <v>7.2155647382920074E-2</v>
      </c>
    </row>
    <row r="148" spans="1:7" x14ac:dyDescent="0.25">
      <c r="A148" s="39" t="s">
        <v>18</v>
      </c>
      <c r="B148" s="37">
        <v>4</v>
      </c>
      <c r="C148" s="37">
        <v>4</v>
      </c>
      <c r="D148" s="37">
        <v>3</v>
      </c>
      <c r="E148" s="37">
        <v>0.09</v>
      </c>
      <c r="F148" s="37">
        <v>4.7407713498622592E-2</v>
      </c>
      <c r="G148" s="37">
        <v>7.2155647382920074E-2</v>
      </c>
    </row>
    <row r="149" spans="1:7" x14ac:dyDescent="0.25">
      <c r="A149" s="39" t="s">
        <v>19</v>
      </c>
      <c r="B149" s="37">
        <v>5</v>
      </c>
      <c r="C149" s="37">
        <v>4</v>
      </c>
      <c r="D149" s="37">
        <v>1</v>
      </c>
      <c r="E149" s="37">
        <v>8.7999999999999995E-2</v>
      </c>
      <c r="F149" s="37">
        <v>4.7407713498622592E-2</v>
      </c>
      <c r="G149" s="37">
        <v>7.2155647382920074E-2</v>
      </c>
    </row>
    <row r="150" spans="1:7" x14ac:dyDescent="0.25">
      <c r="A150" s="39" t="s">
        <v>19</v>
      </c>
      <c r="B150" s="37">
        <v>5</v>
      </c>
      <c r="C150" s="37">
        <v>4</v>
      </c>
      <c r="D150" s="37">
        <v>2</v>
      </c>
      <c r="E150" s="37">
        <v>0.09</v>
      </c>
      <c r="F150" s="37">
        <v>4.7407713498622592E-2</v>
      </c>
      <c r="G150" s="37">
        <v>7.2155647382920074E-2</v>
      </c>
    </row>
    <row r="151" spans="1:7" x14ac:dyDescent="0.25">
      <c r="A151" s="39" t="s">
        <v>19</v>
      </c>
      <c r="B151" s="37">
        <v>5</v>
      </c>
      <c r="C151" s="37">
        <v>4</v>
      </c>
      <c r="D151" s="37">
        <v>3</v>
      </c>
      <c r="E151" s="37">
        <v>8.8999999999999996E-2</v>
      </c>
      <c r="F151" s="37">
        <v>4.7407713498622592E-2</v>
      </c>
      <c r="G151" s="37">
        <v>7.2155647382920074E-2</v>
      </c>
    </row>
    <row r="152" spans="1:7" x14ac:dyDescent="0.25">
      <c r="A152" s="39" t="s">
        <v>17</v>
      </c>
      <c r="B152" s="37">
        <v>6</v>
      </c>
      <c r="C152" s="37">
        <v>4</v>
      </c>
      <c r="D152" s="37">
        <v>1</v>
      </c>
      <c r="E152" s="37">
        <v>9.2999999999999999E-2</v>
      </c>
      <c r="F152" s="37">
        <v>4.7407713498622592E-2</v>
      </c>
      <c r="G152" s="37">
        <v>7.2155647382920074E-2</v>
      </c>
    </row>
    <row r="153" spans="1:7" x14ac:dyDescent="0.25">
      <c r="A153" s="39" t="s">
        <v>17</v>
      </c>
      <c r="B153" s="37">
        <v>6</v>
      </c>
      <c r="C153" s="37">
        <v>4</v>
      </c>
      <c r="D153" s="37">
        <v>2</v>
      </c>
      <c r="E153" s="37">
        <v>9.0999999999999998E-2</v>
      </c>
      <c r="F153" s="37">
        <v>4.7407713498622592E-2</v>
      </c>
      <c r="G153" s="37">
        <v>7.2155647382920074E-2</v>
      </c>
    </row>
    <row r="154" spans="1:7" x14ac:dyDescent="0.25">
      <c r="A154" s="39" t="s">
        <v>17</v>
      </c>
      <c r="B154" s="37">
        <v>6</v>
      </c>
      <c r="C154" s="37">
        <v>4</v>
      </c>
      <c r="D154" s="37">
        <v>3</v>
      </c>
      <c r="E154" s="37">
        <v>9.1999999999999998E-2</v>
      </c>
      <c r="F154" s="37">
        <v>4.7407713498622592E-2</v>
      </c>
      <c r="G154" s="37">
        <v>7.2155647382920074E-2</v>
      </c>
    </row>
    <row r="155" spans="1:7" x14ac:dyDescent="0.25">
      <c r="A155" s="39" t="s">
        <v>319</v>
      </c>
      <c r="B155" s="37">
        <v>7</v>
      </c>
      <c r="C155" s="37">
        <v>4</v>
      </c>
      <c r="D155" s="37">
        <v>1</v>
      </c>
      <c r="E155" s="37">
        <v>0.10299999999999999</v>
      </c>
      <c r="F155" s="37">
        <v>4.7407713498622592E-2</v>
      </c>
      <c r="G155" s="37">
        <v>7.2155647382920074E-2</v>
      </c>
    </row>
    <row r="156" spans="1:7" x14ac:dyDescent="0.25">
      <c r="A156" s="39" t="s">
        <v>319</v>
      </c>
      <c r="B156" s="37">
        <v>7</v>
      </c>
      <c r="C156" s="37">
        <v>4</v>
      </c>
      <c r="D156" s="37">
        <v>2</v>
      </c>
      <c r="E156" s="37">
        <v>8.1000000000000003E-2</v>
      </c>
      <c r="F156" s="37">
        <v>4.7407713498622592E-2</v>
      </c>
      <c r="G156" s="37">
        <v>7.2155647382920074E-2</v>
      </c>
    </row>
    <row r="157" spans="1:7" x14ac:dyDescent="0.25">
      <c r="A157" s="39" t="s">
        <v>319</v>
      </c>
      <c r="B157" s="37">
        <v>7</v>
      </c>
      <c r="C157" s="37">
        <v>4</v>
      </c>
      <c r="D157" s="37">
        <v>3</v>
      </c>
      <c r="E157" s="37">
        <v>0.10299999999999999</v>
      </c>
      <c r="F157" s="37">
        <v>4.7407713498622592E-2</v>
      </c>
      <c r="G157" s="37">
        <v>7.2155647382920074E-2</v>
      </c>
    </row>
    <row r="158" spans="1:7" x14ac:dyDescent="0.25">
      <c r="A158" s="39" t="s">
        <v>16</v>
      </c>
      <c r="B158" s="37">
        <v>8</v>
      </c>
      <c r="C158" s="37">
        <v>4</v>
      </c>
      <c r="D158" s="37">
        <v>1</v>
      </c>
      <c r="E158" s="37">
        <v>7.1999999999999995E-2</v>
      </c>
      <c r="F158" s="37">
        <v>4.7407713498622592E-2</v>
      </c>
      <c r="G158" s="37">
        <v>7.2155647382920074E-2</v>
      </c>
    </row>
    <row r="159" spans="1:7" x14ac:dyDescent="0.25">
      <c r="A159" s="39" t="s">
        <v>16</v>
      </c>
      <c r="B159" s="37">
        <v>8</v>
      </c>
      <c r="C159" s="37">
        <v>4</v>
      </c>
      <c r="D159" s="37">
        <v>2</v>
      </c>
      <c r="E159" s="37">
        <v>7.3999999999999996E-2</v>
      </c>
      <c r="F159" s="37">
        <v>4.7407713498622592E-2</v>
      </c>
      <c r="G159" s="37">
        <v>7.2155647382920074E-2</v>
      </c>
    </row>
    <row r="160" spans="1:7" x14ac:dyDescent="0.25">
      <c r="A160" s="39" t="s">
        <v>16</v>
      </c>
      <c r="B160" s="37">
        <v>8</v>
      </c>
      <c r="C160" s="37">
        <v>4</v>
      </c>
      <c r="D160" s="37">
        <v>3</v>
      </c>
      <c r="E160" s="37">
        <v>7.0000000000000007E-2</v>
      </c>
      <c r="F160" s="37">
        <v>4.7407713498622592E-2</v>
      </c>
      <c r="G160" s="37">
        <v>7.2155647382920074E-2</v>
      </c>
    </row>
    <row r="161" spans="1:7" x14ac:dyDescent="0.25">
      <c r="A161" s="39" t="s">
        <v>18</v>
      </c>
      <c r="B161" s="37">
        <v>9</v>
      </c>
      <c r="C161" s="37">
        <v>4</v>
      </c>
      <c r="D161" s="37">
        <v>1</v>
      </c>
      <c r="E161" s="37">
        <v>9.1999999999999998E-2</v>
      </c>
      <c r="F161" s="37">
        <v>4.7407713498622592E-2</v>
      </c>
      <c r="G161" s="37">
        <v>7.2155647382920074E-2</v>
      </c>
    </row>
    <row r="162" spans="1:7" x14ac:dyDescent="0.25">
      <c r="A162" s="39" t="s">
        <v>18</v>
      </c>
      <c r="B162" s="37">
        <v>9</v>
      </c>
      <c r="C162" s="37">
        <v>4</v>
      </c>
      <c r="D162" s="37">
        <v>2</v>
      </c>
      <c r="E162" s="37">
        <v>9.8000000000000004E-2</v>
      </c>
      <c r="F162" s="37">
        <v>4.7407713498622592E-2</v>
      </c>
      <c r="G162" s="37">
        <v>7.2155647382920074E-2</v>
      </c>
    </row>
    <row r="163" spans="1:7" x14ac:dyDescent="0.25">
      <c r="A163" s="39" t="s">
        <v>18</v>
      </c>
      <c r="B163" s="37">
        <v>9</v>
      </c>
      <c r="C163" s="37">
        <v>4</v>
      </c>
      <c r="D163" s="37">
        <v>3</v>
      </c>
      <c r="E163" s="37">
        <v>9.8000000000000004E-2</v>
      </c>
      <c r="F163" s="37">
        <v>4.7407713498622592E-2</v>
      </c>
      <c r="G163" s="37">
        <v>7.2155647382920074E-2</v>
      </c>
    </row>
    <row r="164" spans="1:7" x14ac:dyDescent="0.25">
      <c r="A164" s="39" t="s">
        <v>19</v>
      </c>
      <c r="B164" s="37">
        <v>10</v>
      </c>
      <c r="C164" s="37">
        <v>4</v>
      </c>
      <c r="D164" s="37">
        <v>1</v>
      </c>
      <c r="E164" s="37">
        <v>0.09</v>
      </c>
      <c r="F164" s="37">
        <v>4.7407713498622592E-2</v>
      </c>
      <c r="G164" s="37">
        <v>7.2155647382920074E-2</v>
      </c>
    </row>
    <row r="165" spans="1:7" x14ac:dyDescent="0.25">
      <c r="A165" s="39" t="s">
        <v>19</v>
      </c>
      <c r="B165" s="37">
        <v>10</v>
      </c>
      <c r="C165" s="37">
        <v>4</v>
      </c>
      <c r="D165" s="37">
        <v>2</v>
      </c>
      <c r="E165" s="37">
        <v>0.09</v>
      </c>
      <c r="F165" s="37">
        <v>4.7407713498622592E-2</v>
      </c>
      <c r="G165" s="37">
        <v>7.2155647382920074E-2</v>
      </c>
    </row>
    <row r="166" spans="1:7" x14ac:dyDescent="0.25">
      <c r="A166" s="39" t="s">
        <v>19</v>
      </c>
      <c r="B166" s="37">
        <v>10</v>
      </c>
      <c r="C166" s="37">
        <v>4</v>
      </c>
      <c r="D166" s="37">
        <v>3</v>
      </c>
      <c r="E166" s="37">
        <v>0.09</v>
      </c>
      <c r="F166" s="37">
        <v>4.7407713498622592E-2</v>
      </c>
      <c r="G166" s="37">
        <v>7.2155647382920074E-2</v>
      </c>
    </row>
    <row r="167" spans="1:7" x14ac:dyDescent="0.25">
      <c r="A167" s="37" t="s">
        <v>18</v>
      </c>
      <c r="B167" s="37">
        <v>11</v>
      </c>
      <c r="C167" s="37">
        <v>4</v>
      </c>
      <c r="D167" s="37">
        <v>1</v>
      </c>
      <c r="E167" s="37">
        <v>0.10100000000000001</v>
      </c>
      <c r="F167" s="37">
        <v>4.7407713498622592E-2</v>
      </c>
      <c r="G167" s="37">
        <v>7.2155647382920074E-2</v>
      </c>
    </row>
    <row r="168" spans="1:7" x14ac:dyDescent="0.25">
      <c r="A168" s="37" t="s">
        <v>18</v>
      </c>
      <c r="B168" s="37">
        <v>11</v>
      </c>
      <c r="C168" s="37">
        <v>4</v>
      </c>
      <c r="D168" s="37">
        <v>2</v>
      </c>
      <c r="E168" s="37">
        <v>7.5999999999999998E-2</v>
      </c>
      <c r="F168" s="37">
        <v>4.9578512396694217E-2</v>
      </c>
      <c r="G168" s="37">
        <v>7.967355371900825E-2</v>
      </c>
    </row>
    <row r="169" spans="1:7" x14ac:dyDescent="0.25">
      <c r="A169" s="37" t="s">
        <v>18</v>
      </c>
      <c r="B169" s="37">
        <v>11</v>
      </c>
      <c r="C169" s="37">
        <v>4</v>
      </c>
      <c r="D169" s="37">
        <v>3</v>
      </c>
      <c r="E169" s="37">
        <v>8.1000000000000003E-2</v>
      </c>
      <c r="F169" s="37">
        <v>4.9578512396694217E-2</v>
      </c>
      <c r="G169" s="37">
        <v>7.967355371900825E-2</v>
      </c>
    </row>
    <row r="170" spans="1:7" x14ac:dyDescent="0.25">
      <c r="A170" s="39" t="s">
        <v>16</v>
      </c>
      <c r="B170" s="37">
        <v>12</v>
      </c>
      <c r="C170" s="37">
        <v>4</v>
      </c>
      <c r="D170" s="37">
        <v>1</v>
      </c>
      <c r="E170" s="37">
        <v>6.8000000000000005E-2</v>
      </c>
      <c r="F170" s="37">
        <v>4.9578512396694217E-2</v>
      </c>
      <c r="G170" s="37">
        <v>7.967355371900825E-2</v>
      </c>
    </row>
    <row r="171" spans="1:7" x14ac:dyDescent="0.25">
      <c r="A171" s="39" t="s">
        <v>16</v>
      </c>
      <c r="B171" s="37">
        <v>12</v>
      </c>
      <c r="C171" s="37">
        <v>4</v>
      </c>
      <c r="D171" s="37">
        <v>2</v>
      </c>
      <c r="E171" s="37">
        <v>7.0999999999999994E-2</v>
      </c>
      <c r="F171" s="37">
        <v>4.9578512396694217E-2</v>
      </c>
      <c r="G171" s="37">
        <v>7.967355371900825E-2</v>
      </c>
    </row>
    <row r="172" spans="1:7" x14ac:dyDescent="0.25">
      <c r="A172" s="39" t="s">
        <v>16</v>
      </c>
      <c r="B172" s="37">
        <v>12</v>
      </c>
      <c r="C172" s="37">
        <v>4</v>
      </c>
      <c r="D172" s="37">
        <v>3</v>
      </c>
      <c r="E172" s="37">
        <v>7.5999999999999998E-2</v>
      </c>
      <c r="F172" s="37">
        <v>4.9578512396694217E-2</v>
      </c>
      <c r="G172" s="37">
        <v>7.967355371900825E-2</v>
      </c>
    </row>
    <row r="173" spans="1:7" x14ac:dyDescent="0.25">
      <c r="A173" s="39" t="s">
        <v>319</v>
      </c>
      <c r="B173" s="37">
        <v>13</v>
      </c>
      <c r="C173" s="37">
        <v>4</v>
      </c>
      <c r="D173" s="37">
        <v>1</v>
      </c>
      <c r="E173" s="37">
        <v>0.10299999999999999</v>
      </c>
      <c r="F173" s="37">
        <v>4.9578512396694217E-2</v>
      </c>
      <c r="G173" s="37">
        <v>7.967355371900825E-2</v>
      </c>
    </row>
    <row r="174" spans="1:7" x14ac:dyDescent="0.25">
      <c r="A174" s="39" t="s">
        <v>319</v>
      </c>
      <c r="B174" s="37">
        <v>13</v>
      </c>
      <c r="C174" s="37">
        <v>4</v>
      </c>
      <c r="D174" s="37">
        <v>2</v>
      </c>
      <c r="E174" s="37">
        <v>0.108</v>
      </c>
      <c r="F174" s="37">
        <v>4.9578512396694217E-2</v>
      </c>
      <c r="G174" s="37">
        <v>7.967355371900825E-2</v>
      </c>
    </row>
    <row r="175" spans="1:7" x14ac:dyDescent="0.25">
      <c r="A175" s="39" t="s">
        <v>319</v>
      </c>
      <c r="B175" s="37">
        <v>13</v>
      </c>
      <c r="C175" s="37">
        <v>4</v>
      </c>
      <c r="D175" s="37">
        <v>3</v>
      </c>
      <c r="E175" s="37">
        <v>0.1</v>
      </c>
      <c r="F175" s="37">
        <v>4.9578512396694217E-2</v>
      </c>
      <c r="G175" s="37">
        <v>7.967355371900825E-2</v>
      </c>
    </row>
    <row r="176" spans="1:7" x14ac:dyDescent="0.25">
      <c r="A176" s="39" t="s">
        <v>17</v>
      </c>
      <c r="B176" s="37">
        <v>14</v>
      </c>
      <c r="C176" s="37">
        <v>4</v>
      </c>
      <c r="D176" s="37">
        <v>1</v>
      </c>
      <c r="E176" s="37">
        <v>0.105</v>
      </c>
      <c r="F176" s="37">
        <v>4.9578512396694217E-2</v>
      </c>
      <c r="G176" s="37">
        <v>7.967355371900825E-2</v>
      </c>
    </row>
    <row r="177" spans="1:7" x14ac:dyDescent="0.25">
      <c r="A177" s="39" t="s">
        <v>17</v>
      </c>
      <c r="B177" s="37">
        <v>14</v>
      </c>
      <c r="C177" s="37">
        <v>4</v>
      </c>
      <c r="D177" s="37">
        <v>2</v>
      </c>
      <c r="E177" s="37">
        <v>9.9000000000000005E-2</v>
      </c>
      <c r="F177" s="37">
        <v>4.9578512396694217E-2</v>
      </c>
      <c r="G177" s="37">
        <v>7.967355371900825E-2</v>
      </c>
    </row>
    <row r="178" spans="1:7" x14ac:dyDescent="0.25">
      <c r="A178" s="39" t="s">
        <v>17</v>
      </c>
      <c r="B178" s="37">
        <v>14</v>
      </c>
      <c r="C178" s="37">
        <v>4</v>
      </c>
      <c r="D178" s="37">
        <v>3</v>
      </c>
      <c r="E178" s="37">
        <v>0.112</v>
      </c>
      <c r="F178" s="37">
        <v>4.9578512396694217E-2</v>
      </c>
      <c r="G178" s="37">
        <v>7.967355371900825E-2</v>
      </c>
    </row>
    <row r="179" spans="1:7" x14ac:dyDescent="0.25">
      <c r="A179" s="39" t="s">
        <v>19</v>
      </c>
      <c r="B179" s="37">
        <v>15</v>
      </c>
      <c r="C179" s="37">
        <v>4</v>
      </c>
      <c r="D179" s="37">
        <v>1</v>
      </c>
      <c r="E179" s="37">
        <v>9.7000000000000003E-2</v>
      </c>
      <c r="F179" s="37">
        <v>4.9578512396694217E-2</v>
      </c>
      <c r="G179" s="37">
        <v>7.967355371900825E-2</v>
      </c>
    </row>
    <row r="180" spans="1:7" x14ac:dyDescent="0.25">
      <c r="A180" s="39" t="s">
        <v>19</v>
      </c>
      <c r="B180" s="37">
        <v>15</v>
      </c>
      <c r="C180" s="37">
        <v>4</v>
      </c>
      <c r="D180" s="37">
        <v>2</v>
      </c>
      <c r="E180" s="37">
        <v>9.9000000000000005E-2</v>
      </c>
      <c r="F180" s="37">
        <v>4.9578512396694217E-2</v>
      </c>
      <c r="G180" s="37">
        <v>7.967355371900825E-2</v>
      </c>
    </row>
    <row r="181" spans="1:7" x14ac:dyDescent="0.25">
      <c r="A181" s="39" t="s">
        <v>19</v>
      </c>
      <c r="B181" s="37">
        <v>15</v>
      </c>
      <c r="C181" s="37">
        <v>4</v>
      </c>
      <c r="D181" s="37">
        <v>3</v>
      </c>
      <c r="E181" s="37">
        <v>0.10199999999999999</v>
      </c>
      <c r="F181" s="37">
        <v>4.9578512396694217E-2</v>
      </c>
      <c r="G181" s="37">
        <v>7.967355371900825E-2</v>
      </c>
    </row>
    <row r="182" spans="1:7" x14ac:dyDescent="0.25">
      <c r="A182" s="39" t="s">
        <v>16</v>
      </c>
      <c r="B182" s="37">
        <v>1</v>
      </c>
      <c r="C182" s="37">
        <v>5</v>
      </c>
      <c r="D182" s="37">
        <v>1</v>
      </c>
      <c r="E182" s="37">
        <v>8.1000000000000003E-2</v>
      </c>
      <c r="F182" s="37">
        <v>4.9578512396694217E-2</v>
      </c>
      <c r="G182" s="37">
        <v>7.967355371900825E-2</v>
      </c>
    </row>
    <row r="183" spans="1:7" x14ac:dyDescent="0.25">
      <c r="A183" s="39" t="s">
        <v>16</v>
      </c>
      <c r="B183" s="37">
        <v>1</v>
      </c>
      <c r="C183" s="37">
        <v>5</v>
      </c>
      <c r="D183" s="37">
        <v>2</v>
      </c>
      <c r="E183" s="37">
        <v>8.5000000000000006E-2</v>
      </c>
      <c r="F183" s="37">
        <v>4.9578512396694217E-2</v>
      </c>
      <c r="G183" s="37">
        <v>7.967355371900825E-2</v>
      </c>
    </row>
    <row r="184" spans="1:7" x14ac:dyDescent="0.25">
      <c r="A184" s="39" t="s">
        <v>16</v>
      </c>
      <c r="B184" s="37">
        <v>1</v>
      </c>
      <c r="C184" s="37">
        <v>5</v>
      </c>
      <c r="D184" s="37">
        <v>3</v>
      </c>
      <c r="E184" s="37">
        <v>6.7000000000000004E-2</v>
      </c>
      <c r="F184" s="37">
        <v>4.9578512396694217E-2</v>
      </c>
      <c r="G184" s="37">
        <v>7.967355371900825E-2</v>
      </c>
    </row>
    <row r="185" spans="1:7" x14ac:dyDescent="0.25">
      <c r="A185" s="39" t="s">
        <v>17</v>
      </c>
      <c r="B185" s="37">
        <v>2</v>
      </c>
      <c r="C185" s="37">
        <v>5</v>
      </c>
      <c r="D185" s="37">
        <v>1</v>
      </c>
      <c r="E185" s="37">
        <v>8.5000000000000006E-2</v>
      </c>
      <c r="F185" s="37">
        <v>4.9578512396694217E-2</v>
      </c>
      <c r="G185" s="37">
        <v>7.967355371900825E-2</v>
      </c>
    </row>
    <row r="186" spans="1:7" x14ac:dyDescent="0.25">
      <c r="A186" s="39" t="s">
        <v>17</v>
      </c>
      <c r="B186" s="37">
        <v>2</v>
      </c>
      <c r="C186" s="37">
        <v>5</v>
      </c>
      <c r="D186" s="37">
        <v>2</v>
      </c>
      <c r="E186" s="37">
        <v>8.7999999999999995E-2</v>
      </c>
      <c r="F186" s="37">
        <v>4.9578512396694217E-2</v>
      </c>
      <c r="G186" s="37">
        <v>7.967355371900825E-2</v>
      </c>
    </row>
    <row r="187" spans="1:7" x14ac:dyDescent="0.25">
      <c r="A187" s="39" t="s">
        <v>17</v>
      </c>
      <c r="B187" s="37">
        <v>2</v>
      </c>
      <c r="C187" s="37">
        <v>5</v>
      </c>
      <c r="D187" s="37">
        <v>3</v>
      </c>
      <c r="E187" s="37">
        <v>8.8999999999999996E-2</v>
      </c>
      <c r="F187" s="37">
        <v>4.9578512396694217E-2</v>
      </c>
      <c r="G187" s="37">
        <v>7.967355371900825E-2</v>
      </c>
    </row>
    <row r="188" spans="1:7" x14ac:dyDescent="0.25">
      <c r="A188" s="39" t="s">
        <v>319</v>
      </c>
      <c r="B188" s="37">
        <v>3</v>
      </c>
      <c r="C188" s="37">
        <v>5</v>
      </c>
      <c r="D188" s="37">
        <v>1</v>
      </c>
      <c r="E188" s="37">
        <v>8.7999999999999995E-2</v>
      </c>
      <c r="F188" s="37">
        <v>4.9578512396694217E-2</v>
      </c>
      <c r="G188" s="37">
        <v>7.967355371900825E-2</v>
      </c>
    </row>
    <row r="189" spans="1:7" x14ac:dyDescent="0.25">
      <c r="A189" s="39" t="s">
        <v>319</v>
      </c>
      <c r="B189" s="37">
        <v>3</v>
      </c>
      <c r="C189" s="37">
        <v>5</v>
      </c>
      <c r="D189" s="37">
        <v>2</v>
      </c>
      <c r="E189" s="37">
        <v>9.0999999999999998E-2</v>
      </c>
      <c r="F189" s="37">
        <v>4.9578512396694217E-2</v>
      </c>
      <c r="G189" s="37">
        <v>7.967355371900825E-2</v>
      </c>
    </row>
    <row r="190" spans="1:7" x14ac:dyDescent="0.25">
      <c r="A190" s="39" t="s">
        <v>319</v>
      </c>
      <c r="B190" s="37">
        <v>3</v>
      </c>
      <c r="C190" s="37">
        <v>5</v>
      </c>
      <c r="D190" s="37">
        <v>3</v>
      </c>
      <c r="E190" s="37">
        <v>9.2999999999999999E-2</v>
      </c>
      <c r="F190" s="37">
        <v>4.9578512396694217E-2</v>
      </c>
      <c r="G190" s="37">
        <v>7.967355371900825E-2</v>
      </c>
    </row>
    <row r="191" spans="1:7" x14ac:dyDescent="0.25">
      <c r="A191" s="39" t="s">
        <v>18</v>
      </c>
      <c r="B191" s="37">
        <v>4</v>
      </c>
      <c r="C191" s="37">
        <v>5</v>
      </c>
      <c r="D191" s="37">
        <v>1</v>
      </c>
      <c r="E191" s="37">
        <v>8.5999999999999993E-2</v>
      </c>
      <c r="F191" s="37">
        <v>4.9578512396694217E-2</v>
      </c>
      <c r="G191" s="37">
        <v>7.967355371900825E-2</v>
      </c>
    </row>
    <row r="192" spans="1:7" x14ac:dyDescent="0.25">
      <c r="A192" s="39" t="s">
        <v>18</v>
      </c>
      <c r="B192" s="37">
        <v>4</v>
      </c>
      <c r="C192" s="37">
        <v>5</v>
      </c>
      <c r="D192" s="37">
        <v>2</v>
      </c>
      <c r="E192" s="37">
        <v>7.5999999999999998E-2</v>
      </c>
      <c r="F192" s="37">
        <v>4.9578512396694217E-2</v>
      </c>
      <c r="G192" s="37">
        <v>7.967355371900825E-2</v>
      </c>
    </row>
    <row r="193" spans="1:7" x14ac:dyDescent="0.25">
      <c r="A193" s="39" t="s">
        <v>18</v>
      </c>
      <c r="B193" s="37">
        <v>4</v>
      </c>
      <c r="C193" s="37">
        <v>5</v>
      </c>
      <c r="D193" s="37">
        <v>3</v>
      </c>
      <c r="E193" s="37">
        <v>7.8E-2</v>
      </c>
      <c r="F193" s="37">
        <v>4.9578512396694217E-2</v>
      </c>
      <c r="G193" s="37">
        <v>7.967355371900825E-2</v>
      </c>
    </row>
    <row r="194" spans="1:7" x14ac:dyDescent="0.25">
      <c r="A194" s="39" t="s">
        <v>19</v>
      </c>
      <c r="B194" s="37">
        <v>5</v>
      </c>
      <c r="C194" s="37">
        <v>5</v>
      </c>
      <c r="D194" s="37">
        <v>1</v>
      </c>
      <c r="E194" s="37">
        <v>7.8E-2</v>
      </c>
      <c r="F194" s="37">
        <v>4.9578512396694217E-2</v>
      </c>
      <c r="G194" s="37">
        <v>7.967355371900825E-2</v>
      </c>
    </row>
    <row r="195" spans="1:7" x14ac:dyDescent="0.25">
      <c r="A195" s="39" t="s">
        <v>19</v>
      </c>
      <c r="B195" s="37">
        <v>5</v>
      </c>
      <c r="C195" s="37">
        <v>5</v>
      </c>
      <c r="D195" s="37">
        <v>2</v>
      </c>
      <c r="E195" s="37">
        <v>8.7999999999999995E-2</v>
      </c>
      <c r="F195" s="37">
        <v>4.9578512396694217E-2</v>
      </c>
      <c r="G195" s="37">
        <v>7.967355371900825E-2</v>
      </c>
    </row>
    <row r="196" spans="1:7" x14ac:dyDescent="0.25">
      <c r="A196" s="39" t="s">
        <v>19</v>
      </c>
      <c r="B196" s="37">
        <v>5</v>
      </c>
      <c r="C196" s="37">
        <v>5</v>
      </c>
      <c r="D196" s="37">
        <v>3</v>
      </c>
      <c r="E196" s="37">
        <v>8.8999999999999996E-2</v>
      </c>
      <c r="F196" s="37">
        <v>4.9578512396694217E-2</v>
      </c>
      <c r="G196" s="37">
        <v>7.967355371900825E-2</v>
      </c>
    </row>
    <row r="197" spans="1:7" x14ac:dyDescent="0.25">
      <c r="A197" s="39" t="s">
        <v>17</v>
      </c>
      <c r="B197" s="37">
        <v>6</v>
      </c>
      <c r="C197" s="37">
        <v>5</v>
      </c>
      <c r="D197" s="37">
        <v>1</v>
      </c>
      <c r="E197" s="37">
        <v>9.4E-2</v>
      </c>
      <c r="F197" s="37">
        <v>4.9578512396694217E-2</v>
      </c>
      <c r="G197" s="37">
        <v>7.967355371900825E-2</v>
      </c>
    </row>
    <row r="198" spans="1:7" x14ac:dyDescent="0.25">
      <c r="A198" s="39" t="s">
        <v>17</v>
      </c>
      <c r="B198" s="37">
        <v>6</v>
      </c>
      <c r="C198" s="37">
        <v>5</v>
      </c>
      <c r="D198" s="37">
        <v>2</v>
      </c>
      <c r="E198" s="37">
        <v>9.2999999999999999E-2</v>
      </c>
      <c r="F198" s="37">
        <v>4.9578512396694217E-2</v>
      </c>
      <c r="G198" s="37">
        <v>7.967355371900825E-2</v>
      </c>
    </row>
    <row r="199" spans="1:7" x14ac:dyDescent="0.25">
      <c r="A199" s="39" t="s">
        <v>17</v>
      </c>
      <c r="B199" s="37">
        <v>6</v>
      </c>
      <c r="C199" s="37">
        <v>5</v>
      </c>
      <c r="D199" s="37">
        <v>3</v>
      </c>
      <c r="E199" s="37">
        <v>9.4E-2</v>
      </c>
      <c r="F199" s="37">
        <v>4.9578512396694217E-2</v>
      </c>
      <c r="G199" s="37">
        <v>7.967355371900825E-2</v>
      </c>
    </row>
    <row r="200" spans="1:7" x14ac:dyDescent="0.25">
      <c r="A200" s="39" t="s">
        <v>319</v>
      </c>
      <c r="B200" s="37">
        <v>7</v>
      </c>
      <c r="C200" s="37">
        <v>5</v>
      </c>
      <c r="D200" s="37">
        <v>1</v>
      </c>
      <c r="E200" s="37">
        <v>8.2000000000000003E-2</v>
      </c>
      <c r="F200" s="37">
        <v>4.9578512396694217E-2</v>
      </c>
      <c r="G200" s="37">
        <v>7.967355371900825E-2</v>
      </c>
    </row>
    <row r="201" spans="1:7" x14ac:dyDescent="0.25">
      <c r="A201" s="39" t="s">
        <v>319</v>
      </c>
      <c r="B201" s="37">
        <v>7</v>
      </c>
      <c r="C201" s="37">
        <v>5</v>
      </c>
      <c r="D201" s="37">
        <v>2</v>
      </c>
      <c r="E201" s="37">
        <v>8.4000000000000005E-2</v>
      </c>
      <c r="F201" s="37">
        <v>4.9578512396694217E-2</v>
      </c>
      <c r="G201" s="37">
        <v>7.967355371900825E-2</v>
      </c>
    </row>
    <row r="202" spans="1:7" x14ac:dyDescent="0.25">
      <c r="A202" s="39" t="s">
        <v>319</v>
      </c>
      <c r="B202" s="37">
        <v>7</v>
      </c>
      <c r="C202" s="37">
        <v>5</v>
      </c>
      <c r="D202" s="37">
        <v>3</v>
      </c>
      <c r="E202" s="37">
        <v>8.7999999999999995E-2</v>
      </c>
      <c r="F202" s="37">
        <v>4.9578512396694217E-2</v>
      </c>
      <c r="G202" s="37">
        <v>7.967355371900825E-2</v>
      </c>
    </row>
    <row r="203" spans="1:7" x14ac:dyDescent="0.25">
      <c r="A203" s="39" t="s">
        <v>16</v>
      </c>
      <c r="B203" s="37">
        <v>8</v>
      </c>
      <c r="C203" s="37">
        <v>5</v>
      </c>
      <c r="D203" s="37">
        <v>1</v>
      </c>
      <c r="E203" s="37">
        <v>8.7999999999999995E-2</v>
      </c>
      <c r="F203" s="37">
        <v>4.9578512396694217E-2</v>
      </c>
      <c r="G203" s="37">
        <v>7.967355371900825E-2</v>
      </c>
    </row>
    <row r="204" spans="1:7" x14ac:dyDescent="0.25">
      <c r="A204" s="39" t="s">
        <v>16</v>
      </c>
      <c r="B204" s="37">
        <v>8</v>
      </c>
      <c r="C204" s="37">
        <v>5</v>
      </c>
      <c r="D204" s="37">
        <v>2</v>
      </c>
      <c r="E204" s="37">
        <v>9.2999999999999999E-2</v>
      </c>
      <c r="F204" s="37">
        <v>4.9578512396694217E-2</v>
      </c>
      <c r="G204" s="37">
        <v>7.967355371900825E-2</v>
      </c>
    </row>
    <row r="205" spans="1:7" x14ac:dyDescent="0.25">
      <c r="A205" s="39" t="s">
        <v>16</v>
      </c>
      <c r="B205" s="37">
        <v>8</v>
      </c>
      <c r="C205" s="37">
        <v>5</v>
      </c>
      <c r="D205" s="37">
        <v>3</v>
      </c>
      <c r="E205" s="37">
        <v>9.4E-2</v>
      </c>
      <c r="F205" s="37">
        <v>4.9578512396694217E-2</v>
      </c>
      <c r="G205" s="37">
        <v>7.967355371900825E-2</v>
      </c>
    </row>
    <row r="206" spans="1:7" x14ac:dyDescent="0.25">
      <c r="A206" s="39" t="s">
        <v>18</v>
      </c>
      <c r="B206" s="37">
        <v>9</v>
      </c>
      <c r="C206" s="37">
        <v>5</v>
      </c>
      <c r="D206" s="37">
        <v>1</v>
      </c>
      <c r="E206" s="37">
        <v>9.7000000000000003E-2</v>
      </c>
      <c r="F206" s="37">
        <v>4.9578512396694217E-2</v>
      </c>
      <c r="G206" s="37">
        <v>7.967355371900825E-2</v>
      </c>
    </row>
    <row r="207" spans="1:7" x14ac:dyDescent="0.25">
      <c r="A207" s="39" t="s">
        <v>18</v>
      </c>
      <c r="B207" s="37">
        <v>9</v>
      </c>
      <c r="C207" s="37">
        <v>5</v>
      </c>
      <c r="D207" s="37">
        <v>2</v>
      </c>
      <c r="E207" s="37">
        <v>0.104</v>
      </c>
      <c r="F207" s="37">
        <v>4.9578512396694217E-2</v>
      </c>
      <c r="G207" s="37">
        <v>7.967355371900825E-2</v>
      </c>
    </row>
    <row r="208" spans="1:7" x14ac:dyDescent="0.25">
      <c r="A208" s="39" t="s">
        <v>18</v>
      </c>
      <c r="B208" s="37">
        <v>9</v>
      </c>
      <c r="C208" s="37">
        <v>5</v>
      </c>
      <c r="D208" s="37">
        <v>3</v>
      </c>
      <c r="E208" s="37">
        <v>8.1000000000000003E-2</v>
      </c>
      <c r="F208" s="37">
        <v>4.9578512396694217E-2</v>
      </c>
      <c r="G208" s="37">
        <v>7.967355371900825E-2</v>
      </c>
    </row>
    <row r="209" spans="1:7" x14ac:dyDescent="0.25">
      <c r="A209" s="39" t="s">
        <v>19</v>
      </c>
      <c r="B209" s="37">
        <v>10</v>
      </c>
      <c r="C209" s="37">
        <v>5</v>
      </c>
      <c r="D209" s="37">
        <v>1</v>
      </c>
      <c r="E209" s="37">
        <v>7.2999999999999995E-2</v>
      </c>
      <c r="F209" s="37">
        <v>4.9578512396694217E-2</v>
      </c>
      <c r="G209" s="37">
        <v>7.967355371900825E-2</v>
      </c>
    </row>
    <row r="210" spans="1:7" x14ac:dyDescent="0.25">
      <c r="A210" s="39" t="s">
        <v>19</v>
      </c>
      <c r="B210" s="37">
        <v>10</v>
      </c>
      <c r="C210" s="37">
        <v>5</v>
      </c>
      <c r="D210" s="37">
        <v>2</v>
      </c>
      <c r="E210" s="37">
        <v>7.8E-2</v>
      </c>
      <c r="F210" s="37">
        <v>4.9578512396694217E-2</v>
      </c>
      <c r="G210" s="37">
        <v>7.967355371900825E-2</v>
      </c>
    </row>
    <row r="211" spans="1:7" x14ac:dyDescent="0.25">
      <c r="A211" s="39" t="s">
        <v>19</v>
      </c>
      <c r="B211" s="37">
        <v>10</v>
      </c>
      <c r="C211" s="37">
        <v>5</v>
      </c>
      <c r="D211" s="37">
        <v>3</v>
      </c>
      <c r="E211" s="37">
        <v>7.4999999999999997E-2</v>
      </c>
      <c r="F211" s="37">
        <v>4.9578512396694217E-2</v>
      </c>
      <c r="G211" s="37">
        <v>7.967355371900825E-2</v>
      </c>
    </row>
    <row r="212" spans="1:7" x14ac:dyDescent="0.25">
      <c r="A212" s="39" t="s">
        <v>18</v>
      </c>
      <c r="B212" s="37">
        <v>11</v>
      </c>
      <c r="C212" s="37">
        <v>5</v>
      </c>
      <c r="D212" s="37">
        <v>1</v>
      </c>
      <c r="E212" s="37">
        <v>7.5999999999999998E-2</v>
      </c>
      <c r="F212" s="37">
        <v>4.9578512396694217E-2</v>
      </c>
      <c r="G212" s="37">
        <v>7.967355371900825E-2</v>
      </c>
    </row>
    <row r="213" spans="1:7" x14ac:dyDescent="0.25">
      <c r="A213" s="39" t="s">
        <v>18</v>
      </c>
      <c r="B213" s="37">
        <v>11</v>
      </c>
      <c r="C213" s="37">
        <v>5</v>
      </c>
      <c r="D213" s="37">
        <v>2</v>
      </c>
      <c r="E213" s="37">
        <v>8.3000000000000004E-2</v>
      </c>
      <c r="F213" s="37">
        <v>4.9578512396694217E-2</v>
      </c>
      <c r="G213" s="37">
        <v>7.967355371900825E-2</v>
      </c>
    </row>
    <row r="214" spans="1:7" x14ac:dyDescent="0.25">
      <c r="A214" s="39" t="s">
        <v>18</v>
      </c>
      <c r="B214" s="37">
        <v>11</v>
      </c>
      <c r="C214" s="37">
        <v>5</v>
      </c>
      <c r="D214" s="37">
        <v>3</v>
      </c>
      <c r="E214" s="37">
        <v>8.8999999999999996E-2</v>
      </c>
      <c r="F214" s="37">
        <v>4.9578512396694217E-2</v>
      </c>
      <c r="G214" s="37">
        <v>7.967355371900825E-2</v>
      </c>
    </row>
    <row r="215" spans="1:7" x14ac:dyDescent="0.25">
      <c r="A215" s="39" t="s">
        <v>16</v>
      </c>
      <c r="B215" s="37">
        <v>12</v>
      </c>
      <c r="C215" s="37">
        <v>5</v>
      </c>
      <c r="D215" s="37">
        <v>1</v>
      </c>
      <c r="E215" s="37">
        <v>8.4000000000000005E-2</v>
      </c>
      <c r="F215" s="37">
        <v>4.9578512396694217E-2</v>
      </c>
      <c r="G215" s="37">
        <v>7.967355371900825E-2</v>
      </c>
    </row>
    <row r="216" spans="1:7" x14ac:dyDescent="0.25">
      <c r="A216" s="39" t="s">
        <v>16</v>
      </c>
      <c r="B216" s="37">
        <v>12</v>
      </c>
      <c r="C216" s="37">
        <v>5</v>
      </c>
      <c r="D216" s="37">
        <v>2</v>
      </c>
      <c r="E216" s="37">
        <v>7.0000000000000007E-2</v>
      </c>
      <c r="F216" s="37">
        <v>4.9578512396694217E-2</v>
      </c>
      <c r="G216" s="37">
        <v>7.967355371900825E-2</v>
      </c>
    </row>
    <row r="217" spans="1:7" x14ac:dyDescent="0.25">
      <c r="A217" s="39" t="s">
        <v>16</v>
      </c>
      <c r="B217" s="37">
        <v>12</v>
      </c>
      <c r="C217" s="37">
        <v>5</v>
      </c>
      <c r="D217" s="37">
        <v>3</v>
      </c>
      <c r="E217" s="37">
        <v>6.9000000000000006E-2</v>
      </c>
      <c r="F217" s="37">
        <v>4.9578512396694217E-2</v>
      </c>
      <c r="G217" s="37">
        <v>7.967355371900825E-2</v>
      </c>
    </row>
    <row r="218" spans="1:7" x14ac:dyDescent="0.25">
      <c r="A218" s="39" t="s">
        <v>319</v>
      </c>
      <c r="B218" s="37">
        <v>13</v>
      </c>
      <c r="C218" s="37">
        <v>5</v>
      </c>
      <c r="D218" s="37">
        <v>1</v>
      </c>
      <c r="E218" s="37">
        <v>0.08</v>
      </c>
      <c r="F218" s="37">
        <v>4.9578512396694217E-2</v>
      </c>
      <c r="G218" s="37">
        <v>7.967355371900825E-2</v>
      </c>
    </row>
    <row r="219" spans="1:7" x14ac:dyDescent="0.25">
      <c r="A219" s="39" t="s">
        <v>319</v>
      </c>
      <c r="B219" s="37">
        <v>13</v>
      </c>
      <c r="C219" s="37">
        <v>5</v>
      </c>
      <c r="D219" s="37">
        <v>2</v>
      </c>
      <c r="E219" s="37">
        <v>8.5999999999999993E-2</v>
      </c>
      <c r="F219" s="37">
        <v>4.9578512396694217E-2</v>
      </c>
      <c r="G219" s="37">
        <v>7.967355371900825E-2</v>
      </c>
    </row>
    <row r="220" spans="1:7" x14ac:dyDescent="0.25">
      <c r="A220" s="39" t="s">
        <v>319</v>
      </c>
      <c r="B220" s="37">
        <v>13</v>
      </c>
      <c r="C220" s="37">
        <v>5</v>
      </c>
      <c r="D220" s="37">
        <v>3</v>
      </c>
      <c r="E220" s="37">
        <v>0.08</v>
      </c>
      <c r="F220" s="37">
        <v>4.9578512396694217E-2</v>
      </c>
      <c r="G220" s="37">
        <v>7.967355371900825E-2</v>
      </c>
    </row>
    <row r="221" spans="1:7" x14ac:dyDescent="0.25">
      <c r="A221" s="39" t="s">
        <v>17</v>
      </c>
      <c r="B221" s="37">
        <v>14</v>
      </c>
      <c r="C221" s="37">
        <v>5</v>
      </c>
      <c r="D221" s="37">
        <v>1</v>
      </c>
      <c r="E221" s="37">
        <v>8.7999999999999995E-2</v>
      </c>
      <c r="F221" s="37">
        <v>4.9578512396694217E-2</v>
      </c>
      <c r="G221" s="37">
        <v>7.967355371900825E-2</v>
      </c>
    </row>
    <row r="222" spans="1:7" x14ac:dyDescent="0.25">
      <c r="A222" s="39" t="s">
        <v>17</v>
      </c>
      <c r="B222" s="37">
        <v>14</v>
      </c>
      <c r="C222" s="37">
        <v>5</v>
      </c>
      <c r="D222" s="37">
        <v>2</v>
      </c>
      <c r="E222" s="37">
        <v>8.8999999999999996E-2</v>
      </c>
      <c r="F222" s="37">
        <v>4.9578512396694217E-2</v>
      </c>
      <c r="G222" s="37">
        <v>7.967355371900825E-2</v>
      </c>
    </row>
    <row r="223" spans="1:7" x14ac:dyDescent="0.25">
      <c r="A223" s="39" t="s">
        <v>17</v>
      </c>
      <c r="B223" s="37">
        <v>14</v>
      </c>
      <c r="C223" s="37">
        <v>5</v>
      </c>
      <c r="D223" s="37">
        <v>3</v>
      </c>
      <c r="E223" s="37">
        <v>0.09</v>
      </c>
      <c r="F223" s="37">
        <v>4.9578512396694217E-2</v>
      </c>
      <c r="G223" s="37">
        <v>7.967355371900825E-2</v>
      </c>
    </row>
    <row r="224" spans="1:7" x14ac:dyDescent="0.25">
      <c r="A224" s="39" t="s">
        <v>19</v>
      </c>
      <c r="B224" s="37">
        <v>15</v>
      </c>
      <c r="C224" s="37">
        <v>5</v>
      </c>
      <c r="D224" s="37">
        <v>1</v>
      </c>
      <c r="E224" s="37">
        <v>7.8E-2</v>
      </c>
      <c r="F224" s="37">
        <v>4.9578512396694217E-2</v>
      </c>
      <c r="G224" s="37">
        <v>7.967355371900825E-2</v>
      </c>
    </row>
    <row r="225" spans="1:7" x14ac:dyDescent="0.25">
      <c r="A225" s="39" t="s">
        <v>19</v>
      </c>
      <c r="B225" s="37">
        <v>15</v>
      </c>
      <c r="C225" s="37">
        <v>5</v>
      </c>
      <c r="D225" s="37">
        <v>2</v>
      </c>
      <c r="E225" s="37">
        <v>7.6999999999999999E-2</v>
      </c>
      <c r="F225" s="37">
        <v>4.9578512396694217E-2</v>
      </c>
      <c r="G225" s="37">
        <v>7.967355371900825E-2</v>
      </c>
    </row>
    <row r="226" spans="1:7" x14ac:dyDescent="0.25">
      <c r="A226" s="39" t="s">
        <v>19</v>
      </c>
      <c r="B226" s="37">
        <v>15</v>
      </c>
      <c r="C226" s="37">
        <v>5</v>
      </c>
      <c r="D226" s="37">
        <v>3</v>
      </c>
      <c r="E226" s="37">
        <v>7.6999999999999999E-2</v>
      </c>
      <c r="F226" s="37">
        <v>4.9578512396694217E-2</v>
      </c>
      <c r="G226" s="37">
        <v>7.967355371900825E-2</v>
      </c>
    </row>
    <row r="227" spans="1:7" x14ac:dyDescent="0.25">
      <c r="A227" s="39" t="s">
        <v>16</v>
      </c>
      <c r="B227" s="37">
        <v>1</v>
      </c>
      <c r="C227" s="37">
        <v>6</v>
      </c>
      <c r="D227" s="37">
        <v>1</v>
      </c>
      <c r="E227" s="37">
        <v>6.9000000000000006E-2</v>
      </c>
      <c r="F227" s="37">
        <v>4.9578512396694217E-2</v>
      </c>
      <c r="G227" s="37">
        <v>7.967355371900825E-2</v>
      </c>
    </row>
    <row r="228" spans="1:7" x14ac:dyDescent="0.25">
      <c r="A228" s="39" t="s">
        <v>16</v>
      </c>
      <c r="B228" s="37">
        <v>1</v>
      </c>
      <c r="C228" s="37">
        <v>6</v>
      </c>
      <c r="D228" s="37">
        <v>2</v>
      </c>
      <c r="E228" s="37">
        <v>7.0000000000000007E-2</v>
      </c>
      <c r="F228" s="37">
        <v>4.9578512396694217E-2</v>
      </c>
      <c r="G228" s="37">
        <v>7.967355371900825E-2</v>
      </c>
    </row>
    <row r="229" spans="1:7" x14ac:dyDescent="0.25">
      <c r="A229" s="39" t="s">
        <v>16</v>
      </c>
      <c r="B229" s="37">
        <v>1</v>
      </c>
      <c r="C229" s="37">
        <v>6</v>
      </c>
      <c r="D229" s="37">
        <v>3</v>
      </c>
      <c r="E229" s="37">
        <v>6.5000000000000002E-2</v>
      </c>
      <c r="F229" s="37">
        <v>4.9578512396694217E-2</v>
      </c>
      <c r="G229" s="37">
        <v>7.967355371900825E-2</v>
      </c>
    </row>
    <row r="230" spans="1:7" x14ac:dyDescent="0.25">
      <c r="A230" s="39" t="s">
        <v>17</v>
      </c>
      <c r="B230" s="37">
        <v>2</v>
      </c>
      <c r="C230" s="37">
        <v>6</v>
      </c>
      <c r="D230" s="37">
        <v>1</v>
      </c>
      <c r="E230" s="37">
        <v>8.5000000000000006E-2</v>
      </c>
      <c r="F230" s="37">
        <v>4.9578512396694217E-2</v>
      </c>
      <c r="G230" s="37">
        <v>7.967355371900825E-2</v>
      </c>
    </row>
    <row r="231" spans="1:7" x14ac:dyDescent="0.25">
      <c r="A231" s="39" t="s">
        <v>17</v>
      </c>
      <c r="B231" s="37">
        <v>2</v>
      </c>
      <c r="C231" s="37">
        <v>6</v>
      </c>
      <c r="D231" s="37">
        <v>2</v>
      </c>
      <c r="E231" s="37">
        <v>0.08</v>
      </c>
      <c r="F231" s="37">
        <v>4.9578512396694217E-2</v>
      </c>
      <c r="G231" s="37">
        <v>7.967355371900825E-2</v>
      </c>
    </row>
    <row r="232" spans="1:7" x14ac:dyDescent="0.25">
      <c r="A232" s="39" t="s">
        <v>17</v>
      </c>
      <c r="B232" s="37">
        <v>2</v>
      </c>
      <c r="C232" s="37">
        <v>6</v>
      </c>
      <c r="D232" s="37">
        <v>3</v>
      </c>
      <c r="E232" s="37">
        <v>7.5999999999999998E-2</v>
      </c>
      <c r="F232" s="37">
        <v>4.9578512396694217E-2</v>
      </c>
      <c r="G232" s="37">
        <v>7.967355371900825E-2</v>
      </c>
    </row>
    <row r="233" spans="1:7" x14ac:dyDescent="0.25">
      <c r="A233" s="39" t="s">
        <v>319</v>
      </c>
      <c r="B233" s="37">
        <v>3</v>
      </c>
      <c r="C233" s="37">
        <v>6</v>
      </c>
      <c r="D233" s="37">
        <v>1</v>
      </c>
      <c r="E233" s="37">
        <v>7.5999999999999998E-2</v>
      </c>
      <c r="F233" s="37">
        <v>4.9578512396694217E-2</v>
      </c>
      <c r="G233" s="37">
        <v>7.967355371900825E-2</v>
      </c>
    </row>
    <row r="234" spans="1:7" x14ac:dyDescent="0.25">
      <c r="A234" s="39" t="s">
        <v>319</v>
      </c>
      <c r="B234" s="37">
        <v>3</v>
      </c>
      <c r="C234" s="37">
        <v>6</v>
      </c>
      <c r="D234" s="37">
        <v>2</v>
      </c>
      <c r="E234" s="37">
        <v>7.6999999999999999E-2</v>
      </c>
      <c r="F234" s="37">
        <v>4.9578512396694217E-2</v>
      </c>
      <c r="G234" s="37">
        <v>7.967355371900825E-2</v>
      </c>
    </row>
    <row r="235" spans="1:7" x14ac:dyDescent="0.25">
      <c r="A235" s="39" t="s">
        <v>319</v>
      </c>
      <c r="B235" s="37">
        <v>3</v>
      </c>
      <c r="C235" s="37">
        <v>6</v>
      </c>
      <c r="D235" s="37">
        <v>3</v>
      </c>
      <c r="E235" s="37">
        <v>7.5999999999999998E-2</v>
      </c>
      <c r="F235" s="37">
        <v>4.9578512396694217E-2</v>
      </c>
      <c r="G235" s="37">
        <v>7.967355371900825E-2</v>
      </c>
    </row>
    <row r="236" spans="1:7" x14ac:dyDescent="0.25">
      <c r="A236" s="39" t="s">
        <v>18</v>
      </c>
      <c r="B236" s="37">
        <v>4</v>
      </c>
      <c r="C236" s="37">
        <v>6</v>
      </c>
      <c r="D236" s="37">
        <v>1</v>
      </c>
      <c r="E236" s="37">
        <v>7.3999999999999996E-2</v>
      </c>
      <c r="F236" s="37">
        <v>4.9578512396694217E-2</v>
      </c>
      <c r="G236" s="37">
        <v>7.967355371900825E-2</v>
      </c>
    </row>
    <row r="237" spans="1:7" x14ac:dyDescent="0.25">
      <c r="A237" s="39" t="s">
        <v>18</v>
      </c>
      <c r="B237" s="37">
        <v>4</v>
      </c>
      <c r="C237" s="37">
        <v>6</v>
      </c>
      <c r="D237" s="37">
        <v>2</v>
      </c>
      <c r="E237" s="37">
        <v>7.3999999999999996E-2</v>
      </c>
      <c r="F237" s="37">
        <v>4.9578512396694217E-2</v>
      </c>
      <c r="G237" s="37">
        <v>7.967355371900825E-2</v>
      </c>
    </row>
    <row r="238" spans="1:7" x14ac:dyDescent="0.25">
      <c r="A238" s="39" t="s">
        <v>18</v>
      </c>
      <c r="B238" s="37">
        <v>4</v>
      </c>
      <c r="C238" s="37">
        <v>6</v>
      </c>
      <c r="D238" s="37">
        <v>3</v>
      </c>
      <c r="E238" s="37">
        <v>7.0999999999999994E-2</v>
      </c>
      <c r="F238" s="37">
        <v>4.9578512396694217E-2</v>
      </c>
      <c r="G238" s="37">
        <v>7.967355371900825E-2</v>
      </c>
    </row>
    <row r="239" spans="1:7" x14ac:dyDescent="0.25">
      <c r="A239" s="39" t="s">
        <v>19</v>
      </c>
      <c r="B239" s="37">
        <v>5</v>
      </c>
      <c r="C239" s="37">
        <v>6</v>
      </c>
      <c r="D239" s="37">
        <v>1</v>
      </c>
      <c r="E239" s="37">
        <v>7.9000000000000001E-2</v>
      </c>
      <c r="F239" s="37">
        <v>4.9578512396694217E-2</v>
      </c>
      <c r="G239" s="37">
        <v>7.967355371900825E-2</v>
      </c>
    </row>
    <row r="240" spans="1:7" x14ac:dyDescent="0.25">
      <c r="A240" s="39" t="s">
        <v>19</v>
      </c>
      <c r="B240" s="37">
        <v>5</v>
      </c>
      <c r="C240" s="37">
        <v>6</v>
      </c>
      <c r="D240" s="37">
        <v>2</v>
      </c>
      <c r="E240" s="37">
        <v>7.4999999999999997E-2</v>
      </c>
      <c r="F240" s="37">
        <v>4.9578512396694217E-2</v>
      </c>
      <c r="G240" s="37">
        <v>7.967355371900825E-2</v>
      </c>
    </row>
    <row r="241" spans="1:7" x14ac:dyDescent="0.25">
      <c r="A241" s="39" t="s">
        <v>19</v>
      </c>
      <c r="B241" s="37">
        <v>5</v>
      </c>
      <c r="C241" s="37">
        <v>6</v>
      </c>
      <c r="D241" s="37">
        <v>3</v>
      </c>
      <c r="E241" s="37">
        <v>7.3999999999999996E-2</v>
      </c>
      <c r="F241" s="37">
        <v>4.9578512396694217E-2</v>
      </c>
      <c r="G241" s="37">
        <v>7.967355371900825E-2</v>
      </c>
    </row>
    <row r="242" spans="1:7" x14ac:dyDescent="0.25">
      <c r="A242" s="39" t="s">
        <v>17</v>
      </c>
      <c r="B242" s="37">
        <v>6</v>
      </c>
      <c r="C242" s="37">
        <v>6</v>
      </c>
      <c r="D242" s="37">
        <v>1</v>
      </c>
      <c r="E242" s="37">
        <v>7.9000000000000001E-2</v>
      </c>
      <c r="F242" s="37">
        <v>4.9578512396694217E-2</v>
      </c>
      <c r="G242" s="37">
        <v>7.967355371900825E-2</v>
      </c>
    </row>
    <row r="243" spans="1:7" x14ac:dyDescent="0.25">
      <c r="A243" s="39" t="s">
        <v>17</v>
      </c>
      <c r="B243" s="37">
        <v>6</v>
      </c>
      <c r="C243" s="37">
        <v>6</v>
      </c>
      <c r="D243" s="37">
        <v>2</v>
      </c>
      <c r="E243" s="37">
        <v>0.08</v>
      </c>
      <c r="F243" s="37">
        <v>4.9578512396694217E-2</v>
      </c>
      <c r="G243" s="37">
        <v>7.967355371900825E-2</v>
      </c>
    </row>
    <row r="244" spans="1:7" x14ac:dyDescent="0.25">
      <c r="A244" s="39" t="s">
        <v>17</v>
      </c>
      <c r="B244" s="37">
        <v>6</v>
      </c>
      <c r="C244" s="37">
        <v>6</v>
      </c>
      <c r="D244" s="37">
        <v>3</v>
      </c>
      <c r="E244" s="37">
        <v>8.3000000000000004E-2</v>
      </c>
      <c r="F244" s="37">
        <v>4.9578512396694217E-2</v>
      </c>
      <c r="G244" s="37">
        <v>7.967355371900825E-2</v>
      </c>
    </row>
    <row r="245" spans="1:7" x14ac:dyDescent="0.25">
      <c r="A245" s="39" t="s">
        <v>319</v>
      </c>
      <c r="B245" s="37">
        <v>7</v>
      </c>
      <c r="C245" s="37">
        <v>6</v>
      </c>
      <c r="D245" s="37">
        <v>1</v>
      </c>
      <c r="E245" s="37">
        <v>8.4000000000000005E-2</v>
      </c>
      <c r="F245" s="37">
        <v>4.9578512396694217E-2</v>
      </c>
      <c r="G245" s="37">
        <v>7.967355371900825E-2</v>
      </c>
    </row>
    <row r="246" spans="1:7" x14ac:dyDescent="0.25">
      <c r="A246" s="39" t="s">
        <v>319</v>
      </c>
      <c r="B246" s="37">
        <v>7</v>
      </c>
      <c r="C246" s="37">
        <v>6</v>
      </c>
      <c r="D246" s="37">
        <v>2</v>
      </c>
      <c r="E246" s="37">
        <v>8.3000000000000004E-2</v>
      </c>
      <c r="F246" s="37">
        <v>4.9578512396694217E-2</v>
      </c>
      <c r="G246" s="37">
        <v>7.967355371900825E-2</v>
      </c>
    </row>
    <row r="247" spans="1:7" x14ac:dyDescent="0.25">
      <c r="A247" s="39" t="s">
        <v>319</v>
      </c>
      <c r="B247" s="37">
        <v>7</v>
      </c>
      <c r="C247" s="37">
        <v>6</v>
      </c>
      <c r="D247" s="37">
        <v>3</v>
      </c>
      <c r="E247" s="37">
        <v>8.5999999999999993E-2</v>
      </c>
      <c r="F247" s="37">
        <v>4.9578512396694217E-2</v>
      </c>
      <c r="G247" s="37">
        <v>7.967355371900825E-2</v>
      </c>
    </row>
    <row r="248" spans="1:7" x14ac:dyDescent="0.25">
      <c r="A248" s="39" t="s">
        <v>16</v>
      </c>
      <c r="B248" s="37">
        <v>8</v>
      </c>
      <c r="C248" s="37">
        <v>6</v>
      </c>
      <c r="D248" s="37">
        <v>1</v>
      </c>
      <c r="E248" s="37">
        <v>8.5000000000000006E-2</v>
      </c>
      <c r="F248" s="37">
        <v>5.0311294765840217E-2</v>
      </c>
      <c r="G248" s="37">
        <v>7.0460055096418783E-2</v>
      </c>
    </row>
    <row r="249" spans="1:7" x14ac:dyDescent="0.25">
      <c r="A249" s="39" t="s">
        <v>16</v>
      </c>
      <c r="B249" s="37">
        <v>8</v>
      </c>
      <c r="C249" s="37">
        <v>6</v>
      </c>
      <c r="D249" s="37">
        <v>2</v>
      </c>
      <c r="E249" s="37">
        <v>7.4999999999999997E-2</v>
      </c>
      <c r="F249" s="37">
        <v>5.0311294765840217E-2</v>
      </c>
      <c r="G249" s="37">
        <v>7.0460055096418783E-2</v>
      </c>
    </row>
    <row r="250" spans="1:7" x14ac:dyDescent="0.25">
      <c r="A250" s="39" t="s">
        <v>16</v>
      </c>
      <c r="B250" s="37">
        <v>8</v>
      </c>
      <c r="C250" s="37">
        <v>6</v>
      </c>
      <c r="D250" s="37">
        <v>3</v>
      </c>
      <c r="E250" s="37">
        <v>8.5000000000000006E-2</v>
      </c>
      <c r="F250" s="37">
        <v>5.0311294765840217E-2</v>
      </c>
      <c r="G250" s="37">
        <v>7.0460055096418783E-2</v>
      </c>
    </row>
    <row r="251" spans="1:7" x14ac:dyDescent="0.25">
      <c r="A251" s="39" t="s">
        <v>18</v>
      </c>
      <c r="B251" s="37">
        <v>9</v>
      </c>
      <c r="C251" s="37">
        <v>6</v>
      </c>
      <c r="D251" s="37">
        <v>1</v>
      </c>
      <c r="E251" s="37">
        <v>8.3000000000000004E-2</v>
      </c>
      <c r="F251" s="37">
        <v>5.0311294765840217E-2</v>
      </c>
      <c r="G251" s="37">
        <v>7.0460055096418783E-2</v>
      </c>
    </row>
    <row r="252" spans="1:7" x14ac:dyDescent="0.25">
      <c r="A252" s="39" t="s">
        <v>18</v>
      </c>
      <c r="B252" s="37">
        <v>9</v>
      </c>
      <c r="C252" s="37">
        <v>6</v>
      </c>
      <c r="D252" s="37">
        <v>2</v>
      </c>
      <c r="E252" s="37">
        <v>8.7999999999999995E-2</v>
      </c>
      <c r="F252" s="37">
        <v>5.0311294765840217E-2</v>
      </c>
      <c r="G252" s="37">
        <v>7.0460055096418783E-2</v>
      </c>
    </row>
    <row r="253" spans="1:7" x14ac:dyDescent="0.25">
      <c r="A253" s="39" t="s">
        <v>18</v>
      </c>
      <c r="B253" s="37">
        <v>9</v>
      </c>
      <c r="C253" s="37">
        <v>6</v>
      </c>
      <c r="D253" s="37">
        <v>3</v>
      </c>
      <c r="E253" s="37">
        <v>9.0999999999999998E-2</v>
      </c>
      <c r="F253" s="37">
        <v>5.0311294765840217E-2</v>
      </c>
      <c r="G253" s="37">
        <v>7.0460055096418783E-2</v>
      </c>
    </row>
    <row r="254" spans="1:7" x14ac:dyDescent="0.25">
      <c r="A254" s="39" t="s">
        <v>19</v>
      </c>
      <c r="B254" s="37">
        <v>10</v>
      </c>
      <c r="C254" s="37">
        <v>6</v>
      </c>
      <c r="D254" s="37">
        <v>1</v>
      </c>
      <c r="E254" s="37">
        <v>8.6999999999999994E-2</v>
      </c>
      <c r="F254" s="37">
        <v>5.0311294765840217E-2</v>
      </c>
      <c r="G254" s="37">
        <v>7.0460055096418783E-2</v>
      </c>
    </row>
    <row r="255" spans="1:7" x14ac:dyDescent="0.25">
      <c r="A255" s="39" t="s">
        <v>19</v>
      </c>
      <c r="B255" s="37">
        <v>10</v>
      </c>
      <c r="C255" s="37">
        <v>6</v>
      </c>
      <c r="D255" s="37">
        <v>2</v>
      </c>
      <c r="E255" s="37">
        <v>9.1999999999999998E-2</v>
      </c>
      <c r="F255" s="37">
        <v>5.0311294765840217E-2</v>
      </c>
      <c r="G255" s="37">
        <v>7.0460055096418783E-2</v>
      </c>
    </row>
    <row r="256" spans="1:7" x14ac:dyDescent="0.25">
      <c r="A256" s="39" t="s">
        <v>19</v>
      </c>
      <c r="B256" s="37">
        <v>10</v>
      </c>
      <c r="C256" s="37">
        <v>6</v>
      </c>
      <c r="D256" s="37">
        <v>3</v>
      </c>
      <c r="E256" s="37">
        <v>7.0999999999999994E-2</v>
      </c>
      <c r="F256" s="37">
        <v>5.0311294765840217E-2</v>
      </c>
      <c r="G256" s="37">
        <v>7.0460055096418783E-2</v>
      </c>
    </row>
    <row r="257" spans="1:7" x14ac:dyDescent="0.25">
      <c r="A257" s="39" t="s">
        <v>18</v>
      </c>
      <c r="B257" s="37">
        <v>11</v>
      </c>
      <c r="C257" s="37">
        <v>6</v>
      </c>
      <c r="D257" s="37">
        <v>1</v>
      </c>
      <c r="E257" s="37">
        <v>7.0000000000000007E-2</v>
      </c>
      <c r="F257" s="37">
        <v>5.0311294765840217E-2</v>
      </c>
      <c r="G257" s="37">
        <v>7.0460055096418783E-2</v>
      </c>
    </row>
    <row r="258" spans="1:7" x14ac:dyDescent="0.25">
      <c r="A258" s="39" t="s">
        <v>18</v>
      </c>
      <c r="B258" s="37">
        <v>11</v>
      </c>
      <c r="C258" s="37">
        <v>6</v>
      </c>
      <c r="D258" s="37">
        <v>2</v>
      </c>
      <c r="E258" s="37">
        <v>7.1999999999999995E-2</v>
      </c>
      <c r="F258" s="37">
        <v>5.0311294765840217E-2</v>
      </c>
      <c r="G258" s="37">
        <v>7.0460055096418783E-2</v>
      </c>
    </row>
    <row r="259" spans="1:7" x14ac:dyDescent="0.25">
      <c r="A259" s="39" t="s">
        <v>18</v>
      </c>
      <c r="B259" s="37">
        <v>11</v>
      </c>
      <c r="C259" s="37">
        <v>6</v>
      </c>
      <c r="D259" s="37">
        <v>3</v>
      </c>
      <c r="E259" s="37">
        <v>7.9000000000000001E-2</v>
      </c>
      <c r="F259" s="37">
        <v>5.0311294765840217E-2</v>
      </c>
      <c r="G259" s="37">
        <v>7.0460055096418783E-2</v>
      </c>
    </row>
    <row r="260" spans="1:7" x14ac:dyDescent="0.25">
      <c r="A260" s="39" t="s">
        <v>16</v>
      </c>
      <c r="B260" s="37">
        <v>12</v>
      </c>
      <c r="C260" s="37">
        <v>6</v>
      </c>
      <c r="D260" s="37">
        <v>1</v>
      </c>
      <c r="E260" s="37">
        <v>8.1000000000000003E-2</v>
      </c>
      <c r="F260" s="37">
        <v>5.0311294765840217E-2</v>
      </c>
      <c r="G260" s="37">
        <v>7.0460055096418783E-2</v>
      </c>
    </row>
    <row r="261" spans="1:7" x14ac:dyDescent="0.25">
      <c r="A261" s="39" t="s">
        <v>16</v>
      </c>
      <c r="B261" s="37">
        <v>12</v>
      </c>
      <c r="C261" s="37">
        <v>6</v>
      </c>
      <c r="D261" s="37">
        <v>2</v>
      </c>
      <c r="E261" s="37">
        <v>8.3000000000000004E-2</v>
      </c>
      <c r="F261" s="37">
        <v>5.0311294765840217E-2</v>
      </c>
      <c r="G261" s="37">
        <v>7.0460055096418783E-2</v>
      </c>
    </row>
    <row r="262" spans="1:7" x14ac:dyDescent="0.25">
      <c r="A262" s="39" t="s">
        <v>16</v>
      </c>
      <c r="B262" s="37">
        <v>12</v>
      </c>
      <c r="C262" s="37">
        <v>6</v>
      </c>
      <c r="D262" s="37">
        <v>3</v>
      </c>
      <c r="E262" s="37">
        <v>8.5999999999999993E-2</v>
      </c>
      <c r="F262" s="37">
        <v>5.0311294765840217E-2</v>
      </c>
      <c r="G262" s="37">
        <v>7.0460055096418783E-2</v>
      </c>
    </row>
    <row r="263" spans="1:7" x14ac:dyDescent="0.25">
      <c r="A263" s="39" t="s">
        <v>319</v>
      </c>
      <c r="B263" s="37">
        <v>13</v>
      </c>
      <c r="C263" s="37">
        <v>6</v>
      </c>
      <c r="D263" s="37">
        <v>1</v>
      </c>
      <c r="E263" s="37">
        <v>9.9000000000000005E-2</v>
      </c>
      <c r="F263" s="37">
        <v>5.0311294765840217E-2</v>
      </c>
      <c r="G263" s="37">
        <v>7.0460055096418783E-2</v>
      </c>
    </row>
    <row r="264" spans="1:7" x14ac:dyDescent="0.25">
      <c r="A264" s="39" t="s">
        <v>319</v>
      </c>
      <c r="B264" s="37">
        <v>13</v>
      </c>
      <c r="C264" s="37">
        <v>6</v>
      </c>
      <c r="D264" s="37">
        <v>2</v>
      </c>
      <c r="E264" s="37">
        <v>0.08</v>
      </c>
      <c r="F264" s="37">
        <v>5.0311294765840217E-2</v>
      </c>
      <c r="G264" s="37">
        <v>7.0460055096418783E-2</v>
      </c>
    </row>
    <row r="265" spans="1:7" x14ac:dyDescent="0.25">
      <c r="A265" s="39" t="s">
        <v>319</v>
      </c>
      <c r="B265" s="37">
        <v>13</v>
      </c>
      <c r="C265" s="37">
        <v>6</v>
      </c>
      <c r="D265" s="37">
        <v>3</v>
      </c>
      <c r="E265" s="37">
        <v>8.6999999999999994E-2</v>
      </c>
      <c r="F265" s="37">
        <v>5.0311294765840217E-2</v>
      </c>
      <c r="G265" s="37">
        <v>7.0460055096418783E-2</v>
      </c>
    </row>
    <row r="266" spans="1:7" x14ac:dyDescent="0.25">
      <c r="A266" s="39" t="s">
        <v>17</v>
      </c>
      <c r="B266" s="37">
        <v>14</v>
      </c>
      <c r="C266" s="37">
        <v>6</v>
      </c>
      <c r="D266" s="37">
        <v>1</v>
      </c>
      <c r="E266" s="37">
        <v>8.7999999999999995E-2</v>
      </c>
      <c r="F266" s="37">
        <v>5.0311294765840217E-2</v>
      </c>
      <c r="G266" s="37">
        <v>7.0460055096418783E-2</v>
      </c>
    </row>
    <row r="267" spans="1:7" x14ac:dyDescent="0.25">
      <c r="A267" s="39" t="s">
        <v>17</v>
      </c>
      <c r="B267" s="37">
        <v>14</v>
      </c>
      <c r="C267" s="37">
        <v>6</v>
      </c>
      <c r="D267" s="37">
        <v>2</v>
      </c>
      <c r="E267" s="37">
        <v>0.09</v>
      </c>
      <c r="F267" s="37">
        <v>5.0311294765840217E-2</v>
      </c>
      <c r="G267" s="37">
        <v>7.0460055096418783E-2</v>
      </c>
    </row>
    <row r="268" spans="1:7" x14ac:dyDescent="0.25">
      <c r="A268" s="39" t="s">
        <v>17</v>
      </c>
      <c r="B268" s="37">
        <v>14</v>
      </c>
      <c r="C268" s="37">
        <v>6</v>
      </c>
      <c r="D268" s="37">
        <v>3</v>
      </c>
      <c r="E268" s="37">
        <v>0.10199999999999999</v>
      </c>
      <c r="F268" s="37">
        <v>5.0311294765840217E-2</v>
      </c>
      <c r="G268" s="37">
        <v>7.0460055096418783E-2</v>
      </c>
    </row>
    <row r="269" spans="1:7" x14ac:dyDescent="0.25">
      <c r="A269" s="39" t="s">
        <v>19</v>
      </c>
      <c r="B269" s="37">
        <v>15</v>
      </c>
      <c r="C269" s="37">
        <v>6</v>
      </c>
      <c r="D269" s="37">
        <v>1</v>
      </c>
      <c r="E269" s="37">
        <v>9.5000000000000001E-2</v>
      </c>
      <c r="F269" s="37">
        <v>5.0311294765840217E-2</v>
      </c>
      <c r="G269" s="37">
        <v>7.0460055096418783E-2</v>
      </c>
    </row>
    <row r="270" spans="1:7" x14ac:dyDescent="0.25">
      <c r="A270" s="39" t="s">
        <v>19</v>
      </c>
      <c r="B270" s="37">
        <v>15</v>
      </c>
      <c r="C270" s="37">
        <v>6</v>
      </c>
      <c r="D270" s="37">
        <v>2</v>
      </c>
      <c r="E270" s="37">
        <v>0.10100000000000001</v>
      </c>
      <c r="F270" s="37">
        <v>5.0311294765840217E-2</v>
      </c>
      <c r="G270" s="37">
        <v>7.0460055096418783E-2</v>
      </c>
    </row>
    <row r="271" spans="1:7" x14ac:dyDescent="0.25">
      <c r="A271" s="39" t="s">
        <v>19</v>
      </c>
      <c r="B271" s="37">
        <v>15</v>
      </c>
      <c r="C271" s="37">
        <v>6</v>
      </c>
      <c r="D271" s="37">
        <v>3</v>
      </c>
      <c r="E271" s="37">
        <v>0.108</v>
      </c>
      <c r="F271" s="37">
        <v>5.0311294765840217E-2</v>
      </c>
      <c r="G271" s="37">
        <v>7.0460055096418783E-2</v>
      </c>
    </row>
    <row r="272" spans="1:7" x14ac:dyDescent="0.25">
      <c r="A272"/>
      <c r="B272"/>
      <c r="C272"/>
      <c r="D272"/>
      <c r="E272"/>
      <c r="F272"/>
      <c r="G272"/>
    </row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0DF5-46C6-48E9-9A52-B87F787488D8}">
  <dimension ref="A1:R101"/>
  <sheetViews>
    <sheetView topLeftCell="E1" zoomScaleNormal="100" workbookViewId="0">
      <selection activeCell="P13" sqref="P13:Q13"/>
    </sheetView>
  </sheetViews>
  <sheetFormatPr defaultColWidth="9.140625" defaultRowHeight="12.75" x14ac:dyDescent="0.2"/>
  <cols>
    <col min="1" max="1" width="20.7109375" style="2" customWidth="1"/>
    <col min="2" max="2" width="19.5703125" style="2" bestFit="1" customWidth="1"/>
    <col min="3" max="3" width="13.5703125" style="2" bestFit="1" customWidth="1"/>
    <col min="4" max="4" width="19.5703125" style="2" bestFit="1" customWidth="1"/>
    <col min="5" max="5" width="17" style="2" bestFit="1" customWidth="1"/>
    <col min="6" max="6" width="19.5703125" style="2" bestFit="1" customWidth="1"/>
    <col min="7" max="7" width="11.28515625" style="2" bestFit="1" customWidth="1"/>
    <col min="8" max="8" width="10.5703125" style="2" bestFit="1" customWidth="1"/>
    <col min="9" max="9" width="11.7109375" style="2" bestFit="1" customWidth="1"/>
    <col min="10" max="10" width="17" style="2" bestFit="1" customWidth="1"/>
    <col min="11" max="11" width="19.5703125" style="2" bestFit="1" customWidth="1"/>
    <col min="12" max="15" width="9.140625" style="2"/>
    <col min="16" max="16" width="19.140625" style="2" bestFit="1" customWidth="1"/>
    <col min="17" max="17" width="19.5703125" style="2" bestFit="1" customWidth="1"/>
    <col min="18" max="18" width="15.42578125" style="2" bestFit="1" customWidth="1"/>
    <col min="19" max="16384" width="9.140625" style="2"/>
  </cols>
  <sheetData>
    <row r="1" spans="1:18" ht="15.75" thickBot="1" x14ac:dyDescent="0.3">
      <c r="A1" s="1" t="s">
        <v>0</v>
      </c>
      <c r="M1"/>
      <c r="N1"/>
    </row>
    <row r="2" spans="1:18" x14ac:dyDescent="0.2">
      <c r="A2" s="3" t="s">
        <v>108</v>
      </c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6">
        <v>11</v>
      </c>
      <c r="N2" s="6">
        <v>12</v>
      </c>
      <c r="P2" s="7" t="s">
        <v>1</v>
      </c>
      <c r="Q2" s="7" t="s">
        <v>2</v>
      </c>
      <c r="R2" s="7" t="s">
        <v>3</v>
      </c>
    </row>
    <row r="3" spans="1:18" x14ac:dyDescent="0.2">
      <c r="A3" s="8"/>
      <c r="B3" s="9" t="s">
        <v>4</v>
      </c>
      <c r="C3" s="10">
        <v>4.8000000000000001E-2</v>
      </c>
      <c r="D3" s="10">
        <v>7.2999999999999995E-2</v>
      </c>
      <c r="E3" s="11">
        <v>0.32400000000000001</v>
      </c>
      <c r="F3" s="12">
        <v>0.434</v>
      </c>
      <c r="G3" s="10">
        <v>9.4E-2</v>
      </c>
      <c r="H3" s="12">
        <v>0.442</v>
      </c>
      <c r="I3" s="13">
        <v>0.29199999999999998</v>
      </c>
      <c r="J3" s="14">
        <v>0.17199999999999999</v>
      </c>
      <c r="K3" s="13">
        <v>0.29399999999999998</v>
      </c>
      <c r="L3" s="13">
        <v>0.316</v>
      </c>
      <c r="M3" s="15">
        <v>0.24</v>
      </c>
      <c r="N3" s="16">
        <v>0.14199999999999999</v>
      </c>
      <c r="O3" s="17">
        <v>540</v>
      </c>
      <c r="P3" s="7">
        <v>0</v>
      </c>
      <c r="Q3" s="18">
        <v>7.2999999999999995E-2</v>
      </c>
      <c r="R3" s="7">
        <f t="shared" ref="R3:R10" si="0">(Q3-$Q$13)/$P$13</f>
        <v>-0.36780438104941443</v>
      </c>
    </row>
    <row r="4" spans="1:18" x14ac:dyDescent="0.2">
      <c r="B4" s="9" t="s">
        <v>5</v>
      </c>
      <c r="C4" s="10">
        <v>4.8000000000000001E-2</v>
      </c>
      <c r="D4" s="16">
        <v>0.13200000000000001</v>
      </c>
      <c r="E4" s="13">
        <v>0.28699999999999998</v>
      </c>
      <c r="F4" s="19">
        <v>0.52700000000000002</v>
      </c>
      <c r="G4" s="10">
        <v>9.2999999999999999E-2</v>
      </c>
      <c r="H4" s="19">
        <v>0.496</v>
      </c>
      <c r="I4" s="12">
        <v>0.45300000000000001</v>
      </c>
      <c r="J4" s="14">
        <v>0.17</v>
      </c>
      <c r="K4" s="13">
        <v>0.27300000000000002</v>
      </c>
      <c r="L4" s="19">
        <v>0.502</v>
      </c>
      <c r="M4" s="15">
        <v>0.252</v>
      </c>
      <c r="N4" s="16">
        <v>0.14099999999999999</v>
      </c>
      <c r="O4" s="17">
        <v>540</v>
      </c>
      <c r="P4" s="7">
        <v>1</v>
      </c>
      <c r="Q4" s="18">
        <v>0.13200000000000001</v>
      </c>
      <c r="R4" s="7">
        <f t="shared" si="0"/>
        <v>0.84445576498556618</v>
      </c>
    </row>
    <row r="5" spans="1:18" x14ac:dyDescent="0.2">
      <c r="B5" s="9" t="s">
        <v>6</v>
      </c>
      <c r="C5" s="10">
        <v>4.8000000000000001E-2</v>
      </c>
      <c r="D5" s="14">
        <v>0.192</v>
      </c>
      <c r="E5" s="11">
        <v>0.34200000000000003</v>
      </c>
      <c r="F5" s="20">
        <v>0.55700000000000005</v>
      </c>
      <c r="G5" s="21">
        <v>0.40100000000000002</v>
      </c>
      <c r="H5" s="19">
        <v>0.52300000000000002</v>
      </c>
      <c r="I5" s="12">
        <v>0.44400000000000001</v>
      </c>
      <c r="J5" s="15">
        <v>0.25700000000000001</v>
      </c>
      <c r="K5" s="13">
        <v>0.28999999999999998</v>
      </c>
      <c r="L5" s="20">
        <v>0.54300000000000004</v>
      </c>
      <c r="M5" s="15">
        <v>0.246</v>
      </c>
      <c r="N5" s="16">
        <v>0.15</v>
      </c>
      <c r="O5" s="17">
        <v>540</v>
      </c>
      <c r="P5" s="7">
        <v>2</v>
      </c>
      <c r="Q5" s="22">
        <v>0.192</v>
      </c>
      <c r="R5" s="7">
        <f t="shared" si="0"/>
        <v>2.0772626931567326</v>
      </c>
    </row>
    <row r="6" spans="1:18" x14ac:dyDescent="0.2">
      <c r="B6" s="9" t="s">
        <v>7</v>
      </c>
      <c r="C6" s="10">
        <v>4.8000000000000001E-2</v>
      </c>
      <c r="D6" s="13">
        <v>0.29499999999999998</v>
      </c>
      <c r="E6" s="13">
        <v>0.28000000000000003</v>
      </c>
      <c r="F6" s="20">
        <v>0.56499999999999995</v>
      </c>
      <c r="G6" s="21">
        <v>0.40699999999999997</v>
      </c>
      <c r="H6" s="21">
        <v>0.379</v>
      </c>
      <c r="I6" s="12">
        <v>0.47299999999999998</v>
      </c>
      <c r="J6" s="11">
        <v>0.32600000000000001</v>
      </c>
      <c r="K6" s="15">
        <v>0.23699999999999999</v>
      </c>
      <c r="L6" s="19">
        <v>0.51100000000000001</v>
      </c>
      <c r="M6" s="13">
        <v>0.27300000000000002</v>
      </c>
      <c r="N6" s="20">
        <v>0.55600000000000005</v>
      </c>
      <c r="O6" s="17">
        <v>540</v>
      </c>
      <c r="P6" s="7">
        <v>4</v>
      </c>
      <c r="Q6" s="23">
        <v>0.29499999999999998</v>
      </c>
      <c r="R6" s="7">
        <f t="shared" si="0"/>
        <v>4.1935812531839014</v>
      </c>
    </row>
    <row r="7" spans="1:18" x14ac:dyDescent="0.2">
      <c r="B7" s="9" t="s">
        <v>8</v>
      </c>
      <c r="C7" s="10">
        <v>4.9000000000000002E-2</v>
      </c>
      <c r="D7" s="21">
        <v>0.39700000000000002</v>
      </c>
      <c r="E7" s="13">
        <v>0.29699999999999999</v>
      </c>
      <c r="F7" s="20">
        <v>0.55100000000000005</v>
      </c>
      <c r="G7" s="21">
        <v>0.40500000000000003</v>
      </c>
      <c r="H7" s="21">
        <v>0.38700000000000001</v>
      </c>
      <c r="I7" s="12">
        <v>0.45100000000000001</v>
      </c>
      <c r="J7" s="13">
        <v>0.28100000000000003</v>
      </c>
      <c r="K7" s="15">
        <v>0.224</v>
      </c>
      <c r="L7" s="14">
        <v>0.16400000000000001</v>
      </c>
      <c r="M7" s="15">
        <v>0.24299999999999999</v>
      </c>
      <c r="N7" s="24">
        <v>0.69699999999999995</v>
      </c>
      <c r="O7" s="17">
        <v>540</v>
      </c>
      <c r="P7" s="7">
        <v>6</v>
      </c>
      <c r="Q7" s="25">
        <v>0.39700000000000002</v>
      </c>
      <c r="R7" s="7">
        <f t="shared" si="0"/>
        <v>6.2893530310748851</v>
      </c>
    </row>
    <row r="8" spans="1:18" x14ac:dyDescent="0.2">
      <c r="B8" s="9" t="s">
        <v>9</v>
      </c>
      <c r="C8" s="10">
        <v>4.8000000000000001E-2</v>
      </c>
      <c r="D8" s="19">
        <v>0.49</v>
      </c>
      <c r="E8" s="11">
        <v>0.31900000000000001</v>
      </c>
      <c r="F8" s="20">
        <v>0.55100000000000005</v>
      </c>
      <c r="G8" s="11">
        <v>0.36699999999999999</v>
      </c>
      <c r="H8" s="21">
        <v>0.373</v>
      </c>
      <c r="I8" s="21">
        <v>0.42</v>
      </c>
      <c r="J8" s="26">
        <v>0.68700000000000006</v>
      </c>
      <c r="K8" s="15">
        <v>0.23899999999999999</v>
      </c>
      <c r="L8" s="16">
        <v>0.13500000000000001</v>
      </c>
      <c r="M8" s="13">
        <v>0.27300000000000002</v>
      </c>
      <c r="N8" s="19">
        <v>0.51200000000000001</v>
      </c>
      <c r="O8" s="17">
        <v>540</v>
      </c>
      <c r="P8" s="7">
        <v>8</v>
      </c>
      <c r="Q8" s="27">
        <v>0.49</v>
      </c>
      <c r="R8" s="7">
        <f t="shared" si="0"/>
        <v>8.2002037697401917</v>
      </c>
    </row>
    <row r="9" spans="1:18" x14ac:dyDescent="0.2">
      <c r="B9" s="9" t="s">
        <v>10</v>
      </c>
      <c r="C9" s="10">
        <v>0.05</v>
      </c>
      <c r="D9" s="20">
        <v>0.58299999999999996</v>
      </c>
      <c r="E9" s="19">
        <v>0.48099999999999998</v>
      </c>
      <c r="F9" s="20">
        <v>0.55500000000000005</v>
      </c>
      <c r="G9" s="21">
        <v>0.38200000000000001</v>
      </c>
      <c r="H9" s="13">
        <v>0.30499999999999999</v>
      </c>
      <c r="I9" s="11">
        <v>0.34</v>
      </c>
      <c r="J9" s="26">
        <v>0.65800000000000003</v>
      </c>
      <c r="K9" s="11">
        <v>0.32800000000000001</v>
      </c>
      <c r="L9" s="16">
        <v>0.14399999999999999</v>
      </c>
      <c r="M9" s="15">
        <v>0.23499999999999999</v>
      </c>
      <c r="N9" s="11">
        <v>0.34200000000000003</v>
      </c>
      <c r="O9" s="17">
        <v>540</v>
      </c>
      <c r="P9" s="7">
        <v>10</v>
      </c>
      <c r="Q9" s="28">
        <v>0.58299999999999996</v>
      </c>
      <c r="R9" s="7">
        <f t="shared" si="0"/>
        <v>10.1110545084055</v>
      </c>
    </row>
    <row r="10" spans="1:18" x14ac:dyDescent="0.2">
      <c r="B10" s="9" t="s">
        <v>11</v>
      </c>
      <c r="C10" s="10">
        <v>4.9000000000000002E-2</v>
      </c>
      <c r="D10" s="29">
        <v>0.80400000000000005</v>
      </c>
      <c r="E10" s="12">
        <v>0.42799999999999999</v>
      </c>
      <c r="F10" s="16">
        <v>0.105</v>
      </c>
      <c r="G10" s="11">
        <v>0.36699999999999999</v>
      </c>
      <c r="H10" s="13">
        <v>0.29299999999999998</v>
      </c>
      <c r="I10" s="14">
        <v>0.188</v>
      </c>
      <c r="J10" s="20">
        <v>0.58399999999999996</v>
      </c>
      <c r="K10" s="11">
        <v>0.34100000000000003</v>
      </c>
      <c r="L10" s="15">
        <v>0.253</v>
      </c>
      <c r="M10" s="13">
        <v>0.27500000000000002</v>
      </c>
      <c r="N10" s="11">
        <v>0.35399999999999998</v>
      </c>
      <c r="O10" s="17">
        <v>540</v>
      </c>
      <c r="P10" s="7">
        <v>15</v>
      </c>
      <c r="Q10" s="30">
        <v>0.80400000000000005</v>
      </c>
      <c r="R10" s="7">
        <f t="shared" si="0"/>
        <v>14.651893360502633</v>
      </c>
    </row>
    <row r="12" spans="1:18" ht="15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P12" s="7" t="s">
        <v>12</v>
      </c>
      <c r="Q12" s="7" t="s">
        <v>13</v>
      </c>
    </row>
    <row r="13" spans="1:18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P13" s="7">
        <f>SLOPE(Q3:Q10,P3:P10)</f>
        <v>4.8669421487603309E-2</v>
      </c>
      <c r="Q13" s="7">
        <f>INTERCEPT(Q3:Q10,P3:P10)</f>
        <v>9.0900826446281002E-2</v>
      </c>
    </row>
    <row r="14" spans="1:18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8" ht="15" x14ac:dyDescent="0.25">
      <c r="A15" s="2" t="s">
        <v>21</v>
      </c>
      <c r="B15" t="s">
        <v>20</v>
      </c>
      <c r="C15"/>
      <c r="D15"/>
      <c r="E15"/>
      <c r="F15"/>
      <c r="G15"/>
      <c r="H15"/>
      <c r="I15"/>
      <c r="J15"/>
      <c r="K15"/>
      <c r="L15"/>
      <c r="M15"/>
      <c r="N15"/>
    </row>
    <row r="16" spans="1:18" ht="15" x14ac:dyDescent="0.25">
      <c r="A16" s="2" t="s">
        <v>22</v>
      </c>
      <c r="B16">
        <f>E3</f>
        <v>0.32400000000000001</v>
      </c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 s="2" t="s">
        <v>23</v>
      </c>
      <c r="B17">
        <f t="shared" ref="B17:B21" si="1">E4</f>
        <v>0.28699999999999998</v>
      </c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 s="2" t="s">
        <v>24</v>
      </c>
      <c r="B18">
        <f>E5</f>
        <v>0.34200000000000003</v>
      </c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 s="2" t="s">
        <v>25</v>
      </c>
      <c r="B19">
        <f t="shared" si="1"/>
        <v>0.28000000000000003</v>
      </c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 s="2" t="s">
        <v>26</v>
      </c>
      <c r="B20">
        <f t="shared" si="1"/>
        <v>0.29699999999999999</v>
      </c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">
      <c r="A21" s="2" t="s">
        <v>27</v>
      </c>
      <c r="B21" s="2">
        <f t="shared" si="1"/>
        <v>0.31900000000000001</v>
      </c>
    </row>
    <row r="22" spans="1:14" x14ac:dyDescent="0.2">
      <c r="A22" s="2" t="s">
        <v>31</v>
      </c>
      <c r="B22" s="2" t="s">
        <v>109</v>
      </c>
    </row>
    <row r="23" spans="1:14" x14ac:dyDescent="0.2">
      <c r="A23" s="2" t="s">
        <v>32</v>
      </c>
      <c r="B23" s="2" t="s">
        <v>109</v>
      </c>
    </row>
    <row r="24" spans="1:14" x14ac:dyDescent="0.2">
      <c r="A24" s="2" t="s">
        <v>33</v>
      </c>
      <c r="B24" s="2" t="s">
        <v>109</v>
      </c>
    </row>
    <row r="25" spans="1:14" customFormat="1" ht="15" x14ac:dyDescent="0.25">
      <c r="A25" s="2" t="s">
        <v>28</v>
      </c>
      <c r="B25">
        <f>E9</f>
        <v>0.48099999999999998</v>
      </c>
    </row>
    <row r="26" spans="1:14" customFormat="1" ht="15" x14ac:dyDescent="0.25">
      <c r="A26" s="2" t="s">
        <v>29</v>
      </c>
      <c r="B26">
        <f>E10</f>
        <v>0.42799999999999999</v>
      </c>
    </row>
    <row r="27" spans="1:14" customFormat="1" ht="15" x14ac:dyDescent="0.25">
      <c r="A27" s="2" t="s">
        <v>30</v>
      </c>
      <c r="B27">
        <f t="shared" ref="B27:B34" si="2">F3</f>
        <v>0.434</v>
      </c>
    </row>
    <row r="28" spans="1:14" customFormat="1" ht="15" x14ac:dyDescent="0.25">
      <c r="A28" s="2" t="s">
        <v>34</v>
      </c>
      <c r="B28">
        <f t="shared" si="2"/>
        <v>0.52700000000000002</v>
      </c>
    </row>
    <row r="29" spans="1:14" customFormat="1" ht="15" x14ac:dyDescent="0.25">
      <c r="A29" s="2" t="s">
        <v>35</v>
      </c>
      <c r="B29">
        <f t="shared" si="2"/>
        <v>0.55700000000000005</v>
      </c>
    </row>
    <row r="30" spans="1:14" ht="15" x14ac:dyDescent="0.25">
      <c r="A30" s="2" t="s">
        <v>36</v>
      </c>
      <c r="B30" s="33">
        <f t="shared" si="2"/>
        <v>0.56499999999999995</v>
      </c>
      <c r="C30" s="7"/>
      <c r="M30"/>
    </row>
    <row r="31" spans="1:14" ht="15" x14ac:dyDescent="0.25">
      <c r="A31" s="2" t="s">
        <v>37</v>
      </c>
      <c r="B31">
        <f t="shared" si="2"/>
        <v>0.55100000000000005</v>
      </c>
      <c r="C31"/>
      <c r="D31"/>
      <c r="E31"/>
      <c r="F31"/>
      <c r="G31"/>
      <c r="H31"/>
      <c r="I31"/>
      <c r="J31"/>
      <c r="K31"/>
      <c r="L31"/>
      <c r="M31"/>
    </row>
    <row r="32" spans="1:14" ht="15" x14ac:dyDescent="0.25">
      <c r="A32" s="2" t="s">
        <v>38</v>
      </c>
      <c r="B32">
        <f t="shared" si="2"/>
        <v>0.55100000000000005</v>
      </c>
      <c r="C32"/>
      <c r="D32"/>
      <c r="E32"/>
      <c r="F32"/>
      <c r="G32"/>
      <c r="H32"/>
      <c r="I32"/>
      <c r="J32"/>
      <c r="K32"/>
      <c r="L32"/>
      <c r="M32"/>
    </row>
    <row r="33" spans="1:18" ht="15" x14ac:dyDescent="0.25">
      <c r="A33" s="2" t="s">
        <v>39</v>
      </c>
      <c r="B33">
        <f t="shared" si="2"/>
        <v>0.55500000000000005</v>
      </c>
      <c r="C33"/>
      <c r="D33"/>
      <c r="E33"/>
      <c r="F33"/>
      <c r="G33"/>
      <c r="H33"/>
      <c r="I33"/>
      <c r="J33"/>
      <c r="K33"/>
      <c r="L33"/>
      <c r="M33"/>
      <c r="P33"/>
      <c r="Q33"/>
      <c r="R33"/>
    </row>
    <row r="34" spans="1:18" ht="15" x14ac:dyDescent="0.25">
      <c r="A34" s="2" t="s">
        <v>40</v>
      </c>
      <c r="B34">
        <f t="shared" si="2"/>
        <v>0.105</v>
      </c>
      <c r="C34"/>
      <c r="D34"/>
      <c r="E34"/>
      <c r="F34"/>
      <c r="G34"/>
      <c r="H34"/>
      <c r="I34"/>
      <c r="J34"/>
      <c r="K34"/>
      <c r="L34"/>
      <c r="M34"/>
      <c r="P34"/>
      <c r="Q34"/>
      <c r="R34"/>
    </row>
    <row r="35" spans="1:18" ht="15" x14ac:dyDescent="0.25">
      <c r="A35" s="2" t="s">
        <v>41</v>
      </c>
      <c r="B35">
        <f t="shared" ref="B35:B42" si="3">G3</f>
        <v>9.4E-2</v>
      </c>
      <c r="C35"/>
      <c r="D35"/>
      <c r="E35"/>
      <c r="F35"/>
      <c r="G35"/>
      <c r="H35"/>
      <c r="I35"/>
      <c r="J35"/>
      <c r="K35"/>
      <c r="L35"/>
      <c r="M35"/>
      <c r="P35"/>
      <c r="Q35"/>
      <c r="R35"/>
    </row>
    <row r="36" spans="1:18" x14ac:dyDescent="0.2">
      <c r="A36" s="2" t="s">
        <v>42</v>
      </c>
      <c r="B36" s="2">
        <f t="shared" si="3"/>
        <v>9.2999999999999999E-2</v>
      </c>
    </row>
    <row r="37" spans="1:18" ht="15" x14ac:dyDescent="0.25">
      <c r="A37" s="2" t="s">
        <v>43</v>
      </c>
      <c r="B37">
        <f t="shared" si="3"/>
        <v>0.40100000000000002</v>
      </c>
      <c r="C37"/>
      <c r="D37"/>
      <c r="E37"/>
      <c r="F37"/>
      <c r="G37"/>
      <c r="H37"/>
      <c r="I37"/>
      <c r="J37"/>
      <c r="K37"/>
      <c r="L37"/>
    </row>
    <row r="38" spans="1:18" ht="15" x14ac:dyDescent="0.25">
      <c r="A38" s="2" t="s">
        <v>44</v>
      </c>
      <c r="B38">
        <f t="shared" si="3"/>
        <v>0.40699999999999997</v>
      </c>
      <c r="C38"/>
      <c r="D38"/>
      <c r="E38"/>
      <c r="F38"/>
      <c r="G38"/>
      <c r="H38"/>
      <c r="I38"/>
      <c r="J38"/>
      <c r="K38"/>
      <c r="L38"/>
    </row>
    <row r="39" spans="1:18" ht="15" x14ac:dyDescent="0.25">
      <c r="A39" s="2" t="s">
        <v>45</v>
      </c>
      <c r="B39">
        <f t="shared" si="3"/>
        <v>0.40500000000000003</v>
      </c>
      <c r="C39"/>
      <c r="D39"/>
      <c r="E39"/>
      <c r="F39"/>
      <c r="G39"/>
      <c r="H39"/>
      <c r="I39"/>
      <c r="J39"/>
      <c r="K39"/>
      <c r="L39"/>
    </row>
    <row r="40" spans="1:18" ht="15" x14ac:dyDescent="0.25">
      <c r="A40" s="2" t="s">
        <v>46</v>
      </c>
      <c r="B40">
        <f t="shared" si="3"/>
        <v>0.36699999999999999</v>
      </c>
      <c r="C40"/>
      <c r="D40"/>
      <c r="E40"/>
      <c r="F40"/>
      <c r="G40"/>
      <c r="H40"/>
      <c r="I40"/>
      <c r="J40"/>
      <c r="K40"/>
      <c r="L40"/>
    </row>
    <row r="41" spans="1:18" ht="15" x14ac:dyDescent="0.25">
      <c r="A41" s="2" t="s">
        <v>47</v>
      </c>
      <c r="B41">
        <f t="shared" si="3"/>
        <v>0.38200000000000001</v>
      </c>
      <c r="C41"/>
      <c r="D41"/>
      <c r="E41"/>
      <c r="F41"/>
      <c r="G41"/>
      <c r="H41"/>
      <c r="I41"/>
      <c r="J41"/>
      <c r="K41"/>
      <c r="L41"/>
    </row>
    <row r="42" spans="1:18" ht="15" x14ac:dyDescent="0.25">
      <c r="A42" s="2" t="s">
        <v>48</v>
      </c>
      <c r="B42">
        <f t="shared" si="3"/>
        <v>0.36699999999999999</v>
      </c>
      <c r="C42"/>
      <c r="D42"/>
      <c r="E42"/>
      <c r="F42"/>
      <c r="G42"/>
      <c r="H42"/>
      <c r="I42"/>
      <c r="J42"/>
      <c r="K42"/>
      <c r="L42"/>
    </row>
    <row r="43" spans="1:18" ht="15" x14ac:dyDescent="0.25">
      <c r="A43" s="2" t="s">
        <v>49</v>
      </c>
      <c r="B43">
        <f t="shared" ref="B43:B50" si="4">H3</f>
        <v>0.442</v>
      </c>
      <c r="C43"/>
      <c r="D43"/>
      <c r="E43"/>
      <c r="F43"/>
      <c r="G43"/>
      <c r="H43"/>
      <c r="I43"/>
      <c r="J43"/>
      <c r="K43"/>
      <c r="L43"/>
    </row>
    <row r="44" spans="1:18" ht="15" x14ac:dyDescent="0.25">
      <c r="A44" s="2" t="s">
        <v>50</v>
      </c>
      <c r="B44">
        <f t="shared" si="4"/>
        <v>0.496</v>
      </c>
      <c r="C44"/>
      <c r="D44"/>
      <c r="E44"/>
      <c r="F44"/>
      <c r="G44"/>
      <c r="H44"/>
      <c r="I44"/>
      <c r="J44"/>
      <c r="K44"/>
      <c r="L44"/>
    </row>
    <row r="45" spans="1:18" ht="15" x14ac:dyDescent="0.25">
      <c r="A45" s="2" t="s">
        <v>51</v>
      </c>
      <c r="B45">
        <f t="shared" si="4"/>
        <v>0.52300000000000002</v>
      </c>
      <c r="C45"/>
      <c r="D45"/>
      <c r="E45"/>
      <c r="F45"/>
      <c r="G45"/>
      <c r="H45"/>
      <c r="I45"/>
      <c r="J45"/>
      <c r="K45"/>
      <c r="L45"/>
    </row>
    <row r="46" spans="1:18" ht="15" x14ac:dyDescent="0.25">
      <c r="A46" s="2" t="s">
        <v>52</v>
      </c>
      <c r="B46">
        <f t="shared" si="4"/>
        <v>0.379</v>
      </c>
      <c r="C46"/>
      <c r="D46"/>
      <c r="E46"/>
      <c r="F46"/>
      <c r="G46"/>
      <c r="H46"/>
      <c r="I46"/>
      <c r="J46"/>
      <c r="K46"/>
      <c r="L46"/>
    </row>
    <row r="47" spans="1:18" ht="15" x14ac:dyDescent="0.25">
      <c r="A47" s="2" t="s">
        <v>53</v>
      </c>
      <c r="B47">
        <f t="shared" si="4"/>
        <v>0.38700000000000001</v>
      </c>
      <c r="C47"/>
      <c r="D47"/>
      <c r="E47"/>
      <c r="F47"/>
      <c r="G47"/>
      <c r="H47"/>
      <c r="I47"/>
      <c r="J47"/>
      <c r="K47"/>
      <c r="L47"/>
    </row>
    <row r="48" spans="1:18" ht="15" x14ac:dyDescent="0.25">
      <c r="A48" s="2" t="s">
        <v>54</v>
      </c>
      <c r="B48">
        <f t="shared" si="4"/>
        <v>0.373</v>
      </c>
      <c r="C48"/>
      <c r="D48"/>
      <c r="E48"/>
      <c r="F48"/>
      <c r="G48"/>
      <c r="H48"/>
      <c r="I48"/>
      <c r="J48"/>
      <c r="K48"/>
      <c r="L48"/>
    </row>
    <row r="49" spans="1:12" ht="15" x14ac:dyDescent="0.25">
      <c r="A49" s="2" t="s">
        <v>55</v>
      </c>
      <c r="B49">
        <f t="shared" si="4"/>
        <v>0.30499999999999999</v>
      </c>
      <c r="C49"/>
      <c r="D49"/>
      <c r="E49"/>
      <c r="F49"/>
      <c r="G49"/>
      <c r="H49"/>
      <c r="I49"/>
      <c r="J49"/>
      <c r="K49"/>
      <c r="L49"/>
    </row>
    <row r="50" spans="1:12" ht="15" x14ac:dyDescent="0.25">
      <c r="A50" s="2" t="s">
        <v>56</v>
      </c>
      <c r="B50">
        <f t="shared" si="4"/>
        <v>0.29299999999999998</v>
      </c>
      <c r="C50"/>
      <c r="D50"/>
      <c r="E50"/>
      <c r="F50"/>
      <c r="G50"/>
      <c r="H50"/>
      <c r="I50"/>
      <c r="J50"/>
      <c r="K50"/>
      <c r="L50"/>
    </row>
    <row r="51" spans="1:12" ht="15" x14ac:dyDescent="0.25">
      <c r="A51" s="2" t="s">
        <v>57</v>
      </c>
      <c r="B51">
        <f>I3</f>
        <v>0.29199999999999998</v>
      </c>
      <c r="C51"/>
      <c r="D51"/>
      <c r="E51"/>
      <c r="F51"/>
      <c r="G51"/>
      <c r="H51"/>
      <c r="I51"/>
      <c r="J51"/>
      <c r="K51"/>
      <c r="L51"/>
    </row>
    <row r="52" spans="1:12" ht="15" x14ac:dyDescent="0.25">
      <c r="A52" s="2" t="s">
        <v>58</v>
      </c>
      <c r="B52" t="s">
        <v>109</v>
      </c>
      <c r="C52"/>
      <c r="D52"/>
      <c r="E52"/>
      <c r="F52"/>
      <c r="G52"/>
      <c r="H52"/>
      <c r="I52"/>
      <c r="J52"/>
      <c r="K52"/>
      <c r="L52"/>
    </row>
    <row r="53" spans="1:12" ht="15" x14ac:dyDescent="0.25">
      <c r="A53" s="2" t="s">
        <v>59</v>
      </c>
      <c r="B53" t="s">
        <v>109</v>
      </c>
      <c r="C53"/>
      <c r="D53"/>
      <c r="E53"/>
      <c r="F53"/>
      <c r="G53"/>
      <c r="H53"/>
      <c r="I53"/>
      <c r="J53"/>
      <c r="K53"/>
      <c r="L53"/>
    </row>
    <row r="54" spans="1:12" ht="15" x14ac:dyDescent="0.25">
      <c r="A54" s="2" t="s">
        <v>60</v>
      </c>
      <c r="B54" t="s">
        <v>109</v>
      </c>
      <c r="C54"/>
      <c r="D54"/>
      <c r="E54"/>
      <c r="F54"/>
      <c r="G54"/>
      <c r="H54"/>
      <c r="I54"/>
      <c r="J54"/>
      <c r="K54"/>
      <c r="L54"/>
    </row>
    <row r="55" spans="1:12" ht="15" x14ac:dyDescent="0.25">
      <c r="A55" s="2" t="s">
        <v>61</v>
      </c>
      <c r="B55">
        <f t="shared" ref="B55:B61" si="5">I4</f>
        <v>0.45300000000000001</v>
      </c>
      <c r="C55"/>
      <c r="D55"/>
      <c r="E55"/>
      <c r="F55"/>
      <c r="G55"/>
      <c r="H55"/>
      <c r="I55"/>
      <c r="J55"/>
      <c r="K55"/>
      <c r="L55"/>
    </row>
    <row r="56" spans="1:12" ht="15" x14ac:dyDescent="0.25">
      <c r="A56" s="2" t="s">
        <v>62</v>
      </c>
      <c r="B56">
        <f t="shared" si="5"/>
        <v>0.44400000000000001</v>
      </c>
      <c r="C56"/>
      <c r="D56"/>
      <c r="E56"/>
      <c r="F56"/>
      <c r="G56"/>
      <c r="H56"/>
      <c r="I56"/>
      <c r="J56"/>
      <c r="K56"/>
      <c r="L56"/>
    </row>
    <row r="57" spans="1:12" ht="15" x14ac:dyDescent="0.25">
      <c r="A57" s="2" t="s">
        <v>63</v>
      </c>
      <c r="B57">
        <f t="shared" si="5"/>
        <v>0.47299999999999998</v>
      </c>
      <c r="C57"/>
      <c r="D57"/>
      <c r="E57"/>
      <c r="F57"/>
      <c r="G57"/>
      <c r="H57"/>
      <c r="I57"/>
      <c r="J57"/>
      <c r="K57"/>
      <c r="L57"/>
    </row>
    <row r="58" spans="1:12" ht="15" x14ac:dyDescent="0.25">
      <c r="A58" s="2" t="s">
        <v>64</v>
      </c>
      <c r="B58">
        <f t="shared" si="5"/>
        <v>0.45100000000000001</v>
      </c>
      <c r="C58"/>
      <c r="D58"/>
      <c r="E58"/>
      <c r="F58"/>
      <c r="G58"/>
      <c r="H58"/>
      <c r="I58"/>
      <c r="J58"/>
      <c r="K58"/>
      <c r="L58"/>
    </row>
    <row r="59" spans="1:12" ht="15" x14ac:dyDescent="0.25">
      <c r="A59" s="2" t="s">
        <v>65</v>
      </c>
      <c r="B59">
        <f t="shared" si="5"/>
        <v>0.42</v>
      </c>
      <c r="C59"/>
      <c r="D59"/>
      <c r="E59"/>
      <c r="F59"/>
      <c r="G59"/>
      <c r="H59"/>
      <c r="I59"/>
      <c r="J59"/>
      <c r="K59"/>
      <c r="L59"/>
    </row>
    <row r="60" spans="1:12" ht="15" x14ac:dyDescent="0.25">
      <c r="A60" s="2" t="s">
        <v>66</v>
      </c>
      <c r="B60">
        <f t="shared" si="5"/>
        <v>0.34</v>
      </c>
      <c r="C60"/>
      <c r="D60"/>
      <c r="E60"/>
      <c r="F60"/>
      <c r="G60"/>
      <c r="H60"/>
      <c r="I60"/>
      <c r="J60"/>
      <c r="K60"/>
      <c r="L60"/>
    </row>
    <row r="61" spans="1:12" ht="15" x14ac:dyDescent="0.25">
      <c r="A61" s="2" t="s">
        <v>67</v>
      </c>
      <c r="B61">
        <f t="shared" si="5"/>
        <v>0.188</v>
      </c>
      <c r="C61"/>
      <c r="D61"/>
      <c r="E61"/>
      <c r="F61"/>
      <c r="G61"/>
      <c r="H61"/>
      <c r="I61"/>
      <c r="J61"/>
      <c r="K61"/>
      <c r="L61"/>
    </row>
    <row r="62" spans="1:12" ht="15" x14ac:dyDescent="0.25">
      <c r="A62" s="2" t="s">
        <v>68</v>
      </c>
      <c r="B62">
        <f t="shared" ref="B62:B69" si="6">J3</f>
        <v>0.17199999999999999</v>
      </c>
      <c r="C62"/>
      <c r="D62"/>
      <c r="E62"/>
      <c r="F62"/>
      <c r="G62"/>
      <c r="H62"/>
      <c r="I62"/>
      <c r="J62"/>
      <c r="K62"/>
      <c r="L62"/>
    </row>
    <row r="63" spans="1:12" ht="15" x14ac:dyDescent="0.25">
      <c r="A63" s="2" t="s">
        <v>69</v>
      </c>
      <c r="B63">
        <f t="shared" si="6"/>
        <v>0.17</v>
      </c>
      <c r="C63"/>
      <c r="D63"/>
      <c r="E63"/>
      <c r="F63"/>
      <c r="G63"/>
      <c r="H63"/>
      <c r="I63"/>
      <c r="J63"/>
      <c r="K63"/>
      <c r="L63"/>
    </row>
    <row r="64" spans="1:12" ht="15" x14ac:dyDescent="0.25">
      <c r="A64" s="2" t="s">
        <v>70</v>
      </c>
      <c r="B64">
        <f t="shared" si="6"/>
        <v>0.25700000000000001</v>
      </c>
      <c r="C64"/>
      <c r="D64"/>
      <c r="E64"/>
      <c r="F64"/>
      <c r="G64"/>
      <c r="H64"/>
      <c r="I64"/>
      <c r="J64"/>
      <c r="K64"/>
      <c r="L64"/>
    </row>
    <row r="65" spans="1:12" ht="15" x14ac:dyDescent="0.25">
      <c r="A65" s="2" t="s">
        <v>71</v>
      </c>
      <c r="B65">
        <f t="shared" si="6"/>
        <v>0.32600000000000001</v>
      </c>
      <c r="C65"/>
      <c r="D65"/>
      <c r="E65"/>
      <c r="F65"/>
      <c r="G65"/>
      <c r="H65"/>
      <c r="I65"/>
      <c r="J65"/>
      <c r="K65"/>
      <c r="L65"/>
    </row>
    <row r="66" spans="1:12" ht="15" x14ac:dyDescent="0.25">
      <c r="A66" s="2" t="s">
        <v>72</v>
      </c>
      <c r="B66">
        <f t="shared" si="6"/>
        <v>0.28100000000000003</v>
      </c>
      <c r="C66"/>
      <c r="D66"/>
      <c r="E66"/>
      <c r="F66"/>
      <c r="G66"/>
      <c r="H66"/>
      <c r="I66"/>
      <c r="J66"/>
      <c r="K66"/>
      <c r="L66"/>
    </row>
    <row r="67" spans="1:12" ht="15" x14ac:dyDescent="0.25">
      <c r="A67" s="2" t="s">
        <v>73</v>
      </c>
      <c r="B67">
        <f t="shared" si="6"/>
        <v>0.68700000000000006</v>
      </c>
      <c r="C67"/>
      <c r="D67"/>
      <c r="E67"/>
      <c r="F67"/>
      <c r="G67"/>
      <c r="H67"/>
      <c r="I67"/>
      <c r="J67"/>
      <c r="K67"/>
      <c r="L67"/>
    </row>
    <row r="68" spans="1:12" ht="15" x14ac:dyDescent="0.25">
      <c r="A68" s="2" t="s">
        <v>74</v>
      </c>
      <c r="B68">
        <f t="shared" si="6"/>
        <v>0.65800000000000003</v>
      </c>
      <c r="C68"/>
      <c r="D68"/>
      <c r="E68"/>
      <c r="F68"/>
      <c r="G68"/>
      <c r="H68"/>
      <c r="I68"/>
      <c r="J68"/>
      <c r="K68"/>
      <c r="L68"/>
    </row>
    <row r="69" spans="1:12" ht="15" x14ac:dyDescent="0.25">
      <c r="A69" s="2" t="s">
        <v>75</v>
      </c>
      <c r="B69">
        <f t="shared" si="6"/>
        <v>0.58399999999999996</v>
      </c>
      <c r="C69"/>
      <c r="D69"/>
      <c r="E69"/>
      <c r="F69"/>
      <c r="G69"/>
      <c r="H69"/>
      <c r="I69"/>
      <c r="J69"/>
      <c r="K69"/>
      <c r="L69"/>
    </row>
    <row r="70" spans="1:12" ht="15" x14ac:dyDescent="0.25">
      <c r="A70" s="2" t="s">
        <v>76</v>
      </c>
      <c r="B70">
        <f t="shared" ref="B70:B77" si="7">K3</f>
        <v>0.29399999999999998</v>
      </c>
      <c r="C70"/>
      <c r="D70"/>
      <c r="E70"/>
      <c r="F70"/>
      <c r="G70"/>
      <c r="H70"/>
      <c r="I70"/>
      <c r="J70"/>
      <c r="K70"/>
      <c r="L70"/>
    </row>
    <row r="71" spans="1:12" ht="15" x14ac:dyDescent="0.25">
      <c r="A71" s="2" t="s">
        <v>77</v>
      </c>
      <c r="B71">
        <f t="shared" si="7"/>
        <v>0.27300000000000002</v>
      </c>
      <c r="C71"/>
      <c r="D71"/>
      <c r="E71"/>
      <c r="F71"/>
      <c r="G71"/>
      <c r="H71"/>
      <c r="I71"/>
      <c r="J71"/>
      <c r="K71"/>
      <c r="L71"/>
    </row>
    <row r="72" spans="1:12" ht="15" x14ac:dyDescent="0.25">
      <c r="A72" s="2" t="s">
        <v>78</v>
      </c>
      <c r="B72">
        <f t="shared" si="7"/>
        <v>0.28999999999999998</v>
      </c>
      <c r="C72"/>
      <c r="D72"/>
      <c r="E72"/>
      <c r="F72"/>
      <c r="G72"/>
    </row>
    <row r="73" spans="1:12" x14ac:dyDescent="0.2">
      <c r="A73" s="2" t="s">
        <v>79</v>
      </c>
      <c r="B73" s="2">
        <f t="shared" si="7"/>
        <v>0.23699999999999999</v>
      </c>
    </row>
    <row r="74" spans="1:12" x14ac:dyDescent="0.2">
      <c r="A74" s="2" t="s">
        <v>80</v>
      </c>
      <c r="B74" s="2">
        <f t="shared" si="7"/>
        <v>0.224</v>
      </c>
    </row>
    <row r="75" spans="1:12" x14ac:dyDescent="0.2">
      <c r="A75" s="2" t="s">
        <v>81</v>
      </c>
      <c r="B75" s="2">
        <f t="shared" si="7"/>
        <v>0.23899999999999999</v>
      </c>
    </row>
    <row r="76" spans="1:12" x14ac:dyDescent="0.2">
      <c r="A76" s="2" t="s">
        <v>82</v>
      </c>
      <c r="B76" s="2">
        <f t="shared" si="7"/>
        <v>0.32800000000000001</v>
      </c>
    </row>
    <row r="77" spans="1:12" x14ac:dyDescent="0.2">
      <c r="A77" s="2" t="s">
        <v>83</v>
      </c>
      <c r="B77" s="2">
        <f t="shared" si="7"/>
        <v>0.34100000000000003</v>
      </c>
    </row>
    <row r="78" spans="1:12" x14ac:dyDescent="0.2">
      <c r="A78" s="2" t="s">
        <v>84</v>
      </c>
      <c r="B78" s="2">
        <f t="shared" ref="B78:B85" si="8">L3</f>
        <v>0.316</v>
      </c>
    </row>
    <row r="79" spans="1:12" x14ac:dyDescent="0.2">
      <c r="A79" s="2" t="s">
        <v>85</v>
      </c>
      <c r="B79" s="2">
        <f t="shared" si="8"/>
        <v>0.502</v>
      </c>
    </row>
    <row r="80" spans="1:12" x14ac:dyDescent="0.2">
      <c r="A80" s="2" t="s">
        <v>86</v>
      </c>
      <c r="B80" s="2">
        <f t="shared" si="8"/>
        <v>0.54300000000000004</v>
      </c>
    </row>
    <row r="81" spans="1:2" x14ac:dyDescent="0.2">
      <c r="A81" s="2" t="s">
        <v>87</v>
      </c>
      <c r="B81" s="2">
        <f t="shared" si="8"/>
        <v>0.51100000000000001</v>
      </c>
    </row>
    <row r="82" spans="1:2" x14ac:dyDescent="0.2">
      <c r="A82" s="2" t="s">
        <v>88</v>
      </c>
      <c r="B82" s="2">
        <f t="shared" si="8"/>
        <v>0.16400000000000001</v>
      </c>
    </row>
    <row r="83" spans="1:2" x14ac:dyDescent="0.2">
      <c r="A83" s="2" t="s">
        <v>89</v>
      </c>
      <c r="B83" s="2">
        <f t="shared" si="8"/>
        <v>0.13500000000000001</v>
      </c>
    </row>
    <row r="84" spans="1:2" x14ac:dyDescent="0.2">
      <c r="A84" s="2" t="s">
        <v>90</v>
      </c>
      <c r="B84" s="2">
        <f t="shared" si="8"/>
        <v>0.14399999999999999</v>
      </c>
    </row>
    <row r="85" spans="1:2" x14ac:dyDescent="0.2">
      <c r="A85" s="2" t="s">
        <v>91</v>
      </c>
      <c r="B85" s="2">
        <f t="shared" si="8"/>
        <v>0.253</v>
      </c>
    </row>
    <row r="86" spans="1:2" x14ac:dyDescent="0.2">
      <c r="A86" s="2" t="s">
        <v>92</v>
      </c>
      <c r="B86" s="2">
        <f t="shared" ref="B86:B93" si="9">M3</f>
        <v>0.24</v>
      </c>
    </row>
    <row r="87" spans="1:2" x14ac:dyDescent="0.2">
      <c r="A87" s="2" t="s">
        <v>93</v>
      </c>
      <c r="B87" s="2">
        <f t="shared" si="9"/>
        <v>0.252</v>
      </c>
    </row>
    <row r="88" spans="1:2" x14ac:dyDescent="0.2">
      <c r="A88" s="2" t="s">
        <v>94</v>
      </c>
      <c r="B88" s="2">
        <f t="shared" si="9"/>
        <v>0.246</v>
      </c>
    </row>
    <row r="89" spans="1:2" x14ac:dyDescent="0.2">
      <c r="A89" s="2" t="s">
        <v>95</v>
      </c>
      <c r="B89" s="2">
        <f t="shared" si="9"/>
        <v>0.27300000000000002</v>
      </c>
    </row>
    <row r="90" spans="1:2" x14ac:dyDescent="0.2">
      <c r="A90" s="2" t="s">
        <v>96</v>
      </c>
      <c r="B90" s="2">
        <f t="shared" si="9"/>
        <v>0.24299999999999999</v>
      </c>
    </row>
    <row r="91" spans="1:2" x14ac:dyDescent="0.2">
      <c r="A91" s="2" t="s">
        <v>97</v>
      </c>
      <c r="B91" s="2">
        <f t="shared" si="9"/>
        <v>0.27300000000000002</v>
      </c>
    </row>
    <row r="92" spans="1:2" x14ac:dyDescent="0.2">
      <c r="A92" s="2" t="s">
        <v>98</v>
      </c>
      <c r="B92" s="2">
        <f t="shared" si="9"/>
        <v>0.23499999999999999</v>
      </c>
    </row>
    <row r="93" spans="1:2" x14ac:dyDescent="0.2">
      <c r="A93" s="2" t="s">
        <v>99</v>
      </c>
      <c r="B93" s="2">
        <f t="shared" si="9"/>
        <v>0.27500000000000002</v>
      </c>
    </row>
    <row r="94" spans="1:2" x14ac:dyDescent="0.2">
      <c r="A94" s="2" t="s">
        <v>100</v>
      </c>
      <c r="B94" s="2">
        <f t="shared" ref="B94:B101" si="10">N3</f>
        <v>0.14199999999999999</v>
      </c>
    </row>
    <row r="95" spans="1:2" x14ac:dyDescent="0.2">
      <c r="A95" s="2" t="s">
        <v>101</v>
      </c>
      <c r="B95" s="2">
        <f t="shared" si="10"/>
        <v>0.14099999999999999</v>
      </c>
    </row>
    <row r="96" spans="1:2" x14ac:dyDescent="0.2">
      <c r="A96" s="2" t="s">
        <v>102</v>
      </c>
      <c r="B96" s="2">
        <f t="shared" si="10"/>
        <v>0.15</v>
      </c>
    </row>
    <row r="97" spans="1:2" x14ac:dyDescent="0.2">
      <c r="A97" s="2" t="s">
        <v>103</v>
      </c>
      <c r="B97" s="2">
        <f t="shared" si="10"/>
        <v>0.55600000000000005</v>
      </c>
    </row>
    <row r="98" spans="1:2" x14ac:dyDescent="0.2">
      <c r="A98" s="2" t="s">
        <v>104</v>
      </c>
      <c r="B98" s="2">
        <f t="shared" si="10"/>
        <v>0.69699999999999995</v>
      </c>
    </row>
    <row r="99" spans="1:2" x14ac:dyDescent="0.2">
      <c r="A99" s="2" t="s">
        <v>105</v>
      </c>
      <c r="B99" s="2">
        <f t="shared" si="10"/>
        <v>0.51200000000000001</v>
      </c>
    </row>
    <row r="100" spans="1:2" x14ac:dyDescent="0.2">
      <c r="A100" s="2" t="s">
        <v>106</v>
      </c>
      <c r="B100" s="2">
        <f t="shared" si="10"/>
        <v>0.34200000000000003</v>
      </c>
    </row>
    <row r="101" spans="1:2" x14ac:dyDescent="0.2">
      <c r="A101" s="2" t="s">
        <v>107</v>
      </c>
      <c r="B101" s="2">
        <f t="shared" si="10"/>
        <v>0.35399999999999998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B277-776E-40D0-8F14-262052838F10}">
  <dimension ref="A1:R101"/>
  <sheetViews>
    <sheetView topLeftCell="H1" zoomScaleNormal="100" workbookViewId="0">
      <selection activeCell="P13" sqref="P13:Q13"/>
    </sheetView>
  </sheetViews>
  <sheetFormatPr defaultColWidth="9.140625" defaultRowHeight="12.75" x14ac:dyDescent="0.2"/>
  <cols>
    <col min="1" max="1" width="20.7109375" style="2" customWidth="1"/>
    <col min="2" max="2" width="19.5703125" style="2" bestFit="1" customWidth="1"/>
    <col min="3" max="3" width="13.5703125" style="2" bestFit="1" customWidth="1"/>
    <col min="4" max="4" width="19.5703125" style="2" bestFit="1" customWidth="1"/>
    <col min="5" max="5" width="17" style="2" bestFit="1" customWidth="1"/>
    <col min="6" max="6" width="19.5703125" style="2" bestFit="1" customWidth="1"/>
    <col min="7" max="7" width="11.28515625" style="2" bestFit="1" customWidth="1"/>
    <col min="8" max="8" width="10.5703125" style="2" bestFit="1" customWidth="1"/>
    <col min="9" max="9" width="11.7109375" style="2" bestFit="1" customWidth="1"/>
    <col min="10" max="10" width="17" style="2" bestFit="1" customWidth="1"/>
    <col min="11" max="11" width="19.5703125" style="2" bestFit="1" customWidth="1"/>
    <col min="12" max="15" width="9.140625" style="2"/>
    <col min="16" max="16" width="19.140625" style="2" bestFit="1" customWidth="1"/>
    <col min="17" max="17" width="19.5703125" style="2" bestFit="1" customWidth="1"/>
    <col min="18" max="18" width="15.42578125" style="2" bestFit="1" customWidth="1"/>
    <col min="19" max="16384" width="9.140625" style="2"/>
  </cols>
  <sheetData>
    <row r="1" spans="1:18" ht="15.75" thickBot="1" x14ac:dyDescent="0.3">
      <c r="A1" s="1" t="s">
        <v>0</v>
      </c>
      <c r="M1"/>
      <c r="N1"/>
    </row>
    <row r="2" spans="1:18" x14ac:dyDescent="0.2">
      <c r="A2" s="3" t="s">
        <v>314</v>
      </c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6">
        <v>11</v>
      </c>
      <c r="N2" s="6">
        <v>12</v>
      </c>
      <c r="P2" s="7" t="s">
        <v>1</v>
      </c>
      <c r="Q2" s="7" t="s">
        <v>2</v>
      </c>
      <c r="R2" s="7" t="s">
        <v>3</v>
      </c>
    </row>
    <row r="3" spans="1:18" x14ac:dyDescent="0.2">
      <c r="A3" s="8"/>
      <c r="B3" s="9" t="s">
        <v>4</v>
      </c>
      <c r="C3" s="31">
        <v>4.8000000000000001E-2</v>
      </c>
      <c r="D3" s="31">
        <v>0.06</v>
      </c>
      <c r="E3" s="22">
        <v>0.29399999999999998</v>
      </c>
      <c r="F3" s="32">
        <v>0.19</v>
      </c>
      <c r="G3" s="34">
        <v>0.11600000000000001</v>
      </c>
      <c r="H3" s="32">
        <v>0.19500000000000001</v>
      </c>
      <c r="I3" s="34">
        <v>0.115</v>
      </c>
      <c r="J3" s="32">
        <v>0.193</v>
      </c>
      <c r="K3" s="34">
        <v>0.121</v>
      </c>
      <c r="L3" s="31">
        <v>8.2000000000000003E-2</v>
      </c>
      <c r="M3" s="31">
        <v>9.2999999999999999E-2</v>
      </c>
      <c r="N3" s="31">
        <v>7.0000000000000007E-2</v>
      </c>
      <c r="O3" s="17">
        <v>540</v>
      </c>
      <c r="P3" s="7">
        <v>0</v>
      </c>
      <c r="Q3" s="18">
        <v>0.06</v>
      </c>
      <c r="R3" s="7">
        <f t="shared" ref="R3:R10" si="0">(Q3-$Q$13)/$P$13</f>
        <v>-0.2564065314660926</v>
      </c>
    </row>
    <row r="4" spans="1:18" x14ac:dyDescent="0.2">
      <c r="B4" s="9" t="s">
        <v>5</v>
      </c>
      <c r="C4" s="31">
        <v>4.8000000000000001E-2</v>
      </c>
      <c r="D4" s="34">
        <v>0.11799999999999999</v>
      </c>
      <c r="E4" s="18">
        <v>0.23400000000000001</v>
      </c>
      <c r="F4" s="32">
        <v>0.2</v>
      </c>
      <c r="G4" s="34">
        <v>0.14799999999999999</v>
      </c>
      <c r="H4" s="31">
        <v>9.0999999999999998E-2</v>
      </c>
      <c r="I4" s="34">
        <v>0.13</v>
      </c>
      <c r="J4" s="32">
        <v>0.19900000000000001</v>
      </c>
      <c r="K4" s="31">
        <v>6.5000000000000002E-2</v>
      </c>
      <c r="L4" s="31">
        <v>8.7999999999999995E-2</v>
      </c>
      <c r="M4" s="31">
        <v>9.0999999999999998E-2</v>
      </c>
      <c r="N4" s="31">
        <v>9.1999999999999998E-2</v>
      </c>
      <c r="O4" s="17">
        <v>540</v>
      </c>
      <c r="P4" s="7">
        <v>1</v>
      </c>
      <c r="Q4" s="18">
        <v>0.11799999999999999</v>
      </c>
      <c r="R4" s="7">
        <f t="shared" si="0"/>
        <v>0.96702306932419146</v>
      </c>
    </row>
    <row r="5" spans="1:18" x14ac:dyDescent="0.2">
      <c r="B5" s="9" t="s">
        <v>6</v>
      </c>
      <c r="C5" s="31">
        <v>4.8000000000000001E-2</v>
      </c>
      <c r="D5" s="32">
        <v>0.17799999999999999</v>
      </c>
      <c r="E5" s="18">
        <v>0.253</v>
      </c>
      <c r="F5" s="32">
        <v>0.16700000000000001</v>
      </c>
      <c r="G5" s="34">
        <v>0.14299999999999999</v>
      </c>
      <c r="H5" s="31">
        <v>8.7999999999999995E-2</v>
      </c>
      <c r="I5" s="34">
        <v>0.13700000000000001</v>
      </c>
      <c r="J5" s="32">
        <v>0.20100000000000001</v>
      </c>
      <c r="K5" s="31">
        <v>6.2E-2</v>
      </c>
      <c r="L5" s="31">
        <v>8.8999999999999996E-2</v>
      </c>
      <c r="M5" s="31">
        <v>9.1999999999999998E-2</v>
      </c>
      <c r="N5" s="31">
        <v>9.8000000000000004E-2</v>
      </c>
      <c r="O5" s="17">
        <v>540</v>
      </c>
      <c r="P5" s="7">
        <v>2</v>
      </c>
      <c r="Q5" s="22">
        <v>0.17799999999999999</v>
      </c>
      <c r="R5" s="7">
        <f t="shared" si="0"/>
        <v>2.2326398977279336</v>
      </c>
    </row>
    <row r="6" spans="1:18" x14ac:dyDescent="0.2">
      <c r="B6" s="9" t="s">
        <v>7</v>
      </c>
      <c r="C6" s="31">
        <v>4.8000000000000001E-2</v>
      </c>
      <c r="D6" s="22">
        <v>0.28100000000000003</v>
      </c>
      <c r="E6" s="18">
        <v>0.247</v>
      </c>
      <c r="F6" s="32">
        <v>0.17399999999999999</v>
      </c>
      <c r="G6" s="32">
        <v>0.185</v>
      </c>
      <c r="H6" s="31">
        <v>8.4000000000000005E-2</v>
      </c>
      <c r="I6" s="34">
        <v>0.126</v>
      </c>
      <c r="J6" s="32">
        <v>0.182</v>
      </c>
      <c r="K6" s="31">
        <v>6.7000000000000004E-2</v>
      </c>
      <c r="L6" s="31">
        <v>8.6999999999999994E-2</v>
      </c>
      <c r="M6" s="34">
        <v>0.10299999999999999</v>
      </c>
      <c r="N6" s="31">
        <v>9.8000000000000004E-2</v>
      </c>
      <c r="O6" s="17">
        <v>540</v>
      </c>
      <c r="P6" s="7">
        <v>4</v>
      </c>
      <c r="Q6" s="23">
        <v>0.28100000000000003</v>
      </c>
      <c r="R6" s="7">
        <f t="shared" si="0"/>
        <v>4.4052821198210248</v>
      </c>
    </row>
    <row r="7" spans="1:18" x14ac:dyDescent="0.2">
      <c r="B7" s="9" t="s">
        <v>8</v>
      </c>
      <c r="C7" s="31">
        <v>4.9000000000000002E-2</v>
      </c>
      <c r="D7" s="23">
        <v>0.34100000000000003</v>
      </c>
      <c r="E7" s="31">
        <v>9.9000000000000005E-2</v>
      </c>
      <c r="F7" s="32">
        <v>0.17699999999999999</v>
      </c>
      <c r="G7" s="32">
        <v>0.17599999999999999</v>
      </c>
      <c r="H7" s="18">
        <v>0.216</v>
      </c>
      <c r="I7" s="34">
        <v>0.14199999999999999</v>
      </c>
      <c r="J7" s="34">
        <v>0.13100000000000001</v>
      </c>
      <c r="K7" s="34">
        <v>0.11700000000000001</v>
      </c>
      <c r="L7" s="31">
        <v>0.09</v>
      </c>
      <c r="M7" s="31">
        <v>8.1000000000000003E-2</v>
      </c>
      <c r="N7" s="31">
        <v>0.09</v>
      </c>
      <c r="O7" s="17">
        <v>540</v>
      </c>
      <c r="P7" s="7">
        <v>6</v>
      </c>
      <c r="Q7" s="25">
        <v>0.34100000000000003</v>
      </c>
      <c r="R7" s="7">
        <f t="shared" si="0"/>
        <v>5.6708989482247674</v>
      </c>
    </row>
    <row r="8" spans="1:18" x14ac:dyDescent="0.2">
      <c r="B8" s="9" t="s">
        <v>9</v>
      </c>
      <c r="C8" s="31">
        <v>4.8000000000000001E-2</v>
      </c>
      <c r="D8" s="25">
        <v>0.443</v>
      </c>
      <c r="E8" s="31">
        <v>8.3000000000000004E-2</v>
      </c>
      <c r="F8" s="32">
        <v>0.17</v>
      </c>
      <c r="G8" s="32">
        <v>0.156</v>
      </c>
      <c r="H8" s="32">
        <v>0.16700000000000001</v>
      </c>
      <c r="I8" s="31">
        <v>8.3000000000000004E-2</v>
      </c>
      <c r="J8" s="32">
        <v>0.17699999999999999</v>
      </c>
      <c r="K8" s="34">
        <v>0.104</v>
      </c>
      <c r="L8" s="31">
        <v>8.7999999999999995E-2</v>
      </c>
      <c r="M8" s="34">
        <v>0.10299999999999999</v>
      </c>
      <c r="N8" s="31">
        <v>0.09</v>
      </c>
      <c r="O8" s="17">
        <v>540</v>
      </c>
      <c r="P8" s="7">
        <v>8</v>
      </c>
      <c r="Q8" s="27">
        <v>0.443</v>
      </c>
      <c r="R8" s="7">
        <f t="shared" si="0"/>
        <v>7.8224475565111282</v>
      </c>
    </row>
    <row r="9" spans="1:18" x14ac:dyDescent="0.2">
      <c r="B9" s="9" t="s">
        <v>10</v>
      </c>
      <c r="C9" s="31">
        <v>4.9000000000000002E-2</v>
      </c>
      <c r="D9" s="28">
        <v>0.55600000000000005</v>
      </c>
      <c r="E9" s="31">
        <v>9.2999999999999999E-2</v>
      </c>
      <c r="F9" s="32">
        <v>0.155</v>
      </c>
      <c r="G9" s="18">
        <v>0.20799999999999999</v>
      </c>
      <c r="H9" s="31">
        <v>0.06</v>
      </c>
      <c r="I9" s="31">
        <v>7.3999999999999996E-2</v>
      </c>
      <c r="J9" s="34">
        <v>0.13300000000000001</v>
      </c>
      <c r="K9" s="34">
        <v>0.111</v>
      </c>
      <c r="L9" s="31">
        <v>0.09</v>
      </c>
      <c r="M9" s="31">
        <v>7.1999999999999995E-2</v>
      </c>
      <c r="N9" s="31">
        <v>0.09</v>
      </c>
      <c r="O9" s="17">
        <v>540</v>
      </c>
      <c r="P9" s="7">
        <v>10</v>
      </c>
      <c r="Q9" s="28">
        <v>0.55600000000000005</v>
      </c>
      <c r="R9" s="7">
        <f t="shared" si="0"/>
        <v>10.206025916671511</v>
      </c>
    </row>
    <row r="10" spans="1:18" x14ac:dyDescent="0.2">
      <c r="B10" s="9" t="s">
        <v>11</v>
      </c>
      <c r="C10" s="31">
        <v>4.9000000000000002E-2</v>
      </c>
      <c r="D10" s="30">
        <v>0.78100000000000003</v>
      </c>
      <c r="E10" s="18">
        <v>0.20699999999999999</v>
      </c>
      <c r="F10" s="32">
        <v>0.16800000000000001</v>
      </c>
      <c r="G10" s="32">
        <v>0.187</v>
      </c>
      <c r="H10" s="34">
        <v>0.13700000000000001</v>
      </c>
      <c r="I10" s="31">
        <v>7.5999999999999998E-2</v>
      </c>
      <c r="J10" s="34">
        <v>0.13900000000000001</v>
      </c>
      <c r="K10" s="31">
        <v>8.6999999999999994E-2</v>
      </c>
      <c r="L10" s="31">
        <v>8.8999999999999996E-2</v>
      </c>
      <c r="M10" s="31">
        <v>7.3999999999999996E-2</v>
      </c>
      <c r="N10" s="34">
        <v>0.10100000000000001</v>
      </c>
      <c r="O10" s="17">
        <v>540</v>
      </c>
      <c r="P10" s="7">
        <v>15</v>
      </c>
      <c r="Q10" s="30">
        <v>0.78100000000000003</v>
      </c>
      <c r="R10" s="7">
        <f t="shared" si="0"/>
        <v>14.952089023185545</v>
      </c>
    </row>
    <row r="12" spans="1:18" ht="15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P12" s="7" t="s">
        <v>12</v>
      </c>
      <c r="Q12" s="7" t="s">
        <v>13</v>
      </c>
    </row>
    <row r="13" spans="1:18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P13" s="7">
        <f>SLOPE(Q3:Q10,P3:P10)</f>
        <v>4.7407713498622592E-2</v>
      </c>
      <c r="Q13" s="7">
        <f>INTERCEPT(Q3:Q10,P3:P10)</f>
        <v>7.2155647382920074E-2</v>
      </c>
    </row>
    <row r="14" spans="1:18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8" ht="15" x14ac:dyDescent="0.25">
      <c r="A15" s="2" t="s">
        <v>21</v>
      </c>
      <c r="B15" t="s">
        <v>20</v>
      </c>
      <c r="C15"/>
      <c r="D15"/>
      <c r="E15"/>
      <c r="F15"/>
      <c r="G15"/>
      <c r="H15"/>
      <c r="I15"/>
      <c r="J15"/>
      <c r="K15"/>
      <c r="L15"/>
      <c r="M15"/>
      <c r="N15"/>
    </row>
    <row r="16" spans="1:18" ht="15" x14ac:dyDescent="0.25">
      <c r="A16" t="s">
        <v>110</v>
      </c>
      <c r="B16">
        <f t="shared" ref="B16:B23" si="1">E3</f>
        <v>0.29399999999999998</v>
      </c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 t="s">
        <v>111</v>
      </c>
      <c r="B17">
        <f t="shared" si="1"/>
        <v>0.23400000000000001</v>
      </c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 s="2" t="s">
        <v>112</v>
      </c>
      <c r="B18">
        <f t="shared" si="1"/>
        <v>0.253</v>
      </c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 s="2" t="s">
        <v>113</v>
      </c>
      <c r="B19">
        <f t="shared" si="1"/>
        <v>0.247</v>
      </c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 s="2" t="s">
        <v>114</v>
      </c>
      <c r="B20">
        <f t="shared" si="1"/>
        <v>9.9000000000000005E-2</v>
      </c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">
      <c r="A21" s="2" t="s">
        <v>115</v>
      </c>
      <c r="B21" s="2">
        <f t="shared" si="1"/>
        <v>8.3000000000000004E-2</v>
      </c>
    </row>
    <row r="22" spans="1:14" ht="15" x14ac:dyDescent="0.25">
      <c r="A22" s="2" t="s">
        <v>116</v>
      </c>
      <c r="B22">
        <f t="shared" si="1"/>
        <v>9.2999999999999999E-2</v>
      </c>
    </row>
    <row r="23" spans="1:14" ht="15" x14ac:dyDescent="0.25">
      <c r="A23" s="2" t="s">
        <v>117</v>
      </c>
      <c r="B23">
        <f t="shared" si="1"/>
        <v>0.20699999999999999</v>
      </c>
    </row>
    <row r="24" spans="1:14" ht="15" x14ac:dyDescent="0.25">
      <c r="A24" s="2" t="s">
        <v>118</v>
      </c>
      <c r="B24">
        <f t="shared" ref="B24:B31" si="2">F3</f>
        <v>0.19</v>
      </c>
    </row>
    <row r="25" spans="1:14" customFormat="1" ht="15" x14ac:dyDescent="0.25">
      <c r="A25" s="2" t="s">
        <v>119</v>
      </c>
      <c r="B25">
        <f t="shared" si="2"/>
        <v>0.2</v>
      </c>
    </row>
    <row r="26" spans="1:14" customFormat="1" ht="15" x14ac:dyDescent="0.25">
      <c r="A26" s="2" t="s">
        <v>120</v>
      </c>
      <c r="B26">
        <f t="shared" si="2"/>
        <v>0.16700000000000001</v>
      </c>
    </row>
    <row r="27" spans="1:14" customFormat="1" ht="15" x14ac:dyDescent="0.25">
      <c r="A27" s="2" t="s">
        <v>121</v>
      </c>
      <c r="B27" s="33">
        <f t="shared" si="2"/>
        <v>0.17399999999999999</v>
      </c>
    </row>
    <row r="28" spans="1:14" customFormat="1" ht="15" x14ac:dyDescent="0.25">
      <c r="A28" s="2" t="s">
        <v>122</v>
      </c>
      <c r="B28">
        <f t="shared" si="2"/>
        <v>0.17699999999999999</v>
      </c>
    </row>
    <row r="29" spans="1:14" customFormat="1" ht="15" x14ac:dyDescent="0.25">
      <c r="A29" s="2" t="s">
        <v>123</v>
      </c>
      <c r="B29">
        <f t="shared" si="2"/>
        <v>0.17</v>
      </c>
    </row>
    <row r="30" spans="1:14" ht="15" x14ac:dyDescent="0.25">
      <c r="A30" s="2" t="s">
        <v>124</v>
      </c>
      <c r="B30">
        <f t="shared" si="2"/>
        <v>0.155</v>
      </c>
      <c r="C30" s="7"/>
      <c r="M30"/>
    </row>
    <row r="31" spans="1:14" ht="15" x14ac:dyDescent="0.25">
      <c r="A31" s="2" t="s">
        <v>125</v>
      </c>
      <c r="B31">
        <f t="shared" si="2"/>
        <v>0.16800000000000001</v>
      </c>
      <c r="C31"/>
      <c r="D31"/>
      <c r="E31"/>
      <c r="F31"/>
      <c r="G31"/>
      <c r="H31"/>
      <c r="I31"/>
      <c r="J31"/>
      <c r="K31"/>
      <c r="L31"/>
      <c r="M31"/>
    </row>
    <row r="32" spans="1:14" ht="15" x14ac:dyDescent="0.25">
      <c r="A32" s="2" t="s">
        <v>126</v>
      </c>
      <c r="B32">
        <f t="shared" ref="B32:B39" si="3">G3</f>
        <v>0.11600000000000001</v>
      </c>
      <c r="C32"/>
      <c r="D32"/>
      <c r="E32"/>
      <c r="F32"/>
      <c r="G32"/>
      <c r="H32"/>
      <c r="I32"/>
      <c r="J32"/>
      <c r="K32"/>
      <c r="L32"/>
      <c r="M32"/>
    </row>
    <row r="33" spans="1:18" ht="15" x14ac:dyDescent="0.25">
      <c r="A33" s="2" t="s">
        <v>127</v>
      </c>
      <c r="B33" s="2">
        <f t="shared" si="3"/>
        <v>0.14799999999999999</v>
      </c>
      <c r="C33"/>
      <c r="D33"/>
      <c r="E33"/>
      <c r="F33"/>
      <c r="G33"/>
      <c r="H33"/>
      <c r="I33"/>
      <c r="J33"/>
      <c r="K33"/>
      <c r="L33"/>
      <c r="M33"/>
      <c r="P33"/>
      <c r="Q33"/>
      <c r="R33"/>
    </row>
    <row r="34" spans="1:18" ht="15" x14ac:dyDescent="0.25">
      <c r="A34" s="2" t="s">
        <v>128</v>
      </c>
      <c r="B34">
        <f t="shared" si="3"/>
        <v>0.14299999999999999</v>
      </c>
      <c r="C34"/>
      <c r="D34"/>
      <c r="E34"/>
      <c r="F34"/>
      <c r="G34"/>
      <c r="H34"/>
      <c r="I34"/>
      <c r="J34"/>
      <c r="K34"/>
      <c r="L34"/>
      <c r="M34"/>
      <c r="P34"/>
      <c r="Q34"/>
      <c r="R34"/>
    </row>
    <row r="35" spans="1:18" ht="15" x14ac:dyDescent="0.25">
      <c r="A35" s="2" t="s">
        <v>129</v>
      </c>
      <c r="B35">
        <f t="shared" si="3"/>
        <v>0.185</v>
      </c>
      <c r="C35"/>
      <c r="D35"/>
      <c r="E35"/>
      <c r="F35"/>
      <c r="G35"/>
      <c r="H35"/>
      <c r="I35"/>
      <c r="J35"/>
      <c r="K35"/>
      <c r="L35"/>
      <c r="M35"/>
      <c r="P35"/>
      <c r="Q35"/>
      <c r="R35"/>
    </row>
    <row r="36" spans="1:18" ht="15" x14ac:dyDescent="0.25">
      <c r="A36" s="2" t="s">
        <v>130</v>
      </c>
      <c r="B36">
        <f t="shared" si="3"/>
        <v>0.17599999999999999</v>
      </c>
    </row>
    <row r="37" spans="1:18" ht="15" x14ac:dyDescent="0.25">
      <c r="A37" s="2" t="s">
        <v>131</v>
      </c>
      <c r="B37">
        <f t="shared" si="3"/>
        <v>0.156</v>
      </c>
      <c r="C37"/>
      <c r="D37"/>
      <c r="E37"/>
      <c r="F37"/>
      <c r="G37"/>
      <c r="H37"/>
      <c r="I37"/>
      <c r="J37"/>
      <c r="K37"/>
      <c r="L37"/>
    </row>
    <row r="38" spans="1:18" ht="15" x14ac:dyDescent="0.25">
      <c r="A38" s="2" t="s">
        <v>132</v>
      </c>
      <c r="B38">
        <f t="shared" si="3"/>
        <v>0.20799999999999999</v>
      </c>
      <c r="C38"/>
      <c r="D38"/>
      <c r="E38"/>
      <c r="F38"/>
      <c r="G38"/>
      <c r="H38"/>
      <c r="I38"/>
      <c r="J38"/>
      <c r="K38"/>
      <c r="L38"/>
    </row>
    <row r="39" spans="1:18" ht="15" x14ac:dyDescent="0.25">
      <c r="A39" s="2" t="s">
        <v>133</v>
      </c>
      <c r="B39">
        <f t="shared" si="3"/>
        <v>0.187</v>
      </c>
      <c r="C39"/>
      <c r="D39"/>
      <c r="E39"/>
      <c r="F39"/>
      <c r="G39"/>
      <c r="H39"/>
      <c r="I39"/>
      <c r="J39"/>
      <c r="K39"/>
      <c r="L39"/>
    </row>
    <row r="40" spans="1:18" ht="15" x14ac:dyDescent="0.25">
      <c r="A40" s="2" t="s">
        <v>134</v>
      </c>
      <c r="B40">
        <f t="shared" ref="B40:B47" si="4">H3</f>
        <v>0.19500000000000001</v>
      </c>
      <c r="C40"/>
      <c r="D40"/>
      <c r="E40"/>
      <c r="F40"/>
      <c r="G40"/>
      <c r="H40"/>
      <c r="I40"/>
      <c r="J40"/>
      <c r="K40"/>
      <c r="L40"/>
    </row>
    <row r="41" spans="1:18" ht="15" x14ac:dyDescent="0.25">
      <c r="A41" s="2" t="s">
        <v>135</v>
      </c>
      <c r="B41">
        <f t="shared" si="4"/>
        <v>9.0999999999999998E-2</v>
      </c>
      <c r="C41"/>
      <c r="D41"/>
      <c r="E41"/>
      <c r="F41"/>
      <c r="G41"/>
      <c r="H41"/>
      <c r="I41"/>
      <c r="J41"/>
      <c r="K41"/>
      <c r="L41"/>
    </row>
    <row r="42" spans="1:18" ht="15" x14ac:dyDescent="0.25">
      <c r="A42" s="2" t="s">
        <v>136</v>
      </c>
      <c r="B42">
        <f t="shared" si="4"/>
        <v>8.7999999999999995E-2</v>
      </c>
      <c r="C42"/>
      <c r="D42"/>
      <c r="E42"/>
      <c r="F42"/>
      <c r="G42"/>
      <c r="H42"/>
      <c r="I42"/>
      <c r="J42"/>
      <c r="K42"/>
      <c r="L42"/>
    </row>
    <row r="43" spans="1:18" ht="15" x14ac:dyDescent="0.25">
      <c r="A43" s="2" t="s">
        <v>137</v>
      </c>
      <c r="B43">
        <f t="shared" si="4"/>
        <v>8.4000000000000005E-2</v>
      </c>
      <c r="C43"/>
      <c r="D43"/>
      <c r="E43"/>
      <c r="F43"/>
      <c r="G43"/>
      <c r="H43"/>
      <c r="I43"/>
      <c r="J43"/>
      <c r="K43"/>
      <c r="L43"/>
    </row>
    <row r="44" spans="1:18" ht="15" x14ac:dyDescent="0.25">
      <c r="A44" s="2" t="s">
        <v>138</v>
      </c>
      <c r="B44">
        <f t="shared" si="4"/>
        <v>0.216</v>
      </c>
      <c r="C44"/>
      <c r="D44"/>
      <c r="E44"/>
      <c r="F44"/>
      <c r="G44"/>
      <c r="H44"/>
      <c r="I44"/>
      <c r="J44"/>
      <c r="K44"/>
      <c r="L44"/>
    </row>
    <row r="45" spans="1:18" ht="15" x14ac:dyDescent="0.25">
      <c r="A45" s="2" t="s">
        <v>139</v>
      </c>
      <c r="B45">
        <f t="shared" si="4"/>
        <v>0.16700000000000001</v>
      </c>
      <c r="C45"/>
      <c r="D45"/>
      <c r="E45"/>
      <c r="F45"/>
      <c r="G45"/>
      <c r="H45"/>
      <c r="I45"/>
      <c r="J45"/>
      <c r="K45"/>
      <c r="L45"/>
    </row>
    <row r="46" spans="1:18" ht="15" x14ac:dyDescent="0.25">
      <c r="A46" s="2" t="s">
        <v>140</v>
      </c>
      <c r="B46">
        <f t="shared" si="4"/>
        <v>0.06</v>
      </c>
      <c r="C46"/>
      <c r="D46"/>
      <c r="E46"/>
      <c r="F46"/>
      <c r="G46"/>
      <c r="H46"/>
      <c r="I46"/>
      <c r="J46"/>
      <c r="K46"/>
      <c r="L46"/>
    </row>
    <row r="47" spans="1:18" ht="15" x14ac:dyDescent="0.25">
      <c r="A47" s="2" t="s">
        <v>141</v>
      </c>
      <c r="B47">
        <f t="shared" si="4"/>
        <v>0.13700000000000001</v>
      </c>
      <c r="C47"/>
      <c r="D47"/>
      <c r="E47"/>
      <c r="F47"/>
      <c r="G47"/>
      <c r="H47"/>
      <c r="I47"/>
      <c r="J47"/>
      <c r="K47"/>
      <c r="L47"/>
    </row>
    <row r="48" spans="1:18" ht="15" x14ac:dyDescent="0.25">
      <c r="A48" s="2" t="s">
        <v>142</v>
      </c>
      <c r="B48">
        <f t="shared" ref="B48:B55" si="5">I3</f>
        <v>0.115</v>
      </c>
      <c r="C48"/>
      <c r="D48"/>
      <c r="E48"/>
      <c r="F48"/>
      <c r="G48"/>
      <c r="H48"/>
      <c r="I48"/>
      <c r="J48"/>
      <c r="K48"/>
      <c r="L48"/>
    </row>
    <row r="49" spans="1:12" ht="15" x14ac:dyDescent="0.25">
      <c r="A49" s="2" t="s">
        <v>142</v>
      </c>
      <c r="B49">
        <f t="shared" si="5"/>
        <v>0.13</v>
      </c>
      <c r="C49"/>
      <c r="D49"/>
      <c r="E49"/>
      <c r="F49"/>
      <c r="G49"/>
      <c r="H49"/>
      <c r="I49"/>
      <c r="J49"/>
      <c r="K49"/>
      <c r="L49"/>
    </row>
    <row r="50" spans="1:12" ht="15" x14ac:dyDescent="0.25">
      <c r="A50" s="2" t="s">
        <v>143</v>
      </c>
      <c r="B50">
        <f t="shared" si="5"/>
        <v>0.13700000000000001</v>
      </c>
      <c r="C50"/>
      <c r="D50"/>
      <c r="E50"/>
      <c r="F50"/>
      <c r="G50"/>
      <c r="H50"/>
      <c r="I50"/>
      <c r="J50"/>
      <c r="K50"/>
      <c r="L50"/>
    </row>
    <row r="51" spans="1:12" ht="15" x14ac:dyDescent="0.25">
      <c r="A51" s="2" t="s">
        <v>144</v>
      </c>
      <c r="B51">
        <f t="shared" si="5"/>
        <v>0.126</v>
      </c>
      <c r="C51"/>
      <c r="D51"/>
      <c r="E51"/>
      <c r="F51"/>
      <c r="G51"/>
      <c r="H51"/>
      <c r="I51"/>
      <c r="J51"/>
      <c r="K51"/>
      <c r="L51"/>
    </row>
    <row r="52" spans="1:12" ht="15" x14ac:dyDescent="0.25">
      <c r="A52" s="2" t="s">
        <v>145</v>
      </c>
      <c r="B52">
        <f t="shared" si="5"/>
        <v>0.14199999999999999</v>
      </c>
      <c r="C52"/>
      <c r="D52"/>
      <c r="E52"/>
      <c r="F52"/>
      <c r="G52"/>
      <c r="H52"/>
      <c r="I52"/>
      <c r="J52"/>
      <c r="K52"/>
      <c r="L52"/>
    </row>
    <row r="53" spans="1:12" ht="15" x14ac:dyDescent="0.25">
      <c r="A53" s="2" t="s">
        <v>146</v>
      </c>
      <c r="B53">
        <f t="shared" si="5"/>
        <v>8.3000000000000004E-2</v>
      </c>
      <c r="C53"/>
      <c r="D53"/>
      <c r="E53"/>
      <c r="F53"/>
      <c r="G53"/>
      <c r="H53"/>
      <c r="I53"/>
      <c r="J53"/>
      <c r="K53"/>
      <c r="L53"/>
    </row>
    <row r="54" spans="1:12" ht="15" x14ac:dyDescent="0.25">
      <c r="A54" s="2" t="s">
        <v>147</v>
      </c>
      <c r="B54">
        <f t="shared" si="5"/>
        <v>7.3999999999999996E-2</v>
      </c>
      <c r="C54"/>
      <c r="D54"/>
      <c r="E54"/>
      <c r="F54"/>
      <c r="G54"/>
      <c r="H54"/>
      <c r="I54"/>
      <c r="J54"/>
      <c r="K54"/>
      <c r="L54"/>
    </row>
    <row r="55" spans="1:12" ht="15" x14ac:dyDescent="0.25">
      <c r="A55" s="2" t="s">
        <v>148</v>
      </c>
      <c r="B55">
        <f t="shared" si="5"/>
        <v>7.5999999999999998E-2</v>
      </c>
      <c r="C55"/>
      <c r="D55"/>
      <c r="E55"/>
      <c r="F55"/>
      <c r="G55"/>
      <c r="H55"/>
      <c r="I55"/>
      <c r="J55"/>
      <c r="K55"/>
      <c r="L55"/>
    </row>
    <row r="56" spans="1:12" ht="15" x14ac:dyDescent="0.25">
      <c r="A56" s="2" t="s">
        <v>149</v>
      </c>
      <c r="B56">
        <f t="shared" ref="B56:B63" si="6">J3</f>
        <v>0.193</v>
      </c>
      <c r="C56"/>
      <c r="D56"/>
      <c r="E56"/>
      <c r="F56"/>
      <c r="G56"/>
      <c r="H56"/>
      <c r="I56"/>
      <c r="J56"/>
      <c r="K56"/>
      <c r="L56"/>
    </row>
    <row r="57" spans="1:12" ht="15" x14ac:dyDescent="0.25">
      <c r="A57" s="2" t="s">
        <v>150</v>
      </c>
      <c r="B57">
        <f t="shared" si="6"/>
        <v>0.19900000000000001</v>
      </c>
      <c r="C57"/>
      <c r="D57"/>
      <c r="E57"/>
      <c r="F57"/>
      <c r="G57"/>
      <c r="H57"/>
      <c r="I57"/>
      <c r="J57"/>
      <c r="K57"/>
      <c r="L57"/>
    </row>
    <row r="58" spans="1:12" ht="15" x14ac:dyDescent="0.25">
      <c r="A58" s="2" t="s">
        <v>151</v>
      </c>
      <c r="B58">
        <f t="shared" si="6"/>
        <v>0.20100000000000001</v>
      </c>
      <c r="C58"/>
      <c r="D58"/>
      <c r="E58"/>
      <c r="F58"/>
      <c r="G58"/>
      <c r="H58"/>
      <c r="I58"/>
      <c r="J58"/>
      <c r="K58"/>
      <c r="L58"/>
    </row>
    <row r="59" spans="1:12" ht="15" x14ac:dyDescent="0.25">
      <c r="A59" s="2" t="s">
        <v>152</v>
      </c>
      <c r="B59">
        <f t="shared" si="6"/>
        <v>0.182</v>
      </c>
      <c r="C59"/>
      <c r="D59"/>
      <c r="E59"/>
      <c r="F59"/>
      <c r="G59"/>
      <c r="H59"/>
      <c r="I59"/>
      <c r="J59"/>
      <c r="K59"/>
      <c r="L59"/>
    </row>
    <row r="60" spans="1:12" ht="15" x14ac:dyDescent="0.25">
      <c r="A60" s="2" t="s">
        <v>153</v>
      </c>
      <c r="B60">
        <f t="shared" si="6"/>
        <v>0.13100000000000001</v>
      </c>
      <c r="C60"/>
      <c r="D60"/>
      <c r="E60"/>
      <c r="F60"/>
      <c r="G60"/>
      <c r="H60"/>
      <c r="I60"/>
      <c r="J60"/>
      <c r="K60"/>
      <c r="L60"/>
    </row>
    <row r="61" spans="1:12" ht="15" x14ac:dyDescent="0.25">
      <c r="A61" s="2" t="s">
        <v>154</v>
      </c>
      <c r="B61">
        <f t="shared" si="6"/>
        <v>0.17699999999999999</v>
      </c>
      <c r="C61"/>
      <c r="D61"/>
      <c r="E61"/>
      <c r="F61"/>
      <c r="G61"/>
      <c r="H61"/>
      <c r="I61"/>
      <c r="J61"/>
      <c r="K61"/>
      <c r="L61"/>
    </row>
    <row r="62" spans="1:12" ht="15" x14ac:dyDescent="0.25">
      <c r="A62" s="2" t="s">
        <v>155</v>
      </c>
      <c r="B62">
        <f t="shared" si="6"/>
        <v>0.13300000000000001</v>
      </c>
      <c r="C62"/>
      <c r="D62"/>
      <c r="E62"/>
      <c r="F62"/>
      <c r="G62"/>
      <c r="H62"/>
      <c r="I62"/>
      <c r="J62"/>
      <c r="K62"/>
      <c r="L62"/>
    </row>
    <row r="63" spans="1:12" ht="15" x14ac:dyDescent="0.25">
      <c r="A63" s="2" t="s">
        <v>156</v>
      </c>
      <c r="B63">
        <f t="shared" si="6"/>
        <v>0.13900000000000001</v>
      </c>
      <c r="C63"/>
      <c r="D63"/>
      <c r="E63"/>
      <c r="F63"/>
      <c r="G63"/>
      <c r="H63"/>
      <c r="I63"/>
      <c r="J63"/>
      <c r="K63"/>
      <c r="L63"/>
    </row>
    <row r="64" spans="1:12" ht="15" x14ac:dyDescent="0.25">
      <c r="A64" s="2" t="s">
        <v>157</v>
      </c>
      <c r="B64">
        <f t="shared" ref="B64:B71" si="7">K3</f>
        <v>0.121</v>
      </c>
      <c r="C64"/>
      <c r="D64"/>
      <c r="E64"/>
      <c r="F64"/>
      <c r="G64"/>
      <c r="H64"/>
      <c r="I64"/>
      <c r="J64"/>
      <c r="K64"/>
      <c r="L64"/>
    </row>
    <row r="65" spans="1:12" ht="15" x14ac:dyDescent="0.25">
      <c r="A65" s="2" t="s">
        <v>158</v>
      </c>
      <c r="B65">
        <f t="shared" si="7"/>
        <v>6.5000000000000002E-2</v>
      </c>
      <c r="C65"/>
      <c r="D65"/>
      <c r="E65"/>
      <c r="F65"/>
      <c r="G65"/>
      <c r="H65"/>
      <c r="I65"/>
      <c r="J65"/>
      <c r="K65"/>
      <c r="L65"/>
    </row>
    <row r="66" spans="1:12" ht="15" x14ac:dyDescent="0.25">
      <c r="A66" s="2" t="s">
        <v>159</v>
      </c>
      <c r="B66">
        <f t="shared" si="7"/>
        <v>6.2E-2</v>
      </c>
      <c r="C66"/>
      <c r="D66"/>
      <c r="E66"/>
      <c r="F66"/>
      <c r="G66"/>
      <c r="H66"/>
      <c r="I66"/>
      <c r="J66"/>
      <c r="K66"/>
      <c r="L66"/>
    </row>
    <row r="67" spans="1:12" ht="15" x14ac:dyDescent="0.25">
      <c r="A67" s="2" t="s">
        <v>160</v>
      </c>
      <c r="B67" s="2">
        <f t="shared" si="7"/>
        <v>6.7000000000000004E-2</v>
      </c>
      <c r="C67"/>
      <c r="D67"/>
      <c r="E67"/>
      <c r="F67"/>
      <c r="G67"/>
      <c r="H67"/>
      <c r="I67"/>
      <c r="J67"/>
      <c r="K67"/>
      <c r="L67"/>
    </row>
    <row r="68" spans="1:12" ht="15" x14ac:dyDescent="0.25">
      <c r="A68" s="2" t="s">
        <v>161</v>
      </c>
      <c r="B68" s="2">
        <f t="shared" si="7"/>
        <v>0.11700000000000001</v>
      </c>
      <c r="C68"/>
      <c r="D68"/>
      <c r="E68"/>
      <c r="F68"/>
      <c r="G68"/>
      <c r="H68"/>
      <c r="I68"/>
      <c r="J68"/>
      <c r="K68"/>
      <c r="L68"/>
    </row>
    <row r="69" spans="1:12" ht="15" x14ac:dyDescent="0.25">
      <c r="A69" s="2" t="s">
        <v>162</v>
      </c>
      <c r="B69" s="2">
        <f t="shared" si="7"/>
        <v>0.104</v>
      </c>
      <c r="C69"/>
      <c r="D69"/>
      <c r="E69"/>
      <c r="F69"/>
      <c r="G69"/>
      <c r="H69"/>
      <c r="I69"/>
      <c r="J69"/>
      <c r="K69"/>
      <c r="L69"/>
    </row>
    <row r="70" spans="1:12" ht="15" x14ac:dyDescent="0.25">
      <c r="A70" s="2" t="s">
        <v>163</v>
      </c>
      <c r="B70" s="2">
        <f t="shared" si="7"/>
        <v>0.111</v>
      </c>
      <c r="C70"/>
      <c r="D70"/>
      <c r="E70"/>
      <c r="F70"/>
      <c r="G70"/>
      <c r="H70"/>
      <c r="I70"/>
      <c r="J70"/>
      <c r="K70"/>
      <c r="L70"/>
    </row>
    <row r="71" spans="1:12" ht="15" x14ac:dyDescent="0.25">
      <c r="A71" s="2" t="s">
        <v>164</v>
      </c>
      <c r="B71" s="2">
        <f t="shared" si="7"/>
        <v>8.6999999999999994E-2</v>
      </c>
      <c r="C71"/>
      <c r="D71"/>
      <c r="E71"/>
      <c r="F71"/>
      <c r="G71"/>
      <c r="H71"/>
      <c r="I71"/>
      <c r="J71"/>
      <c r="K71"/>
      <c r="L71"/>
    </row>
    <row r="72" spans="1:12" ht="15" x14ac:dyDescent="0.25">
      <c r="A72" s="2" t="s">
        <v>165</v>
      </c>
      <c r="B72" s="2">
        <f t="shared" ref="B72:B79" si="8">L3</f>
        <v>8.2000000000000003E-2</v>
      </c>
      <c r="C72"/>
      <c r="D72"/>
      <c r="E72"/>
      <c r="F72"/>
      <c r="G72"/>
    </row>
    <row r="73" spans="1:12" x14ac:dyDescent="0.2">
      <c r="A73" s="2" t="s">
        <v>166</v>
      </c>
      <c r="B73" s="2">
        <f t="shared" si="8"/>
        <v>8.7999999999999995E-2</v>
      </c>
    </row>
    <row r="74" spans="1:12" x14ac:dyDescent="0.2">
      <c r="A74" s="2" t="s">
        <v>167</v>
      </c>
      <c r="B74" s="2">
        <f t="shared" si="8"/>
        <v>8.8999999999999996E-2</v>
      </c>
    </row>
    <row r="75" spans="1:12" x14ac:dyDescent="0.2">
      <c r="A75" s="2" t="s">
        <v>168</v>
      </c>
      <c r="B75" s="2">
        <f t="shared" si="8"/>
        <v>8.6999999999999994E-2</v>
      </c>
    </row>
    <row r="76" spans="1:12" x14ac:dyDescent="0.2">
      <c r="A76" s="2" t="s">
        <v>169</v>
      </c>
      <c r="B76" s="2">
        <f t="shared" si="8"/>
        <v>0.09</v>
      </c>
    </row>
    <row r="77" spans="1:12" x14ac:dyDescent="0.2">
      <c r="A77" s="2" t="s">
        <v>170</v>
      </c>
      <c r="B77" s="2">
        <f t="shared" si="8"/>
        <v>8.7999999999999995E-2</v>
      </c>
    </row>
    <row r="78" spans="1:12" ht="15" x14ac:dyDescent="0.25">
      <c r="A78" t="s">
        <v>171</v>
      </c>
      <c r="B78" s="2">
        <f t="shared" si="8"/>
        <v>0.09</v>
      </c>
    </row>
    <row r="79" spans="1:12" x14ac:dyDescent="0.2">
      <c r="A79" s="2" t="s">
        <v>172</v>
      </c>
      <c r="B79" s="2">
        <f t="shared" si="8"/>
        <v>8.8999999999999996E-2</v>
      </c>
    </row>
    <row r="80" spans="1:12" x14ac:dyDescent="0.2">
      <c r="A80" s="2" t="s">
        <v>173</v>
      </c>
      <c r="B80" s="2">
        <f t="shared" ref="B80:B87" si="9">M3</f>
        <v>9.2999999999999999E-2</v>
      </c>
    </row>
    <row r="81" spans="1:2" x14ac:dyDescent="0.2">
      <c r="A81" s="2" t="s">
        <v>174</v>
      </c>
      <c r="B81" s="2">
        <f t="shared" si="9"/>
        <v>9.0999999999999998E-2</v>
      </c>
    </row>
    <row r="82" spans="1:2" x14ac:dyDescent="0.2">
      <c r="A82" s="2" t="s">
        <v>175</v>
      </c>
      <c r="B82" s="2">
        <f t="shared" si="9"/>
        <v>9.1999999999999998E-2</v>
      </c>
    </row>
    <row r="83" spans="1:2" x14ac:dyDescent="0.2">
      <c r="A83" s="2" t="s">
        <v>176</v>
      </c>
      <c r="B83" s="2">
        <f t="shared" si="9"/>
        <v>0.10299999999999999</v>
      </c>
    </row>
    <row r="84" spans="1:2" x14ac:dyDescent="0.2">
      <c r="A84" s="2" t="s">
        <v>177</v>
      </c>
      <c r="B84" s="2">
        <f t="shared" si="9"/>
        <v>8.1000000000000003E-2</v>
      </c>
    </row>
    <row r="85" spans="1:2" x14ac:dyDescent="0.2">
      <c r="A85" s="2" t="s">
        <v>178</v>
      </c>
      <c r="B85" s="2">
        <f t="shared" si="9"/>
        <v>0.10299999999999999</v>
      </c>
    </row>
    <row r="86" spans="1:2" x14ac:dyDescent="0.2">
      <c r="A86" s="2" t="s">
        <v>179</v>
      </c>
      <c r="B86" s="2">
        <f t="shared" si="9"/>
        <v>7.1999999999999995E-2</v>
      </c>
    </row>
    <row r="87" spans="1:2" x14ac:dyDescent="0.2">
      <c r="A87" s="2" t="s">
        <v>180</v>
      </c>
      <c r="B87" s="2">
        <f t="shared" si="9"/>
        <v>7.3999999999999996E-2</v>
      </c>
    </row>
    <row r="88" spans="1:2" x14ac:dyDescent="0.2">
      <c r="A88" s="2" t="s">
        <v>181</v>
      </c>
      <c r="B88" s="2">
        <f t="shared" ref="B88:B95" si="10">N3</f>
        <v>7.0000000000000007E-2</v>
      </c>
    </row>
    <row r="89" spans="1:2" x14ac:dyDescent="0.2">
      <c r="A89" s="2" t="s">
        <v>182</v>
      </c>
      <c r="B89" s="2">
        <f t="shared" si="10"/>
        <v>9.1999999999999998E-2</v>
      </c>
    </row>
    <row r="90" spans="1:2" x14ac:dyDescent="0.2">
      <c r="A90" s="2" t="s">
        <v>183</v>
      </c>
      <c r="B90" s="2">
        <f t="shared" si="10"/>
        <v>9.8000000000000004E-2</v>
      </c>
    </row>
    <row r="91" spans="1:2" x14ac:dyDescent="0.2">
      <c r="A91" s="2" t="s">
        <v>184</v>
      </c>
      <c r="B91" s="2">
        <f t="shared" si="10"/>
        <v>9.8000000000000004E-2</v>
      </c>
    </row>
    <row r="92" spans="1:2" x14ac:dyDescent="0.2">
      <c r="A92" s="2" t="s">
        <v>185</v>
      </c>
      <c r="B92" s="2">
        <f t="shared" si="10"/>
        <v>0.09</v>
      </c>
    </row>
    <row r="93" spans="1:2" x14ac:dyDescent="0.2">
      <c r="A93" s="2" t="s">
        <v>186</v>
      </c>
      <c r="B93" s="2">
        <f t="shared" si="10"/>
        <v>0.09</v>
      </c>
    </row>
    <row r="94" spans="1:2" x14ac:dyDescent="0.2">
      <c r="A94" s="2" t="s">
        <v>187</v>
      </c>
      <c r="B94" s="2">
        <f t="shared" si="10"/>
        <v>0.09</v>
      </c>
    </row>
    <row r="95" spans="1:2" x14ac:dyDescent="0.2">
      <c r="A95" s="2" t="s">
        <v>188</v>
      </c>
      <c r="B95" s="2">
        <f t="shared" si="10"/>
        <v>0.10100000000000001</v>
      </c>
    </row>
    <row r="96" spans="1:2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6CE2-9698-4401-A3C7-1A5574444C01}">
  <dimension ref="A1:R101"/>
  <sheetViews>
    <sheetView topLeftCell="E1" zoomScaleNormal="100" workbookViewId="0">
      <selection activeCell="L18" sqref="L18"/>
    </sheetView>
  </sheetViews>
  <sheetFormatPr defaultColWidth="9.140625" defaultRowHeight="12.75" x14ac:dyDescent="0.2"/>
  <cols>
    <col min="1" max="1" width="20.7109375" style="2" customWidth="1"/>
    <col min="2" max="2" width="19.5703125" style="2" bestFit="1" customWidth="1"/>
    <col min="3" max="3" width="13.5703125" style="2" bestFit="1" customWidth="1"/>
    <col min="4" max="4" width="19.5703125" style="2" bestFit="1" customWidth="1"/>
    <col min="5" max="5" width="17" style="2" bestFit="1" customWidth="1"/>
    <col min="6" max="6" width="19.5703125" style="2" bestFit="1" customWidth="1"/>
    <col min="7" max="7" width="11.28515625" style="2" bestFit="1" customWidth="1"/>
    <col min="8" max="8" width="10.5703125" style="2" bestFit="1" customWidth="1"/>
    <col min="9" max="9" width="11.7109375" style="2" bestFit="1" customWidth="1"/>
    <col min="10" max="10" width="17" style="2" bestFit="1" customWidth="1"/>
    <col min="11" max="11" width="19.5703125" style="2" bestFit="1" customWidth="1"/>
    <col min="12" max="15" width="9.140625" style="2"/>
    <col min="16" max="16" width="19.140625" style="2" bestFit="1" customWidth="1"/>
    <col min="17" max="17" width="19.5703125" style="2" bestFit="1" customWidth="1"/>
    <col min="18" max="18" width="15.42578125" style="2" bestFit="1" customWidth="1"/>
    <col min="19" max="16384" width="9.140625" style="2"/>
  </cols>
  <sheetData>
    <row r="1" spans="1:18" ht="15.75" thickBot="1" x14ac:dyDescent="0.3">
      <c r="A1" s="1" t="s">
        <v>0</v>
      </c>
      <c r="M1"/>
      <c r="N1"/>
    </row>
    <row r="2" spans="1:18" x14ac:dyDescent="0.2">
      <c r="A2" s="3" t="s">
        <v>315</v>
      </c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6">
        <v>11</v>
      </c>
      <c r="N2" s="6">
        <v>12</v>
      </c>
      <c r="P2" s="7" t="s">
        <v>1</v>
      </c>
      <c r="Q2" s="7" t="s">
        <v>2</v>
      </c>
      <c r="R2" s="7" t="s">
        <v>3</v>
      </c>
    </row>
    <row r="3" spans="1:18" x14ac:dyDescent="0.2">
      <c r="A3" s="8"/>
      <c r="B3" s="9" t="s">
        <v>4</v>
      </c>
      <c r="C3" s="31">
        <v>4.8000000000000001E-2</v>
      </c>
      <c r="D3" s="31">
        <v>6.0999999999999999E-2</v>
      </c>
      <c r="E3" s="31">
        <v>7.5999999999999998E-2</v>
      </c>
      <c r="F3" s="34">
        <v>0.105</v>
      </c>
      <c r="G3" s="31">
        <v>6.7000000000000004E-2</v>
      </c>
      <c r="H3" s="31">
        <v>7.5999999999999998E-2</v>
      </c>
      <c r="I3" s="31">
        <v>8.2000000000000003E-2</v>
      </c>
      <c r="J3" s="31">
        <v>8.1000000000000003E-2</v>
      </c>
      <c r="K3" s="31">
        <v>7.0000000000000007E-2</v>
      </c>
      <c r="L3" s="31">
        <v>7.8E-2</v>
      </c>
      <c r="M3" s="31">
        <v>7.5999999999999998E-2</v>
      </c>
      <c r="N3" s="31">
        <v>7.4999999999999997E-2</v>
      </c>
      <c r="O3" s="17">
        <v>540</v>
      </c>
      <c r="P3" s="7">
        <v>0</v>
      </c>
      <c r="Q3" s="18">
        <v>8.7999999999999995E-2</v>
      </c>
      <c r="R3" s="7">
        <f>(Q3-$Q$13)/$P$13</f>
        <v>6.7848358917809782E-4</v>
      </c>
    </row>
    <row r="4" spans="1:18" x14ac:dyDescent="0.2">
      <c r="B4" s="9" t="s">
        <v>5</v>
      </c>
      <c r="C4" s="31">
        <v>4.8000000000000001E-2</v>
      </c>
      <c r="D4" s="34">
        <v>0.11</v>
      </c>
      <c r="E4" s="31">
        <v>8.1000000000000003E-2</v>
      </c>
      <c r="F4" s="31">
        <v>9.9000000000000005E-2</v>
      </c>
      <c r="G4" s="31">
        <v>8.5000000000000006E-2</v>
      </c>
      <c r="H4" s="31">
        <v>7.8E-2</v>
      </c>
      <c r="I4" s="31">
        <v>8.4000000000000005E-2</v>
      </c>
      <c r="J4" s="31">
        <v>7.2999999999999995E-2</v>
      </c>
      <c r="K4" s="31">
        <v>6.9000000000000006E-2</v>
      </c>
      <c r="L4" s="31">
        <v>7.6999999999999999E-2</v>
      </c>
      <c r="M4" s="31">
        <v>7.5999999999999998E-2</v>
      </c>
      <c r="N4" s="31">
        <v>7.3999999999999996E-2</v>
      </c>
      <c r="O4" s="17">
        <v>540</v>
      </c>
      <c r="P4" s="7">
        <v>1</v>
      </c>
      <c r="Q4" s="18">
        <v>0.11</v>
      </c>
      <c r="R4" s="7">
        <f t="shared" ref="R4:R10" si="0">(Q4-$Q$13)/$P$13</f>
        <v>0.45220931218726146</v>
      </c>
    </row>
    <row r="5" spans="1:18" x14ac:dyDescent="0.2">
      <c r="B5" s="9" t="s">
        <v>6</v>
      </c>
      <c r="C5" s="31">
        <v>4.8000000000000001E-2</v>
      </c>
      <c r="D5" s="32">
        <v>0.18099999999999999</v>
      </c>
      <c r="E5" s="31">
        <v>6.8000000000000005E-2</v>
      </c>
      <c r="F5" s="34">
        <v>0.112</v>
      </c>
      <c r="G5" s="31">
        <v>8.7999999999999995E-2</v>
      </c>
      <c r="H5" s="31">
        <v>7.8E-2</v>
      </c>
      <c r="I5" s="31">
        <v>8.7999999999999995E-2</v>
      </c>
      <c r="J5" s="31">
        <v>7.8E-2</v>
      </c>
      <c r="K5" s="31">
        <v>0.08</v>
      </c>
      <c r="L5" s="31">
        <v>7.6999999999999999E-2</v>
      </c>
      <c r="M5" s="31">
        <v>7.6999999999999999E-2</v>
      </c>
      <c r="N5" s="31">
        <v>7.9000000000000001E-2</v>
      </c>
      <c r="O5" s="17">
        <v>540</v>
      </c>
      <c r="P5" s="7">
        <v>2</v>
      </c>
      <c r="Q5" s="22">
        <v>0.18099999999999999</v>
      </c>
      <c r="R5" s="7">
        <f t="shared" si="0"/>
        <v>1.9094224408447118</v>
      </c>
    </row>
    <row r="6" spans="1:18" x14ac:dyDescent="0.2">
      <c r="B6" s="9" t="s">
        <v>7</v>
      </c>
      <c r="C6" s="31">
        <v>4.8000000000000001E-2</v>
      </c>
      <c r="D6" s="22">
        <v>0.29399999999999998</v>
      </c>
      <c r="E6" s="31">
        <v>7.0999999999999994E-2</v>
      </c>
      <c r="F6" s="31">
        <v>9.7000000000000003E-2</v>
      </c>
      <c r="G6" s="31">
        <v>8.8999999999999996E-2</v>
      </c>
      <c r="H6" s="31">
        <v>8.7999999999999995E-2</v>
      </c>
      <c r="I6" s="31">
        <v>8.7999999999999995E-2</v>
      </c>
      <c r="J6" s="31">
        <v>7.4999999999999997E-2</v>
      </c>
      <c r="K6" s="31">
        <v>8.5999999999999993E-2</v>
      </c>
      <c r="L6" s="31">
        <v>6.9000000000000006E-2</v>
      </c>
      <c r="M6" s="31">
        <v>7.5999999999999998E-2</v>
      </c>
      <c r="N6" s="31">
        <v>0.08</v>
      </c>
      <c r="O6" s="17">
        <v>540</v>
      </c>
      <c r="P6" s="7">
        <v>4</v>
      </c>
      <c r="Q6" s="23">
        <v>0.29399999999999998</v>
      </c>
      <c r="R6" s="7">
        <f t="shared" si="0"/>
        <v>4.2286489695530483</v>
      </c>
    </row>
    <row r="7" spans="1:18" x14ac:dyDescent="0.2">
      <c r="B7" s="9" t="s">
        <v>8</v>
      </c>
      <c r="C7" s="31">
        <v>4.8000000000000001E-2</v>
      </c>
      <c r="D7" s="35">
        <v>0.39300000000000002</v>
      </c>
      <c r="E7" s="31">
        <v>7.5999999999999998E-2</v>
      </c>
      <c r="F7" s="31">
        <v>9.9000000000000005E-2</v>
      </c>
      <c r="G7" s="31">
        <v>8.7999999999999995E-2</v>
      </c>
      <c r="H7" s="31">
        <v>8.8999999999999996E-2</v>
      </c>
      <c r="I7" s="31">
        <v>9.2999999999999999E-2</v>
      </c>
      <c r="J7" s="31">
        <v>7.5999999999999998E-2</v>
      </c>
      <c r="K7" s="31">
        <v>0.08</v>
      </c>
      <c r="L7" s="31">
        <v>7.0000000000000007E-2</v>
      </c>
      <c r="M7" s="31">
        <v>7.3999999999999996E-2</v>
      </c>
      <c r="N7" s="31">
        <v>8.3000000000000004E-2</v>
      </c>
      <c r="O7" s="17">
        <v>540</v>
      </c>
      <c r="P7" s="7">
        <v>6</v>
      </c>
      <c r="Q7" s="25">
        <v>0.39300000000000002</v>
      </c>
      <c r="R7" s="7">
        <f t="shared" si="0"/>
        <v>6.2605376982444234</v>
      </c>
    </row>
    <row r="8" spans="1:18" x14ac:dyDescent="0.2">
      <c r="B8" s="9" t="s">
        <v>9</v>
      </c>
      <c r="C8" s="31">
        <v>0.05</v>
      </c>
      <c r="D8" s="27">
        <v>0.497</v>
      </c>
      <c r="E8" s="34">
        <v>0.10299999999999999</v>
      </c>
      <c r="F8" s="34">
        <v>0.10199999999999999</v>
      </c>
      <c r="G8" s="31">
        <v>9.0999999999999998E-2</v>
      </c>
      <c r="H8" s="31">
        <v>9.4E-2</v>
      </c>
      <c r="I8" s="31">
        <v>9.4E-2</v>
      </c>
      <c r="J8" s="31">
        <v>8.3000000000000004E-2</v>
      </c>
      <c r="K8" s="31">
        <v>8.7999999999999995E-2</v>
      </c>
      <c r="L8" s="31">
        <v>6.5000000000000002E-2</v>
      </c>
      <c r="M8" s="31">
        <v>7.3999999999999996E-2</v>
      </c>
      <c r="N8" s="31">
        <v>8.4000000000000005E-2</v>
      </c>
      <c r="O8" s="17">
        <v>540</v>
      </c>
      <c r="P8" s="7">
        <v>8</v>
      </c>
      <c r="Q8" s="27">
        <v>0.497</v>
      </c>
      <c r="R8" s="7">
        <f t="shared" si="0"/>
        <v>8.3950470697989985</v>
      </c>
    </row>
    <row r="9" spans="1:18" x14ac:dyDescent="0.2">
      <c r="B9" s="9" t="s">
        <v>10</v>
      </c>
      <c r="C9" s="31">
        <v>4.9000000000000002E-2</v>
      </c>
      <c r="D9" s="36">
        <v>0.58699999999999997</v>
      </c>
      <c r="E9" s="34">
        <v>0.108</v>
      </c>
      <c r="F9" s="31">
        <v>8.1000000000000003E-2</v>
      </c>
      <c r="G9" s="31">
        <v>9.2999999999999999E-2</v>
      </c>
      <c r="H9" s="31">
        <v>9.2999999999999999E-2</v>
      </c>
      <c r="I9" s="31">
        <v>9.7000000000000003E-2</v>
      </c>
      <c r="J9" s="31">
        <v>8.8999999999999996E-2</v>
      </c>
      <c r="K9" s="31">
        <v>8.8999999999999996E-2</v>
      </c>
      <c r="L9" s="31">
        <v>8.5000000000000006E-2</v>
      </c>
      <c r="M9" s="31">
        <v>7.0999999999999994E-2</v>
      </c>
      <c r="N9" s="31">
        <v>8.3000000000000004E-2</v>
      </c>
      <c r="O9" s="17">
        <v>540</v>
      </c>
      <c r="P9" s="7">
        <v>10</v>
      </c>
      <c r="Q9" s="28">
        <v>0.58699999999999997</v>
      </c>
      <c r="R9" s="7">
        <f t="shared" si="0"/>
        <v>10.24221864133661</v>
      </c>
    </row>
    <row r="10" spans="1:18" x14ac:dyDescent="0.2">
      <c r="B10" s="9" t="s">
        <v>11</v>
      </c>
      <c r="C10" s="31">
        <v>4.9000000000000002E-2</v>
      </c>
      <c r="D10" s="30">
        <v>0.79500000000000004</v>
      </c>
      <c r="E10" s="31">
        <v>0.1</v>
      </c>
      <c r="F10" s="31">
        <v>8.5000000000000006E-2</v>
      </c>
      <c r="G10" s="31">
        <v>8.5999999999999993E-2</v>
      </c>
      <c r="H10" s="31">
        <v>9.4E-2</v>
      </c>
      <c r="I10" s="34">
        <v>0.104</v>
      </c>
      <c r="J10" s="31">
        <v>8.4000000000000005E-2</v>
      </c>
      <c r="K10" s="31">
        <v>0.09</v>
      </c>
      <c r="L10" s="31">
        <v>0.08</v>
      </c>
      <c r="M10" s="31">
        <v>7.9000000000000001E-2</v>
      </c>
      <c r="N10" s="31">
        <v>8.5999999999999993E-2</v>
      </c>
      <c r="O10" s="17">
        <v>540</v>
      </c>
      <c r="P10" s="7">
        <v>15</v>
      </c>
      <c r="Q10" s="30">
        <v>0.79500000000000004</v>
      </c>
      <c r="R10" s="7">
        <f t="shared" si="0"/>
        <v>14.511237384445762</v>
      </c>
    </row>
    <row r="12" spans="1:18" ht="15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P12" s="7" t="s">
        <v>12</v>
      </c>
      <c r="Q12" s="7" t="s">
        <v>13</v>
      </c>
    </row>
    <row r="13" spans="1:18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P13" s="7">
        <f>SLOPE(Q3:Q10,P3:P10)</f>
        <v>4.8723140495867776E-2</v>
      </c>
      <c r="Q13" s="7">
        <f>INTERCEPT(Q3:Q10,P3:P10)</f>
        <v>8.796694214876033E-2</v>
      </c>
    </row>
    <row r="14" spans="1:18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8" ht="15" x14ac:dyDescent="0.25">
      <c r="A15" s="2" t="s">
        <v>21</v>
      </c>
      <c r="B15" t="s">
        <v>20</v>
      </c>
      <c r="C15"/>
      <c r="D15"/>
      <c r="E15"/>
      <c r="F15"/>
      <c r="G15"/>
      <c r="H15"/>
      <c r="I15"/>
      <c r="J15"/>
      <c r="K15"/>
      <c r="L15"/>
      <c r="M15"/>
      <c r="N15"/>
    </row>
    <row r="16" spans="1:18" ht="15" x14ac:dyDescent="0.25">
      <c r="A16" t="s">
        <v>189</v>
      </c>
      <c r="B16">
        <f t="shared" ref="B16:B23" si="1">E3</f>
        <v>7.5999999999999998E-2</v>
      </c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 t="s">
        <v>190</v>
      </c>
      <c r="B17">
        <f t="shared" si="1"/>
        <v>8.1000000000000003E-2</v>
      </c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 s="2" t="s">
        <v>191</v>
      </c>
      <c r="B18">
        <f t="shared" si="1"/>
        <v>6.8000000000000005E-2</v>
      </c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 s="2" t="s">
        <v>192</v>
      </c>
      <c r="B19">
        <f t="shared" si="1"/>
        <v>7.0999999999999994E-2</v>
      </c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 s="2" t="s">
        <v>193</v>
      </c>
      <c r="B20">
        <f t="shared" si="1"/>
        <v>7.5999999999999998E-2</v>
      </c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">
      <c r="A21" s="2" t="s">
        <v>194</v>
      </c>
      <c r="B21" s="2">
        <f t="shared" si="1"/>
        <v>0.10299999999999999</v>
      </c>
    </row>
    <row r="22" spans="1:14" ht="15" x14ac:dyDescent="0.25">
      <c r="A22" s="2" t="s">
        <v>195</v>
      </c>
      <c r="B22">
        <f t="shared" si="1"/>
        <v>0.108</v>
      </c>
    </row>
    <row r="23" spans="1:14" ht="15" x14ac:dyDescent="0.25">
      <c r="A23" s="2" t="s">
        <v>196</v>
      </c>
      <c r="B23">
        <f t="shared" si="1"/>
        <v>0.1</v>
      </c>
    </row>
    <row r="24" spans="1:14" ht="15" x14ac:dyDescent="0.25">
      <c r="A24" s="2" t="s">
        <v>197</v>
      </c>
      <c r="B24">
        <f t="shared" ref="B24:B31" si="2">F3</f>
        <v>0.105</v>
      </c>
    </row>
    <row r="25" spans="1:14" customFormat="1" ht="15" x14ac:dyDescent="0.25">
      <c r="A25" s="2" t="s">
        <v>198</v>
      </c>
      <c r="B25">
        <f t="shared" si="2"/>
        <v>9.9000000000000005E-2</v>
      </c>
    </row>
    <row r="26" spans="1:14" customFormat="1" ht="15" x14ac:dyDescent="0.25">
      <c r="A26" s="2" t="s">
        <v>199</v>
      </c>
      <c r="B26">
        <f t="shared" si="2"/>
        <v>0.112</v>
      </c>
    </row>
    <row r="27" spans="1:14" customFormat="1" ht="15" x14ac:dyDescent="0.25">
      <c r="A27" s="2" t="s">
        <v>201</v>
      </c>
      <c r="B27" s="33">
        <f t="shared" si="2"/>
        <v>9.7000000000000003E-2</v>
      </c>
    </row>
    <row r="28" spans="1:14" customFormat="1" ht="15" x14ac:dyDescent="0.25">
      <c r="A28" s="2" t="s">
        <v>200</v>
      </c>
      <c r="B28">
        <f t="shared" si="2"/>
        <v>9.9000000000000005E-2</v>
      </c>
    </row>
    <row r="29" spans="1:14" customFormat="1" ht="15" x14ac:dyDescent="0.25">
      <c r="A29" s="2" t="s">
        <v>202</v>
      </c>
      <c r="B29">
        <f t="shared" si="2"/>
        <v>0.10199999999999999</v>
      </c>
    </row>
    <row r="30" spans="1:14" ht="15" x14ac:dyDescent="0.25">
      <c r="A30" s="2" t="s">
        <v>203</v>
      </c>
      <c r="B30">
        <f t="shared" si="2"/>
        <v>8.1000000000000003E-2</v>
      </c>
      <c r="C30" s="7"/>
      <c r="M30"/>
    </row>
    <row r="31" spans="1:14" ht="15" x14ac:dyDescent="0.25">
      <c r="A31" s="2" t="s">
        <v>204</v>
      </c>
      <c r="B31">
        <f t="shared" si="2"/>
        <v>8.5000000000000006E-2</v>
      </c>
      <c r="C31"/>
      <c r="D31"/>
      <c r="E31"/>
      <c r="F31"/>
      <c r="G31"/>
      <c r="H31"/>
      <c r="I31"/>
      <c r="J31"/>
      <c r="K31"/>
      <c r="L31"/>
      <c r="M31"/>
    </row>
    <row r="32" spans="1:14" ht="15" x14ac:dyDescent="0.25">
      <c r="A32" s="2" t="s">
        <v>205</v>
      </c>
      <c r="B32">
        <f t="shared" ref="B32:B39" si="3">G3</f>
        <v>6.7000000000000004E-2</v>
      </c>
      <c r="C32"/>
      <c r="D32"/>
      <c r="E32"/>
      <c r="F32"/>
      <c r="G32"/>
      <c r="H32"/>
      <c r="I32"/>
      <c r="J32"/>
      <c r="K32"/>
      <c r="L32"/>
      <c r="M32"/>
    </row>
    <row r="33" spans="1:18" ht="15" x14ac:dyDescent="0.25">
      <c r="A33" s="2" t="s">
        <v>206</v>
      </c>
      <c r="B33" s="2">
        <f t="shared" si="3"/>
        <v>8.5000000000000006E-2</v>
      </c>
      <c r="C33"/>
      <c r="D33"/>
      <c r="E33"/>
      <c r="F33"/>
      <c r="G33"/>
      <c r="H33"/>
      <c r="I33"/>
      <c r="J33"/>
      <c r="K33"/>
      <c r="L33"/>
      <c r="M33"/>
      <c r="P33"/>
      <c r="Q33"/>
      <c r="R33"/>
    </row>
    <row r="34" spans="1:18" ht="15" x14ac:dyDescent="0.25">
      <c r="A34" s="2" t="s">
        <v>207</v>
      </c>
      <c r="B34">
        <f t="shared" si="3"/>
        <v>8.7999999999999995E-2</v>
      </c>
      <c r="C34"/>
      <c r="D34"/>
      <c r="E34"/>
      <c r="F34"/>
      <c r="G34"/>
      <c r="H34"/>
      <c r="I34"/>
      <c r="J34"/>
      <c r="K34"/>
      <c r="L34"/>
      <c r="M34"/>
      <c r="P34"/>
      <c r="Q34"/>
      <c r="R34"/>
    </row>
    <row r="35" spans="1:18" ht="15" x14ac:dyDescent="0.25">
      <c r="A35" s="2" t="s">
        <v>208</v>
      </c>
      <c r="B35">
        <f t="shared" si="3"/>
        <v>8.8999999999999996E-2</v>
      </c>
      <c r="C35"/>
      <c r="D35"/>
      <c r="E35"/>
      <c r="F35"/>
      <c r="G35"/>
      <c r="H35"/>
      <c r="I35"/>
      <c r="J35"/>
      <c r="K35"/>
      <c r="L35"/>
      <c r="M35"/>
      <c r="P35"/>
      <c r="Q35"/>
      <c r="R35"/>
    </row>
    <row r="36" spans="1:18" ht="15" x14ac:dyDescent="0.25">
      <c r="A36" s="2" t="s">
        <v>209</v>
      </c>
      <c r="B36">
        <f t="shared" si="3"/>
        <v>8.7999999999999995E-2</v>
      </c>
    </row>
    <row r="37" spans="1:18" ht="15" x14ac:dyDescent="0.25">
      <c r="A37" s="2" t="s">
        <v>210</v>
      </c>
      <c r="B37">
        <f t="shared" si="3"/>
        <v>9.0999999999999998E-2</v>
      </c>
      <c r="C37"/>
      <c r="D37"/>
      <c r="E37"/>
      <c r="F37"/>
      <c r="G37"/>
      <c r="H37"/>
      <c r="I37"/>
      <c r="J37"/>
      <c r="K37"/>
      <c r="L37"/>
    </row>
    <row r="38" spans="1:18" ht="15" x14ac:dyDescent="0.25">
      <c r="A38" s="2" t="s">
        <v>211</v>
      </c>
      <c r="B38">
        <f t="shared" si="3"/>
        <v>9.2999999999999999E-2</v>
      </c>
      <c r="C38"/>
      <c r="D38"/>
      <c r="E38"/>
      <c r="F38"/>
      <c r="G38"/>
      <c r="H38"/>
      <c r="I38"/>
      <c r="J38"/>
      <c r="K38"/>
      <c r="L38"/>
    </row>
    <row r="39" spans="1:18" ht="15" x14ac:dyDescent="0.25">
      <c r="A39" s="2" t="s">
        <v>212</v>
      </c>
      <c r="B39">
        <f t="shared" si="3"/>
        <v>8.5999999999999993E-2</v>
      </c>
      <c r="C39"/>
      <c r="D39"/>
      <c r="E39"/>
      <c r="F39"/>
      <c r="G39"/>
      <c r="H39"/>
      <c r="I39"/>
      <c r="J39"/>
      <c r="K39"/>
      <c r="L39"/>
    </row>
    <row r="40" spans="1:18" ht="15" x14ac:dyDescent="0.25">
      <c r="A40" s="2" t="s">
        <v>213</v>
      </c>
      <c r="B40">
        <f t="shared" ref="B40:B47" si="4">H3</f>
        <v>7.5999999999999998E-2</v>
      </c>
      <c r="C40"/>
      <c r="D40"/>
      <c r="E40"/>
      <c r="F40"/>
      <c r="G40"/>
      <c r="H40"/>
      <c r="I40"/>
      <c r="J40"/>
      <c r="K40"/>
      <c r="L40"/>
    </row>
    <row r="41" spans="1:18" ht="15" x14ac:dyDescent="0.25">
      <c r="A41" s="2" t="s">
        <v>214</v>
      </c>
      <c r="B41">
        <f t="shared" si="4"/>
        <v>7.8E-2</v>
      </c>
      <c r="C41"/>
      <c r="D41"/>
      <c r="E41"/>
      <c r="F41"/>
      <c r="G41"/>
      <c r="H41"/>
      <c r="I41"/>
      <c r="J41"/>
      <c r="K41"/>
      <c r="L41"/>
    </row>
    <row r="42" spans="1:18" ht="15" x14ac:dyDescent="0.25">
      <c r="A42" s="2" t="s">
        <v>215</v>
      </c>
      <c r="B42">
        <f t="shared" si="4"/>
        <v>7.8E-2</v>
      </c>
      <c r="C42"/>
      <c r="D42"/>
      <c r="E42"/>
      <c r="F42"/>
      <c r="G42"/>
      <c r="H42"/>
      <c r="I42"/>
      <c r="J42"/>
      <c r="K42"/>
      <c r="L42"/>
    </row>
    <row r="43" spans="1:18" ht="15" x14ac:dyDescent="0.25">
      <c r="A43" s="2" t="s">
        <v>216</v>
      </c>
      <c r="B43">
        <f t="shared" si="4"/>
        <v>8.7999999999999995E-2</v>
      </c>
      <c r="C43"/>
      <c r="D43"/>
      <c r="E43"/>
      <c r="F43"/>
      <c r="G43"/>
      <c r="H43"/>
      <c r="I43"/>
      <c r="J43"/>
      <c r="K43"/>
      <c r="L43"/>
    </row>
    <row r="44" spans="1:18" ht="15" x14ac:dyDescent="0.25">
      <c r="A44" s="2" t="s">
        <v>217</v>
      </c>
      <c r="B44">
        <f t="shared" si="4"/>
        <v>8.8999999999999996E-2</v>
      </c>
      <c r="C44"/>
      <c r="D44"/>
      <c r="E44"/>
      <c r="F44"/>
      <c r="G44"/>
      <c r="H44"/>
      <c r="I44"/>
      <c r="J44"/>
      <c r="K44"/>
      <c r="L44"/>
    </row>
    <row r="45" spans="1:18" ht="15" x14ac:dyDescent="0.25">
      <c r="A45" s="2" t="s">
        <v>218</v>
      </c>
      <c r="B45">
        <f t="shared" si="4"/>
        <v>9.4E-2</v>
      </c>
      <c r="C45"/>
      <c r="D45"/>
      <c r="E45"/>
      <c r="F45"/>
      <c r="G45"/>
      <c r="H45"/>
      <c r="I45"/>
      <c r="J45"/>
      <c r="K45"/>
      <c r="L45"/>
    </row>
    <row r="46" spans="1:18" ht="15" x14ac:dyDescent="0.25">
      <c r="A46" s="2" t="s">
        <v>219</v>
      </c>
      <c r="B46">
        <f t="shared" si="4"/>
        <v>9.2999999999999999E-2</v>
      </c>
      <c r="C46"/>
      <c r="D46"/>
      <c r="E46"/>
      <c r="F46"/>
      <c r="G46"/>
      <c r="H46"/>
      <c r="I46"/>
      <c r="J46"/>
      <c r="K46"/>
      <c r="L46"/>
    </row>
    <row r="47" spans="1:18" ht="15" x14ac:dyDescent="0.25">
      <c r="A47" s="2" t="s">
        <v>220</v>
      </c>
      <c r="B47">
        <f t="shared" si="4"/>
        <v>9.4E-2</v>
      </c>
      <c r="C47"/>
      <c r="D47"/>
      <c r="E47"/>
      <c r="F47"/>
      <c r="G47"/>
      <c r="H47"/>
      <c r="I47"/>
      <c r="J47"/>
      <c r="K47"/>
      <c r="L47"/>
    </row>
    <row r="48" spans="1:18" ht="15" x14ac:dyDescent="0.25">
      <c r="A48" s="2" t="s">
        <v>221</v>
      </c>
      <c r="B48">
        <f t="shared" ref="B48:B55" si="5">I3</f>
        <v>8.2000000000000003E-2</v>
      </c>
      <c r="C48"/>
      <c r="D48"/>
      <c r="E48"/>
      <c r="F48"/>
      <c r="G48"/>
      <c r="H48"/>
      <c r="I48"/>
      <c r="J48"/>
      <c r="K48"/>
      <c r="L48"/>
    </row>
    <row r="49" spans="1:12" ht="15" x14ac:dyDescent="0.25">
      <c r="A49" s="2" t="s">
        <v>222</v>
      </c>
      <c r="B49">
        <f t="shared" si="5"/>
        <v>8.4000000000000005E-2</v>
      </c>
      <c r="C49"/>
      <c r="D49"/>
      <c r="E49"/>
      <c r="F49"/>
      <c r="G49"/>
      <c r="H49"/>
      <c r="I49"/>
      <c r="J49"/>
      <c r="K49"/>
      <c r="L49"/>
    </row>
    <row r="50" spans="1:12" ht="15" x14ac:dyDescent="0.25">
      <c r="A50" s="2" t="s">
        <v>223</v>
      </c>
      <c r="B50">
        <f t="shared" si="5"/>
        <v>8.7999999999999995E-2</v>
      </c>
      <c r="C50"/>
      <c r="D50"/>
      <c r="E50"/>
      <c r="F50"/>
      <c r="G50"/>
      <c r="H50"/>
      <c r="I50"/>
      <c r="J50"/>
      <c r="K50"/>
      <c r="L50"/>
    </row>
    <row r="51" spans="1:12" ht="15" x14ac:dyDescent="0.25">
      <c r="A51" s="2" t="s">
        <v>224</v>
      </c>
      <c r="B51">
        <f t="shared" si="5"/>
        <v>8.7999999999999995E-2</v>
      </c>
      <c r="C51"/>
      <c r="D51"/>
      <c r="E51"/>
      <c r="F51"/>
      <c r="G51"/>
      <c r="H51"/>
      <c r="I51"/>
      <c r="J51"/>
      <c r="K51"/>
      <c r="L51"/>
    </row>
    <row r="52" spans="1:12" ht="15" x14ac:dyDescent="0.25">
      <c r="A52" s="2" t="s">
        <v>225</v>
      </c>
      <c r="B52">
        <f t="shared" si="5"/>
        <v>9.2999999999999999E-2</v>
      </c>
      <c r="C52"/>
      <c r="D52"/>
      <c r="E52"/>
      <c r="F52"/>
      <c r="G52"/>
      <c r="H52"/>
      <c r="I52"/>
      <c r="J52"/>
      <c r="K52"/>
      <c r="L52"/>
    </row>
    <row r="53" spans="1:12" ht="15" x14ac:dyDescent="0.25">
      <c r="A53" s="2" t="s">
        <v>226</v>
      </c>
      <c r="B53">
        <f t="shared" si="5"/>
        <v>9.4E-2</v>
      </c>
      <c r="C53"/>
      <c r="D53"/>
      <c r="E53"/>
      <c r="F53"/>
      <c r="G53"/>
      <c r="H53"/>
      <c r="I53"/>
      <c r="J53"/>
      <c r="K53"/>
      <c r="L53"/>
    </row>
    <row r="54" spans="1:12" ht="15" x14ac:dyDescent="0.25">
      <c r="A54" s="2" t="s">
        <v>227</v>
      </c>
      <c r="B54">
        <f t="shared" si="5"/>
        <v>9.7000000000000003E-2</v>
      </c>
      <c r="C54"/>
      <c r="D54"/>
      <c r="E54"/>
      <c r="F54"/>
      <c r="G54"/>
      <c r="H54"/>
      <c r="I54"/>
      <c r="J54"/>
      <c r="K54"/>
      <c r="L54"/>
    </row>
    <row r="55" spans="1:12" ht="15" x14ac:dyDescent="0.25">
      <c r="A55" s="2" t="s">
        <v>228</v>
      </c>
      <c r="B55">
        <f t="shared" si="5"/>
        <v>0.104</v>
      </c>
      <c r="C55"/>
      <c r="D55"/>
      <c r="E55"/>
      <c r="F55"/>
      <c r="G55"/>
      <c r="H55"/>
      <c r="I55"/>
      <c r="J55"/>
      <c r="K55"/>
      <c r="L55"/>
    </row>
    <row r="56" spans="1:12" ht="15" x14ac:dyDescent="0.25">
      <c r="A56" s="2" t="s">
        <v>229</v>
      </c>
      <c r="B56">
        <f t="shared" ref="B56:B63" si="6">J3</f>
        <v>8.1000000000000003E-2</v>
      </c>
      <c r="C56"/>
      <c r="D56"/>
      <c r="E56"/>
      <c r="F56"/>
      <c r="G56"/>
      <c r="H56"/>
      <c r="I56"/>
      <c r="J56"/>
      <c r="K56"/>
      <c r="L56"/>
    </row>
    <row r="57" spans="1:12" ht="15" x14ac:dyDescent="0.25">
      <c r="A57" s="2" t="s">
        <v>230</v>
      </c>
      <c r="B57">
        <f t="shared" si="6"/>
        <v>7.2999999999999995E-2</v>
      </c>
      <c r="C57"/>
      <c r="D57"/>
      <c r="E57"/>
      <c r="F57"/>
      <c r="G57"/>
      <c r="H57"/>
      <c r="I57"/>
      <c r="J57"/>
      <c r="K57"/>
      <c r="L57"/>
    </row>
    <row r="58" spans="1:12" ht="15" x14ac:dyDescent="0.25">
      <c r="A58" s="2" t="s">
        <v>231</v>
      </c>
      <c r="B58">
        <f t="shared" si="6"/>
        <v>7.8E-2</v>
      </c>
      <c r="C58"/>
      <c r="D58"/>
      <c r="E58"/>
      <c r="F58"/>
      <c r="G58"/>
      <c r="H58"/>
      <c r="I58"/>
      <c r="J58"/>
      <c r="K58"/>
      <c r="L58"/>
    </row>
    <row r="59" spans="1:12" ht="15" x14ac:dyDescent="0.25">
      <c r="A59" s="2" t="s">
        <v>232</v>
      </c>
      <c r="B59">
        <f t="shared" si="6"/>
        <v>7.4999999999999997E-2</v>
      </c>
      <c r="C59"/>
      <c r="D59"/>
      <c r="E59"/>
      <c r="F59"/>
      <c r="G59"/>
      <c r="H59"/>
      <c r="I59"/>
      <c r="J59"/>
      <c r="K59"/>
      <c r="L59"/>
    </row>
    <row r="60" spans="1:12" ht="15" x14ac:dyDescent="0.25">
      <c r="A60" s="2" t="s">
        <v>233</v>
      </c>
      <c r="B60">
        <f t="shared" si="6"/>
        <v>7.5999999999999998E-2</v>
      </c>
      <c r="C60"/>
      <c r="D60"/>
      <c r="E60"/>
      <c r="F60"/>
      <c r="G60"/>
      <c r="H60"/>
      <c r="I60"/>
      <c r="J60"/>
      <c r="K60"/>
      <c r="L60"/>
    </row>
    <row r="61" spans="1:12" ht="15" x14ac:dyDescent="0.25">
      <c r="A61" s="2" t="s">
        <v>234</v>
      </c>
      <c r="B61">
        <f t="shared" si="6"/>
        <v>8.3000000000000004E-2</v>
      </c>
      <c r="C61"/>
      <c r="D61"/>
      <c r="E61"/>
      <c r="F61"/>
      <c r="G61"/>
      <c r="H61"/>
      <c r="I61"/>
      <c r="J61"/>
      <c r="K61"/>
      <c r="L61"/>
    </row>
    <row r="62" spans="1:12" ht="15" x14ac:dyDescent="0.25">
      <c r="A62" s="2" t="s">
        <v>235</v>
      </c>
      <c r="B62">
        <f t="shared" si="6"/>
        <v>8.8999999999999996E-2</v>
      </c>
      <c r="C62"/>
      <c r="D62"/>
      <c r="E62"/>
      <c r="F62"/>
      <c r="G62"/>
      <c r="H62"/>
      <c r="I62"/>
      <c r="J62"/>
      <c r="K62"/>
      <c r="L62"/>
    </row>
    <row r="63" spans="1:12" ht="15" x14ac:dyDescent="0.25">
      <c r="A63" s="2" t="s">
        <v>236</v>
      </c>
      <c r="B63">
        <f t="shared" si="6"/>
        <v>8.4000000000000005E-2</v>
      </c>
      <c r="C63"/>
      <c r="D63"/>
      <c r="E63"/>
      <c r="F63"/>
      <c r="G63"/>
      <c r="H63"/>
      <c r="I63"/>
      <c r="J63"/>
      <c r="K63"/>
      <c r="L63"/>
    </row>
    <row r="64" spans="1:12" ht="15" x14ac:dyDescent="0.25">
      <c r="A64" s="2" t="s">
        <v>237</v>
      </c>
      <c r="B64">
        <f t="shared" ref="B64:B71" si="7">K3</f>
        <v>7.0000000000000007E-2</v>
      </c>
      <c r="C64"/>
      <c r="D64"/>
      <c r="E64"/>
      <c r="F64"/>
      <c r="G64"/>
      <c r="H64"/>
      <c r="I64"/>
      <c r="J64"/>
      <c r="K64"/>
      <c r="L64"/>
    </row>
    <row r="65" spans="1:12" ht="15" x14ac:dyDescent="0.25">
      <c r="A65" s="2" t="s">
        <v>238</v>
      </c>
      <c r="B65">
        <f t="shared" si="7"/>
        <v>6.9000000000000006E-2</v>
      </c>
      <c r="C65"/>
      <c r="D65"/>
      <c r="E65"/>
      <c r="F65"/>
      <c r="G65"/>
      <c r="H65"/>
      <c r="I65"/>
      <c r="J65"/>
      <c r="K65"/>
      <c r="L65"/>
    </row>
    <row r="66" spans="1:12" ht="15" x14ac:dyDescent="0.25">
      <c r="A66" s="2" t="s">
        <v>239</v>
      </c>
      <c r="B66">
        <f t="shared" si="7"/>
        <v>0.08</v>
      </c>
      <c r="C66"/>
      <c r="D66"/>
      <c r="E66"/>
      <c r="F66"/>
      <c r="G66"/>
      <c r="H66"/>
      <c r="I66"/>
      <c r="J66"/>
      <c r="K66"/>
      <c r="L66"/>
    </row>
    <row r="67" spans="1:12" ht="15" x14ac:dyDescent="0.25">
      <c r="A67" s="2" t="s">
        <v>240</v>
      </c>
      <c r="B67" s="2">
        <f t="shared" si="7"/>
        <v>8.5999999999999993E-2</v>
      </c>
      <c r="C67"/>
      <c r="D67"/>
      <c r="E67"/>
      <c r="F67"/>
      <c r="G67"/>
      <c r="H67"/>
      <c r="I67"/>
      <c r="J67"/>
      <c r="K67"/>
      <c r="L67"/>
    </row>
    <row r="68" spans="1:12" ht="15" x14ac:dyDescent="0.25">
      <c r="A68" s="2" t="s">
        <v>241</v>
      </c>
      <c r="B68" s="2">
        <f t="shared" si="7"/>
        <v>0.08</v>
      </c>
      <c r="C68"/>
      <c r="D68"/>
      <c r="E68"/>
      <c r="F68"/>
      <c r="G68"/>
      <c r="H68"/>
      <c r="I68"/>
      <c r="J68"/>
      <c r="K68"/>
      <c r="L68"/>
    </row>
    <row r="69" spans="1:12" ht="15" x14ac:dyDescent="0.25">
      <c r="A69" s="2" t="s">
        <v>242</v>
      </c>
      <c r="B69" s="2">
        <f t="shared" si="7"/>
        <v>8.7999999999999995E-2</v>
      </c>
      <c r="C69"/>
      <c r="D69"/>
      <c r="E69"/>
      <c r="F69"/>
      <c r="G69"/>
      <c r="H69"/>
      <c r="I69"/>
      <c r="J69"/>
      <c r="K69"/>
      <c r="L69"/>
    </row>
    <row r="70" spans="1:12" ht="15" x14ac:dyDescent="0.25">
      <c r="A70" s="2" t="s">
        <v>243</v>
      </c>
      <c r="B70" s="2">
        <f t="shared" si="7"/>
        <v>8.8999999999999996E-2</v>
      </c>
      <c r="C70"/>
      <c r="D70"/>
      <c r="E70"/>
      <c r="F70"/>
      <c r="G70"/>
      <c r="H70"/>
      <c r="I70"/>
      <c r="J70"/>
      <c r="K70"/>
      <c r="L70"/>
    </row>
    <row r="71" spans="1:12" ht="15" x14ac:dyDescent="0.25">
      <c r="A71" s="2" t="s">
        <v>244</v>
      </c>
      <c r="B71" s="2">
        <f t="shared" si="7"/>
        <v>0.09</v>
      </c>
      <c r="C71"/>
      <c r="D71"/>
      <c r="E71"/>
      <c r="F71"/>
      <c r="G71"/>
      <c r="H71"/>
      <c r="I71"/>
      <c r="J71"/>
      <c r="K71"/>
      <c r="L71"/>
    </row>
    <row r="72" spans="1:12" ht="15" x14ac:dyDescent="0.25">
      <c r="A72" s="2" t="s">
        <v>245</v>
      </c>
      <c r="B72" s="2">
        <f t="shared" ref="B72:B79" si="8">L3</f>
        <v>7.8E-2</v>
      </c>
      <c r="C72"/>
      <c r="D72"/>
      <c r="E72"/>
      <c r="F72"/>
      <c r="G72"/>
    </row>
    <row r="73" spans="1:12" x14ac:dyDescent="0.2">
      <c r="A73" s="2" t="s">
        <v>246</v>
      </c>
      <c r="B73" s="2">
        <f t="shared" si="8"/>
        <v>7.6999999999999999E-2</v>
      </c>
    </row>
    <row r="74" spans="1:12" x14ac:dyDescent="0.2">
      <c r="A74" s="2" t="s">
        <v>247</v>
      </c>
      <c r="B74" s="2">
        <f t="shared" si="8"/>
        <v>7.6999999999999999E-2</v>
      </c>
    </row>
    <row r="75" spans="1:12" x14ac:dyDescent="0.2">
      <c r="A75" s="2" t="s">
        <v>248</v>
      </c>
      <c r="B75" s="2">
        <f t="shared" si="8"/>
        <v>6.9000000000000006E-2</v>
      </c>
    </row>
    <row r="76" spans="1:12" x14ac:dyDescent="0.2">
      <c r="A76" s="2" t="s">
        <v>249</v>
      </c>
      <c r="B76" s="2">
        <f t="shared" si="8"/>
        <v>7.0000000000000007E-2</v>
      </c>
    </row>
    <row r="77" spans="1:12" x14ac:dyDescent="0.2">
      <c r="A77" s="2" t="s">
        <v>250</v>
      </c>
      <c r="B77" s="2">
        <f t="shared" si="8"/>
        <v>6.5000000000000002E-2</v>
      </c>
    </row>
    <row r="78" spans="1:12" x14ac:dyDescent="0.2">
      <c r="A78" s="2" t="s">
        <v>251</v>
      </c>
      <c r="B78" s="2">
        <f t="shared" si="8"/>
        <v>8.5000000000000006E-2</v>
      </c>
    </row>
    <row r="79" spans="1:12" x14ac:dyDescent="0.2">
      <c r="A79" s="2" t="s">
        <v>252</v>
      </c>
      <c r="B79" s="2">
        <f t="shared" si="8"/>
        <v>0.08</v>
      </c>
    </row>
    <row r="80" spans="1:12" x14ac:dyDescent="0.2">
      <c r="A80" s="2" t="s">
        <v>253</v>
      </c>
      <c r="B80" s="2">
        <f t="shared" ref="B80:B87" si="9">M3</f>
        <v>7.5999999999999998E-2</v>
      </c>
    </row>
    <row r="81" spans="1:2" x14ac:dyDescent="0.2">
      <c r="A81" s="2" t="s">
        <v>254</v>
      </c>
      <c r="B81" s="2">
        <f t="shared" si="9"/>
        <v>7.5999999999999998E-2</v>
      </c>
    </row>
    <row r="82" spans="1:2" x14ac:dyDescent="0.2">
      <c r="A82" s="2" t="s">
        <v>255</v>
      </c>
      <c r="B82" s="2">
        <f t="shared" si="9"/>
        <v>7.6999999999999999E-2</v>
      </c>
    </row>
    <row r="83" spans="1:2" x14ac:dyDescent="0.2">
      <c r="A83" s="2" t="s">
        <v>256</v>
      </c>
      <c r="B83" s="2">
        <f t="shared" si="9"/>
        <v>7.5999999999999998E-2</v>
      </c>
    </row>
    <row r="84" spans="1:2" x14ac:dyDescent="0.2">
      <c r="A84" s="2" t="s">
        <v>257</v>
      </c>
      <c r="B84" s="2">
        <f t="shared" si="9"/>
        <v>7.3999999999999996E-2</v>
      </c>
    </row>
    <row r="85" spans="1:2" x14ac:dyDescent="0.2">
      <c r="A85" s="2" t="s">
        <v>258</v>
      </c>
      <c r="B85" s="2">
        <f t="shared" si="9"/>
        <v>7.3999999999999996E-2</v>
      </c>
    </row>
    <row r="86" spans="1:2" x14ac:dyDescent="0.2">
      <c r="A86" s="2" t="s">
        <v>259</v>
      </c>
      <c r="B86" s="2">
        <f t="shared" si="9"/>
        <v>7.0999999999999994E-2</v>
      </c>
    </row>
    <row r="87" spans="1:2" x14ac:dyDescent="0.2">
      <c r="A87" s="2" t="s">
        <v>260</v>
      </c>
      <c r="B87" s="2">
        <f t="shared" si="9"/>
        <v>7.9000000000000001E-2</v>
      </c>
    </row>
    <row r="88" spans="1:2" x14ac:dyDescent="0.2">
      <c r="A88" s="2" t="s">
        <v>261</v>
      </c>
      <c r="B88" s="2">
        <f t="shared" ref="B88:B95" si="10">N3</f>
        <v>7.4999999999999997E-2</v>
      </c>
    </row>
    <row r="89" spans="1:2" x14ac:dyDescent="0.2">
      <c r="A89" s="2" t="s">
        <v>262</v>
      </c>
      <c r="B89" s="2">
        <f t="shared" si="10"/>
        <v>7.3999999999999996E-2</v>
      </c>
    </row>
    <row r="90" spans="1:2" x14ac:dyDescent="0.2">
      <c r="A90" s="2" t="s">
        <v>263</v>
      </c>
      <c r="B90" s="2">
        <f t="shared" si="10"/>
        <v>7.9000000000000001E-2</v>
      </c>
    </row>
    <row r="91" spans="1:2" x14ac:dyDescent="0.2">
      <c r="A91" s="2" t="s">
        <v>264</v>
      </c>
      <c r="B91" s="2">
        <f t="shared" si="10"/>
        <v>0.08</v>
      </c>
    </row>
    <row r="92" spans="1:2" x14ac:dyDescent="0.2">
      <c r="A92" s="2" t="s">
        <v>265</v>
      </c>
      <c r="B92" s="2">
        <f t="shared" si="10"/>
        <v>8.3000000000000004E-2</v>
      </c>
    </row>
    <row r="93" spans="1:2" x14ac:dyDescent="0.2">
      <c r="A93" s="2" t="s">
        <v>266</v>
      </c>
      <c r="B93" s="2">
        <f t="shared" si="10"/>
        <v>8.4000000000000005E-2</v>
      </c>
    </row>
    <row r="94" spans="1:2" x14ac:dyDescent="0.2">
      <c r="A94" s="2" t="s">
        <v>267</v>
      </c>
      <c r="B94" s="2">
        <f t="shared" si="10"/>
        <v>8.3000000000000004E-2</v>
      </c>
    </row>
    <row r="95" spans="1:2" x14ac:dyDescent="0.2">
      <c r="A95" s="2" t="s">
        <v>268</v>
      </c>
      <c r="B95" s="2">
        <f t="shared" si="10"/>
        <v>8.5999999999999993E-2</v>
      </c>
    </row>
    <row r="96" spans="1:2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7380-BDD6-4163-A4BC-ADD3C4496B58}">
  <dimension ref="A1:R101"/>
  <sheetViews>
    <sheetView topLeftCell="H1" zoomScaleNormal="100" workbookViewId="0">
      <selection activeCell="P13" sqref="P13:Q13"/>
    </sheetView>
  </sheetViews>
  <sheetFormatPr defaultColWidth="9.140625" defaultRowHeight="12.75" x14ac:dyDescent="0.2"/>
  <cols>
    <col min="1" max="1" width="20.7109375" style="2" customWidth="1"/>
    <col min="2" max="2" width="19.5703125" style="2" bestFit="1" customWidth="1"/>
    <col min="3" max="3" width="13.5703125" style="2" bestFit="1" customWidth="1"/>
    <col min="4" max="4" width="19.5703125" style="2" bestFit="1" customWidth="1"/>
    <col min="5" max="5" width="17" style="2" bestFit="1" customWidth="1"/>
    <col min="6" max="6" width="19.5703125" style="2" bestFit="1" customWidth="1"/>
    <col min="7" max="7" width="11.28515625" style="2" bestFit="1" customWidth="1"/>
    <col min="8" max="8" width="10.5703125" style="2" bestFit="1" customWidth="1"/>
    <col min="9" max="9" width="11.7109375" style="2" bestFit="1" customWidth="1"/>
    <col min="10" max="10" width="17" style="2" bestFit="1" customWidth="1"/>
    <col min="11" max="11" width="19.5703125" style="2" bestFit="1" customWidth="1"/>
    <col min="12" max="15" width="9.140625" style="2"/>
    <col min="16" max="16" width="19.140625" style="2" bestFit="1" customWidth="1"/>
    <col min="17" max="17" width="19.5703125" style="2" bestFit="1" customWidth="1"/>
    <col min="18" max="18" width="15.42578125" style="2" bestFit="1" customWidth="1"/>
    <col min="19" max="16384" width="9.140625" style="2"/>
  </cols>
  <sheetData>
    <row r="1" spans="1:18" ht="15.75" thickBot="1" x14ac:dyDescent="0.3">
      <c r="A1" s="1" t="s">
        <v>0</v>
      </c>
      <c r="M1"/>
      <c r="N1"/>
    </row>
    <row r="2" spans="1:18" x14ac:dyDescent="0.2">
      <c r="A2" s="3" t="s">
        <v>316</v>
      </c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6">
        <v>11</v>
      </c>
      <c r="N2" s="6">
        <v>12</v>
      </c>
      <c r="P2" s="7" t="s">
        <v>1</v>
      </c>
      <c r="Q2" s="7" t="s">
        <v>2</v>
      </c>
      <c r="R2" s="7" t="s">
        <v>3</v>
      </c>
    </row>
    <row r="3" spans="1:18" x14ac:dyDescent="0.2">
      <c r="A3" s="8" t="s">
        <v>317</v>
      </c>
      <c r="B3" s="9" t="s">
        <v>4</v>
      </c>
      <c r="C3" s="31">
        <v>4.8000000000000001E-2</v>
      </c>
      <c r="D3" s="31">
        <v>5.7000000000000002E-2</v>
      </c>
      <c r="E3" s="31">
        <v>8.5000000000000006E-2</v>
      </c>
      <c r="F3" s="31">
        <v>7.0999999999999994E-2</v>
      </c>
      <c r="G3" s="31">
        <v>0.08</v>
      </c>
      <c r="H3" s="31">
        <v>6.0999999999999999E-2</v>
      </c>
      <c r="I3" s="31">
        <v>6.8000000000000005E-2</v>
      </c>
      <c r="J3" s="31">
        <v>5.8999999999999997E-2</v>
      </c>
      <c r="K3" s="31">
        <v>5.8999999999999997E-2</v>
      </c>
      <c r="L3" s="31">
        <v>6.5000000000000002E-2</v>
      </c>
      <c r="M3" s="31">
        <v>5.8999999999999997E-2</v>
      </c>
      <c r="N3" s="31">
        <v>5.8999999999999997E-2</v>
      </c>
      <c r="O3" s="17">
        <v>540</v>
      </c>
      <c r="P3" s="7">
        <v>0</v>
      </c>
      <c r="Q3" s="18">
        <v>5.7000000000000002E-2</v>
      </c>
      <c r="R3" s="7">
        <f t="shared" ref="R3:R10" si="0">(Q3-$Q$13)/$P$13</f>
        <v>-0.2675354541970113</v>
      </c>
    </row>
    <row r="4" spans="1:18" x14ac:dyDescent="0.2">
      <c r="B4" s="9" t="s">
        <v>5</v>
      </c>
      <c r="C4" s="31">
        <v>4.8000000000000001E-2</v>
      </c>
      <c r="D4" s="34">
        <v>0.11700000000000001</v>
      </c>
      <c r="E4" s="31">
        <v>7.4999999999999997E-2</v>
      </c>
      <c r="F4" s="31">
        <v>7.0000000000000007E-2</v>
      </c>
      <c r="G4" s="31">
        <v>8.6999999999999994E-2</v>
      </c>
      <c r="H4" s="31">
        <v>6.0999999999999999E-2</v>
      </c>
      <c r="I4" s="32">
        <v>0.16800000000000001</v>
      </c>
      <c r="J4" s="31">
        <v>5.8999999999999997E-2</v>
      </c>
      <c r="K4" s="31">
        <v>0.06</v>
      </c>
      <c r="L4" s="31">
        <v>0.06</v>
      </c>
      <c r="M4" s="31">
        <v>5.8999999999999997E-2</v>
      </c>
      <c r="N4" s="31">
        <v>5.8999999999999997E-2</v>
      </c>
      <c r="O4" s="17">
        <v>540</v>
      </c>
      <c r="P4" s="7">
        <v>1</v>
      </c>
      <c r="Q4" s="18">
        <v>0.11700000000000001</v>
      </c>
      <c r="R4" s="7">
        <f t="shared" si="0"/>
        <v>0.92503969774954742</v>
      </c>
    </row>
    <row r="5" spans="1:18" x14ac:dyDescent="0.2">
      <c r="B5" s="9" t="s">
        <v>6</v>
      </c>
      <c r="C5" s="31">
        <v>4.8000000000000001E-2</v>
      </c>
      <c r="D5" s="32">
        <v>0.17399999999999999</v>
      </c>
      <c r="E5" s="31">
        <v>8.5000000000000006E-2</v>
      </c>
      <c r="F5" s="31">
        <v>7.1999999999999995E-2</v>
      </c>
      <c r="G5" s="31">
        <v>8.7999999999999995E-2</v>
      </c>
      <c r="H5" s="31">
        <v>6.4000000000000001E-2</v>
      </c>
      <c r="I5" s="32">
        <v>0.17</v>
      </c>
      <c r="J5" s="31">
        <v>6.3E-2</v>
      </c>
      <c r="K5" s="31">
        <v>6.0999999999999999E-2</v>
      </c>
      <c r="L5" s="31">
        <v>0.06</v>
      </c>
      <c r="M5" s="31">
        <v>5.8999999999999997E-2</v>
      </c>
      <c r="N5" s="31">
        <v>0.06</v>
      </c>
      <c r="O5" s="17">
        <v>540</v>
      </c>
      <c r="P5" s="7">
        <v>2</v>
      </c>
      <c r="Q5" s="22">
        <v>0.17399999999999999</v>
      </c>
      <c r="R5" s="7">
        <f t="shared" si="0"/>
        <v>2.057986092098778</v>
      </c>
    </row>
    <row r="6" spans="1:18" x14ac:dyDescent="0.2">
      <c r="B6" s="9" t="s">
        <v>7</v>
      </c>
      <c r="C6" s="31">
        <v>4.8000000000000001E-2</v>
      </c>
      <c r="D6" s="22">
        <v>0.28100000000000003</v>
      </c>
      <c r="E6" s="31">
        <v>8.3000000000000004E-2</v>
      </c>
      <c r="F6" s="31">
        <v>7.9000000000000001E-2</v>
      </c>
      <c r="G6" s="31">
        <v>0.09</v>
      </c>
      <c r="H6" s="31">
        <v>6.8000000000000005E-2</v>
      </c>
      <c r="I6" s="32">
        <v>0.17399999999999999</v>
      </c>
      <c r="J6" s="31">
        <v>6.5000000000000002E-2</v>
      </c>
      <c r="K6" s="31">
        <v>6.4000000000000001E-2</v>
      </c>
      <c r="L6" s="31">
        <v>6.3E-2</v>
      </c>
      <c r="M6" s="31">
        <v>6.2E-2</v>
      </c>
      <c r="N6" s="31">
        <v>0.06</v>
      </c>
      <c r="O6" s="17">
        <v>540</v>
      </c>
      <c r="P6" s="7">
        <v>4</v>
      </c>
      <c r="Q6" s="23">
        <v>0.28100000000000003</v>
      </c>
      <c r="R6" s="7">
        <f t="shared" si="0"/>
        <v>4.1847451130701421</v>
      </c>
    </row>
    <row r="7" spans="1:18" x14ac:dyDescent="0.2">
      <c r="B7" s="9" t="s">
        <v>8</v>
      </c>
      <c r="C7" s="31">
        <v>4.9000000000000002E-2</v>
      </c>
      <c r="D7" s="35">
        <v>0.379</v>
      </c>
      <c r="E7" s="31">
        <v>8.7999999999999995E-2</v>
      </c>
      <c r="F7" s="31">
        <v>8.1000000000000003E-2</v>
      </c>
      <c r="G7" s="31">
        <v>0.10199999999999999</v>
      </c>
      <c r="H7" s="31">
        <v>7.3999999999999996E-2</v>
      </c>
      <c r="I7" s="31">
        <v>7.1999999999999995E-2</v>
      </c>
      <c r="J7" s="31">
        <v>6.8000000000000005E-2</v>
      </c>
      <c r="K7" s="31">
        <v>6.6000000000000003E-2</v>
      </c>
      <c r="L7" s="31">
        <v>7.3999999999999996E-2</v>
      </c>
      <c r="M7" s="31">
        <v>7.1999999999999995E-2</v>
      </c>
      <c r="N7" s="31">
        <v>6.5000000000000002E-2</v>
      </c>
      <c r="O7" s="17">
        <v>540</v>
      </c>
      <c r="P7" s="7">
        <v>6</v>
      </c>
      <c r="Q7" s="25">
        <v>0.379</v>
      </c>
      <c r="R7" s="7">
        <f t="shared" si="0"/>
        <v>6.1326178612495204</v>
      </c>
    </row>
    <row r="8" spans="1:18" x14ac:dyDescent="0.2">
      <c r="B8" s="9" t="s">
        <v>9</v>
      </c>
      <c r="C8" s="31">
        <v>4.8000000000000001E-2</v>
      </c>
      <c r="D8" s="25">
        <v>0.47899999999999998</v>
      </c>
      <c r="E8" s="31">
        <v>9.0999999999999998E-2</v>
      </c>
      <c r="F8" s="31">
        <v>8.3000000000000004E-2</v>
      </c>
      <c r="G8" s="31">
        <v>9.5000000000000001E-2</v>
      </c>
      <c r="H8" s="31">
        <v>7.0999999999999994E-2</v>
      </c>
      <c r="I8" s="31">
        <v>7.2999999999999995E-2</v>
      </c>
      <c r="J8" s="31">
        <v>7.0000000000000007E-2</v>
      </c>
      <c r="K8" s="31">
        <v>7.0999999999999994E-2</v>
      </c>
      <c r="L8" s="31">
        <v>7.5999999999999998E-2</v>
      </c>
      <c r="M8" s="31">
        <v>7.4999999999999997E-2</v>
      </c>
      <c r="N8" s="31">
        <v>7.5999999999999998E-2</v>
      </c>
      <c r="O8" s="17">
        <v>540</v>
      </c>
      <c r="P8" s="7">
        <v>8</v>
      </c>
      <c r="Q8" s="27">
        <v>0.47899999999999998</v>
      </c>
      <c r="R8" s="7">
        <f t="shared" si="0"/>
        <v>8.1202431144937837</v>
      </c>
    </row>
    <row r="9" spans="1:18" x14ac:dyDescent="0.2">
      <c r="B9" s="9" t="s">
        <v>10</v>
      </c>
      <c r="C9" s="31">
        <v>4.9000000000000002E-2</v>
      </c>
      <c r="D9" s="28">
        <v>0.57599999999999996</v>
      </c>
      <c r="E9" s="31">
        <v>8.6999999999999994E-2</v>
      </c>
      <c r="F9" s="31">
        <v>8.5999999999999993E-2</v>
      </c>
      <c r="G9" s="31">
        <v>0.10100000000000001</v>
      </c>
      <c r="H9" s="31">
        <v>7.2999999999999995E-2</v>
      </c>
      <c r="I9" s="31">
        <v>7.4999999999999997E-2</v>
      </c>
      <c r="J9" s="31">
        <v>7.2999999999999995E-2</v>
      </c>
      <c r="K9" s="31">
        <v>7.3999999999999996E-2</v>
      </c>
      <c r="L9" s="31">
        <v>7.9000000000000001E-2</v>
      </c>
      <c r="M9" s="31">
        <v>7.6999999999999999E-2</v>
      </c>
      <c r="N9" s="31">
        <v>7.5999999999999998E-2</v>
      </c>
      <c r="O9" s="17">
        <v>540</v>
      </c>
      <c r="P9" s="7">
        <v>10</v>
      </c>
      <c r="Q9" s="28">
        <v>0.57599999999999996</v>
      </c>
      <c r="R9" s="7">
        <f t="shared" si="0"/>
        <v>10.048239610140719</v>
      </c>
    </row>
    <row r="10" spans="1:18" x14ac:dyDescent="0.2">
      <c r="B10" s="9" t="s">
        <v>11</v>
      </c>
      <c r="C10" s="31">
        <v>4.9000000000000002E-2</v>
      </c>
      <c r="D10" s="30">
        <v>0.81499999999999995</v>
      </c>
      <c r="E10" s="31">
        <v>9.1999999999999998E-2</v>
      </c>
      <c r="F10" s="31">
        <v>9.9000000000000005E-2</v>
      </c>
      <c r="G10" s="34">
        <v>0.108</v>
      </c>
      <c r="H10" s="31">
        <v>8.3000000000000004E-2</v>
      </c>
      <c r="I10" s="31">
        <v>7.5999999999999998E-2</v>
      </c>
      <c r="J10" s="31">
        <v>7.4999999999999997E-2</v>
      </c>
      <c r="K10" s="31">
        <v>7.6999999999999999E-2</v>
      </c>
      <c r="L10" s="31">
        <v>7.5999999999999998E-2</v>
      </c>
      <c r="M10" s="31">
        <v>8.5000000000000006E-2</v>
      </c>
      <c r="N10" s="31">
        <v>7.9000000000000001E-2</v>
      </c>
      <c r="O10" s="17">
        <v>540</v>
      </c>
      <c r="P10" s="7">
        <v>15</v>
      </c>
      <c r="Q10" s="30">
        <v>0.81499999999999995</v>
      </c>
      <c r="R10" s="7">
        <f t="shared" si="0"/>
        <v>14.798663965394514</v>
      </c>
    </row>
    <row r="12" spans="1:18" ht="15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P12" s="7" t="s">
        <v>12</v>
      </c>
      <c r="Q12" s="7" t="s">
        <v>13</v>
      </c>
    </row>
    <row r="13" spans="1:18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P13" s="7">
        <f>SLOPE(Q3:Q10,P3:P10)</f>
        <v>5.0311294765840217E-2</v>
      </c>
      <c r="Q13" s="7">
        <f>INTERCEPT(Q3:Q10,P3:P10)</f>
        <v>7.0460055096418783E-2</v>
      </c>
    </row>
    <row r="14" spans="1:18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8" ht="15" x14ac:dyDescent="0.25">
      <c r="A15" s="2" t="s">
        <v>21</v>
      </c>
      <c r="B15" t="s">
        <v>20</v>
      </c>
      <c r="C15"/>
      <c r="D15"/>
      <c r="E15"/>
      <c r="F15"/>
      <c r="G15"/>
      <c r="H15"/>
      <c r="I15"/>
      <c r="J15"/>
      <c r="K15"/>
      <c r="L15"/>
      <c r="M15"/>
      <c r="N15"/>
    </row>
    <row r="16" spans="1:18" ht="15" x14ac:dyDescent="0.25">
      <c r="A16" t="s">
        <v>269</v>
      </c>
      <c r="B16">
        <f t="shared" ref="B16:B23" si="1">E3</f>
        <v>8.5000000000000006E-2</v>
      </c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 t="s">
        <v>270</v>
      </c>
      <c r="B17">
        <f t="shared" si="1"/>
        <v>7.4999999999999997E-2</v>
      </c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 s="2" t="s">
        <v>271</v>
      </c>
      <c r="B18">
        <f t="shared" si="1"/>
        <v>8.5000000000000006E-2</v>
      </c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 s="2" t="s">
        <v>272</v>
      </c>
      <c r="B19">
        <f t="shared" si="1"/>
        <v>8.3000000000000004E-2</v>
      </c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 s="2" t="s">
        <v>273</v>
      </c>
      <c r="B20">
        <f t="shared" si="1"/>
        <v>8.7999999999999995E-2</v>
      </c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">
      <c r="A21" s="2" t="s">
        <v>274</v>
      </c>
      <c r="B21" s="2">
        <f t="shared" si="1"/>
        <v>9.0999999999999998E-2</v>
      </c>
    </row>
    <row r="22" spans="1:14" ht="15" x14ac:dyDescent="0.25">
      <c r="A22" s="2" t="s">
        <v>275</v>
      </c>
      <c r="B22">
        <f t="shared" si="1"/>
        <v>8.6999999999999994E-2</v>
      </c>
    </row>
    <row r="23" spans="1:14" ht="15" x14ac:dyDescent="0.25">
      <c r="A23" s="2" t="s">
        <v>276</v>
      </c>
      <c r="B23">
        <f t="shared" si="1"/>
        <v>9.1999999999999998E-2</v>
      </c>
    </row>
    <row r="24" spans="1:14" ht="15" x14ac:dyDescent="0.25">
      <c r="A24" s="2" t="s">
        <v>277</v>
      </c>
      <c r="B24">
        <f t="shared" ref="B24:B31" si="2">F3</f>
        <v>7.0999999999999994E-2</v>
      </c>
    </row>
    <row r="25" spans="1:14" customFormat="1" ht="15" x14ac:dyDescent="0.25">
      <c r="A25" s="2" t="s">
        <v>278</v>
      </c>
      <c r="B25">
        <f t="shared" si="2"/>
        <v>7.0000000000000007E-2</v>
      </c>
    </row>
    <row r="26" spans="1:14" customFormat="1" ht="15" x14ac:dyDescent="0.25">
      <c r="A26" s="2" t="s">
        <v>279</v>
      </c>
      <c r="B26">
        <f t="shared" si="2"/>
        <v>7.1999999999999995E-2</v>
      </c>
    </row>
    <row r="27" spans="1:14" customFormat="1" ht="15" x14ac:dyDescent="0.25">
      <c r="A27" s="2" t="s">
        <v>280</v>
      </c>
      <c r="B27" s="33">
        <f t="shared" si="2"/>
        <v>7.9000000000000001E-2</v>
      </c>
    </row>
    <row r="28" spans="1:14" customFormat="1" ht="15" x14ac:dyDescent="0.25">
      <c r="A28" s="2" t="s">
        <v>281</v>
      </c>
      <c r="B28">
        <f t="shared" si="2"/>
        <v>8.1000000000000003E-2</v>
      </c>
    </row>
    <row r="29" spans="1:14" customFormat="1" ht="15" x14ac:dyDescent="0.25">
      <c r="A29" s="2" t="s">
        <v>282</v>
      </c>
      <c r="B29">
        <f t="shared" si="2"/>
        <v>8.3000000000000004E-2</v>
      </c>
    </row>
    <row r="30" spans="1:14" ht="15" x14ac:dyDescent="0.25">
      <c r="A30" s="2" t="s">
        <v>283</v>
      </c>
      <c r="B30">
        <f t="shared" si="2"/>
        <v>8.5999999999999993E-2</v>
      </c>
      <c r="C30" s="7"/>
      <c r="M30"/>
    </row>
    <row r="31" spans="1:14" ht="15" x14ac:dyDescent="0.25">
      <c r="A31" s="2" t="s">
        <v>284</v>
      </c>
      <c r="B31">
        <f t="shared" si="2"/>
        <v>9.9000000000000005E-2</v>
      </c>
      <c r="C31"/>
      <c r="D31"/>
      <c r="E31"/>
      <c r="F31"/>
      <c r="G31"/>
      <c r="H31"/>
      <c r="I31"/>
      <c r="J31"/>
      <c r="K31"/>
      <c r="L31"/>
      <c r="M31"/>
    </row>
    <row r="32" spans="1:14" ht="15" x14ac:dyDescent="0.25">
      <c r="A32" s="2" t="s">
        <v>285</v>
      </c>
      <c r="B32">
        <f t="shared" ref="B32:B39" si="3">G3</f>
        <v>0.08</v>
      </c>
      <c r="C32"/>
      <c r="D32"/>
      <c r="E32"/>
      <c r="F32"/>
      <c r="G32"/>
      <c r="H32"/>
      <c r="I32"/>
      <c r="J32"/>
      <c r="K32"/>
      <c r="L32"/>
      <c r="M32"/>
    </row>
    <row r="33" spans="1:18" ht="15" x14ac:dyDescent="0.25">
      <c r="A33" s="2" t="s">
        <v>286</v>
      </c>
      <c r="B33" s="2">
        <f t="shared" si="3"/>
        <v>8.6999999999999994E-2</v>
      </c>
      <c r="C33"/>
      <c r="D33"/>
      <c r="E33"/>
      <c r="F33"/>
      <c r="G33"/>
      <c r="H33"/>
      <c r="I33"/>
      <c r="J33"/>
      <c r="K33"/>
      <c r="L33"/>
      <c r="M33"/>
      <c r="P33"/>
      <c r="Q33"/>
      <c r="R33"/>
    </row>
    <row r="34" spans="1:18" ht="15" x14ac:dyDescent="0.25">
      <c r="A34" s="2" t="s">
        <v>287</v>
      </c>
      <c r="B34">
        <f t="shared" si="3"/>
        <v>8.7999999999999995E-2</v>
      </c>
      <c r="C34"/>
      <c r="D34"/>
      <c r="E34"/>
      <c r="F34"/>
      <c r="G34"/>
      <c r="H34"/>
      <c r="I34"/>
      <c r="J34"/>
      <c r="K34"/>
      <c r="L34"/>
      <c r="M34"/>
      <c r="P34"/>
      <c r="Q34"/>
      <c r="R34"/>
    </row>
    <row r="35" spans="1:18" ht="15" x14ac:dyDescent="0.25">
      <c r="A35" s="2" t="s">
        <v>288</v>
      </c>
      <c r="B35">
        <f t="shared" si="3"/>
        <v>0.09</v>
      </c>
      <c r="C35"/>
      <c r="D35"/>
      <c r="E35"/>
      <c r="F35"/>
      <c r="G35"/>
      <c r="H35"/>
      <c r="I35"/>
      <c r="J35"/>
      <c r="K35"/>
      <c r="L35"/>
      <c r="M35"/>
      <c r="P35"/>
      <c r="Q35"/>
      <c r="R35"/>
    </row>
    <row r="36" spans="1:18" ht="15" x14ac:dyDescent="0.25">
      <c r="A36" s="2" t="s">
        <v>289</v>
      </c>
      <c r="B36">
        <f t="shared" si="3"/>
        <v>0.10199999999999999</v>
      </c>
    </row>
    <row r="37" spans="1:18" ht="15" x14ac:dyDescent="0.25">
      <c r="A37" s="2" t="s">
        <v>290</v>
      </c>
      <c r="B37">
        <f t="shared" si="3"/>
        <v>9.5000000000000001E-2</v>
      </c>
      <c r="C37"/>
      <c r="D37"/>
      <c r="E37"/>
      <c r="F37"/>
      <c r="G37"/>
      <c r="H37"/>
      <c r="I37"/>
      <c r="J37"/>
      <c r="K37"/>
      <c r="L37"/>
    </row>
    <row r="38" spans="1:18" ht="15" x14ac:dyDescent="0.25">
      <c r="A38" s="2" t="s">
        <v>291</v>
      </c>
      <c r="B38">
        <f t="shared" si="3"/>
        <v>0.10100000000000001</v>
      </c>
      <c r="C38"/>
      <c r="D38"/>
      <c r="E38"/>
      <c r="F38"/>
      <c r="G38"/>
      <c r="H38"/>
      <c r="I38"/>
      <c r="J38"/>
      <c r="K38"/>
      <c r="L38"/>
    </row>
    <row r="39" spans="1:18" ht="15" x14ac:dyDescent="0.25">
      <c r="A39" s="2" t="s">
        <v>292</v>
      </c>
      <c r="B39">
        <f t="shared" si="3"/>
        <v>0.108</v>
      </c>
      <c r="C39"/>
      <c r="D39"/>
      <c r="E39"/>
      <c r="F39"/>
      <c r="G39"/>
      <c r="H39"/>
      <c r="I39"/>
      <c r="J39"/>
      <c r="K39"/>
      <c r="L39"/>
    </row>
    <row r="40" spans="1:18" ht="15" x14ac:dyDescent="0.25">
      <c r="A40" s="2" t="s">
        <v>293</v>
      </c>
      <c r="B40">
        <f t="shared" ref="B40:B47" si="4">H3</f>
        <v>6.0999999999999999E-2</v>
      </c>
      <c r="C40"/>
      <c r="D40"/>
      <c r="E40"/>
      <c r="F40"/>
      <c r="G40"/>
      <c r="H40"/>
      <c r="I40"/>
      <c r="J40"/>
      <c r="K40"/>
      <c r="L40"/>
    </row>
    <row r="41" spans="1:18" ht="15" x14ac:dyDescent="0.25">
      <c r="A41" s="2" t="s">
        <v>294</v>
      </c>
      <c r="B41">
        <f t="shared" si="4"/>
        <v>6.0999999999999999E-2</v>
      </c>
      <c r="C41"/>
      <c r="D41"/>
      <c r="E41"/>
      <c r="F41"/>
      <c r="G41"/>
      <c r="H41"/>
      <c r="I41"/>
      <c r="J41"/>
      <c r="K41"/>
      <c r="L41"/>
    </row>
    <row r="42" spans="1:18" ht="15" x14ac:dyDescent="0.25">
      <c r="A42" s="2" t="s">
        <v>295</v>
      </c>
      <c r="B42">
        <f t="shared" si="4"/>
        <v>6.4000000000000001E-2</v>
      </c>
      <c r="C42"/>
      <c r="D42"/>
      <c r="E42"/>
      <c r="F42"/>
      <c r="G42"/>
      <c r="H42"/>
      <c r="I42"/>
      <c r="J42"/>
      <c r="K42"/>
      <c r="L42"/>
    </row>
    <row r="43" spans="1:18" ht="15" x14ac:dyDescent="0.25">
      <c r="A43" s="2" t="s">
        <v>296</v>
      </c>
      <c r="B43">
        <f t="shared" si="4"/>
        <v>6.8000000000000005E-2</v>
      </c>
      <c r="C43"/>
      <c r="D43"/>
      <c r="E43"/>
      <c r="F43"/>
      <c r="G43"/>
      <c r="H43"/>
      <c r="I43"/>
      <c r="J43"/>
      <c r="K43"/>
      <c r="L43"/>
    </row>
    <row r="44" spans="1:18" ht="15" x14ac:dyDescent="0.25">
      <c r="A44" s="2" t="s">
        <v>297</v>
      </c>
      <c r="B44">
        <f t="shared" si="4"/>
        <v>7.3999999999999996E-2</v>
      </c>
      <c r="C44"/>
      <c r="D44"/>
      <c r="E44"/>
      <c r="F44"/>
      <c r="G44"/>
      <c r="H44"/>
      <c r="I44"/>
      <c r="J44"/>
      <c r="K44"/>
      <c r="L44"/>
    </row>
    <row r="45" spans="1:18" ht="15" x14ac:dyDescent="0.25">
      <c r="A45" s="2" t="s">
        <v>298</v>
      </c>
      <c r="B45">
        <f t="shared" si="4"/>
        <v>7.0999999999999994E-2</v>
      </c>
      <c r="C45"/>
      <c r="D45"/>
      <c r="E45"/>
      <c r="F45"/>
      <c r="G45"/>
      <c r="H45"/>
      <c r="I45"/>
      <c r="J45"/>
      <c r="K45"/>
      <c r="L45"/>
    </row>
    <row r="46" spans="1:18" ht="15" x14ac:dyDescent="0.25">
      <c r="A46" s="2" t="s">
        <v>299</v>
      </c>
      <c r="B46">
        <f t="shared" si="4"/>
        <v>7.2999999999999995E-2</v>
      </c>
      <c r="C46"/>
      <c r="D46"/>
      <c r="E46"/>
      <c r="F46"/>
      <c r="G46"/>
      <c r="H46"/>
      <c r="I46"/>
      <c r="J46"/>
      <c r="K46"/>
      <c r="L46"/>
    </row>
    <row r="47" spans="1:18" ht="15" x14ac:dyDescent="0.25">
      <c r="A47" s="2" t="s">
        <v>300</v>
      </c>
      <c r="B47">
        <f t="shared" si="4"/>
        <v>8.3000000000000004E-2</v>
      </c>
      <c r="C47"/>
      <c r="D47"/>
      <c r="E47"/>
      <c r="F47"/>
      <c r="G47"/>
      <c r="H47"/>
      <c r="I47"/>
      <c r="J47"/>
      <c r="K47"/>
      <c r="L47"/>
    </row>
    <row r="48" spans="1:18" ht="15" x14ac:dyDescent="0.25">
      <c r="A48" s="2" t="s">
        <v>301</v>
      </c>
      <c r="B48">
        <f>I3</f>
        <v>6.8000000000000005E-2</v>
      </c>
      <c r="C48"/>
      <c r="D48"/>
      <c r="E48"/>
      <c r="F48"/>
      <c r="G48"/>
      <c r="H48"/>
      <c r="I48"/>
      <c r="J48"/>
      <c r="K48"/>
      <c r="L48"/>
    </row>
    <row r="49" spans="1:12" ht="15" x14ac:dyDescent="0.25">
      <c r="A49" s="2" t="s">
        <v>302</v>
      </c>
      <c r="B49">
        <f>I4</f>
        <v>0.16800000000000001</v>
      </c>
      <c r="C49"/>
      <c r="D49"/>
      <c r="E49"/>
      <c r="F49"/>
      <c r="G49"/>
      <c r="H49"/>
      <c r="I49"/>
      <c r="J49"/>
      <c r="K49"/>
      <c r="L49"/>
    </row>
    <row r="50" spans="1:12" ht="15" x14ac:dyDescent="0.25">
      <c r="A50" s="2" t="s">
        <v>303</v>
      </c>
      <c r="B50">
        <f>I5</f>
        <v>0.17</v>
      </c>
      <c r="C50"/>
      <c r="D50"/>
      <c r="E50"/>
      <c r="F50"/>
      <c r="G50"/>
      <c r="H50"/>
      <c r="I50"/>
      <c r="J50"/>
      <c r="K50"/>
      <c r="L50"/>
    </row>
    <row r="51" spans="1:12" ht="15" x14ac:dyDescent="0.25">
      <c r="A51" s="2" t="s">
        <v>304</v>
      </c>
      <c r="B51">
        <f>I6</f>
        <v>0.17399999999999999</v>
      </c>
      <c r="C51"/>
      <c r="D51"/>
      <c r="E51"/>
      <c r="F51"/>
      <c r="G51"/>
      <c r="H51"/>
      <c r="I51"/>
      <c r="J51"/>
      <c r="K51"/>
      <c r="L51"/>
    </row>
    <row r="52" spans="1:12" ht="15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ht="15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ht="15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ht="15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ht="15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ht="15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ht="15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ht="15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ht="15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ht="15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ht="15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ht="15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ht="15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ht="15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ht="15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ht="15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ht="15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ht="15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ht="15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ht="15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ht="15" x14ac:dyDescent="0.25">
      <c r="A72"/>
      <c r="B72"/>
      <c r="C72"/>
      <c r="D72"/>
      <c r="E72"/>
      <c r="F72"/>
      <c r="G72"/>
    </row>
    <row r="73" spans="1:12" ht="15" x14ac:dyDescent="0.25">
      <c r="A73"/>
      <c r="B73"/>
    </row>
    <row r="74" spans="1:12" ht="15" x14ac:dyDescent="0.25">
      <c r="A74"/>
      <c r="B74"/>
    </row>
    <row r="75" spans="1:12" ht="15" x14ac:dyDescent="0.25">
      <c r="A75"/>
      <c r="B75"/>
    </row>
    <row r="76" spans="1:12" ht="15" x14ac:dyDescent="0.25">
      <c r="A76"/>
      <c r="B76"/>
    </row>
    <row r="77" spans="1:12" ht="15" x14ac:dyDescent="0.25">
      <c r="A77"/>
      <c r="B77"/>
    </row>
    <row r="78" spans="1:12" ht="15" x14ac:dyDescent="0.25">
      <c r="A78"/>
      <c r="B78"/>
    </row>
    <row r="79" spans="1:12" ht="15" x14ac:dyDescent="0.25">
      <c r="A79"/>
      <c r="B79"/>
    </row>
    <row r="80" spans="1:12" ht="15" x14ac:dyDescent="0.25">
      <c r="A80"/>
      <c r="B80"/>
    </row>
    <row r="81" spans="1:2" ht="15" x14ac:dyDescent="0.25">
      <c r="A81"/>
      <c r="B81"/>
    </row>
    <row r="82" spans="1:2" ht="15" x14ac:dyDescent="0.25">
      <c r="A82"/>
      <c r="B82"/>
    </row>
    <row r="83" spans="1:2" ht="15" x14ac:dyDescent="0.25">
      <c r="A83"/>
      <c r="B83"/>
    </row>
    <row r="84" spans="1:2" ht="15" x14ac:dyDescent="0.25">
      <c r="A84"/>
      <c r="B84"/>
    </row>
    <row r="85" spans="1:2" ht="15" x14ac:dyDescent="0.25">
      <c r="A85"/>
      <c r="B85"/>
    </row>
    <row r="86" spans="1:2" ht="15" x14ac:dyDescent="0.25">
      <c r="A86"/>
      <c r="B86"/>
    </row>
    <row r="87" spans="1:2" ht="15" x14ac:dyDescent="0.25">
      <c r="A87"/>
      <c r="B87"/>
    </row>
    <row r="88" spans="1:2" ht="15" x14ac:dyDescent="0.25">
      <c r="A88"/>
      <c r="B88"/>
    </row>
    <row r="89" spans="1:2" ht="15" x14ac:dyDescent="0.25">
      <c r="A89"/>
      <c r="B89"/>
    </row>
    <row r="90" spans="1:2" ht="15" x14ac:dyDescent="0.25">
      <c r="A90"/>
      <c r="B90"/>
    </row>
    <row r="91" spans="1:2" ht="15" x14ac:dyDescent="0.25">
      <c r="A91"/>
      <c r="B91"/>
    </row>
    <row r="92" spans="1:2" ht="15" x14ac:dyDescent="0.25">
      <c r="A92"/>
      <c r="B92"/>
    </row>
    <row r="93" spans="1:2" ht="15" x14ac:dyDescent="0.25">
      <c r="A93"/>
      <c r="B93"/>
    </row>
    <row r="94" spans="1:2" ht="15" x14ac:dyDescent="0.25">
      <c r="A94"/>
      <c r="B94"/>
    </row>
    <row r="95" spans="1:2" ht="15" x14ac:dyDescent="0.25">
      <c r="A95"/>
      <c r="B95"/>
    </row>
    <row r="96" spans="1:2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F1FF-91CA-4AC5-9A50-5D365D3D90A9}">
  <dimension ref="A1:T280"/>
  <sheetViews>
    <sheetView workbookViewId="0">
      <pane ySplit="1" topLeftCell="A199" activePane="bottomLeft" state="frozen"/>
      <selection pane="bottomLeft" activeCell="B182" sqref="B182:B226"/>
    </sheetView>
  </sheetViews>
  <sheetFormatPr defaultRowHeight="15" x14ac:dyDescent="0.25"/>
  <cols>
    <col min="1" max="1" width="12" style="37" customWidth="1"/>
    <col min="2" max="2" width="9" style="37"/>
    <col min="3" max="3" width="9.140625" style="37"/>
    <col min="4" max="5" width="10.42578125" style="37" customWidth="1"/>
    <col min="6" max="6" width="12.140625" style="37" customWidth="1"/>
    <col min="7" max="7" width="16.140625" style="37" bestFit="1" customWidth="1"/>
    <col min="8" max="11" width="9.140625" style="37"/>
    <col min="12" max="12" width="11.7109375" style="37" bestFit="1" customWidth="1"/>
    <col min="13" max="13" width="9.140625" style="37"/>
    <col min="15" max="15" width="12" style="37" customWidth="1"/>
    <col min="16" max="17" width="9.140625" style="37"/>
  </cols>
  <sheetData>
    <row r="1" spans="1:18" x14ac:dyDescent="0.25">
      <c r="A1" s="38" t="s">
        <v>15</v>
      </c>
      <c r="B1" s="38" t="s">
        <v>308</v>
      </c>
      <c r="C1" s="38" t="s">
        <v>307</v>
      </c>
      <c r="D1" s="38" t="s">
        <v>14</v>
      </c>
      <c r="E1" s="38" t="s">
        <v>310</v>
      </c>
      <c r="F1" s="38" t="s">
        <v>20</v>
      </c>
      <c r="G1" s="38" t="s">
        <v>318</v>
      </c>
      <c r="H1" s="38" t="s">
        <v>305</v>
      </c>
      <c r="I1" s="38" t="s">
        <v>306</v>
      </c>
      <c r="J1" s="38" t="s">
        <v>312</v>
      </c>
      <c r="K1" s="38" t="s">
        <v>309</v>
      </c>
      <c r="L1" s="38" t="s">
        <v>313</v>
      </c>
      <c r="M1" s="38" t="s">
        <v>311</v>
      </c>
      <c r="N1" s="42"/>
      <c r="O1" s="38" t="s">
        <v>15</v>
      </c>
      <c r="P1" s="38" t="s">
        <v>308</v>
      </c>
      <c r="Q1" s="38" t="s">
        <v>307</v>
      </c>
      <c r="R1" s="38" t="s">
        <v>320</v>
      </c>
    </row>
    <row r="2" spans="1:18" x14ac:dyDescent="0.25">
      <c r="A2" s="39" t="s">
        <v>16</v>
      </c>
      <c r="B2" s="37">
        <v>2</v>
      </c>
      <c r="C2" s="37">
        <v>1</v>
      </c>
      <c r="D2" s="37">
        <v>1</v>
      </c>
      <c r="E2" s="37">
        <v>1</v>
      </c>
      <c r="F2" s="37">
        <v>0.188</v>
      </c>
      <c r="G2" s="37" t="s">
        <v>109</v>
      </c>
      <c r="H2" s="37">
        <v>4.8669421487603309E-2</v>
      </c>
      <c r="I2" s="37">
        <v>9.0900826446281002E-2</v>
      </c>
      <c r="J2" s="37">
        <f>(F2-I2)/H2</f>
        <v>1.9950755646119882</v>
      </c>
      <c r="K2" s="37" t="s">
        <v>109</v>
      </c>
      <c r="L2" s="37" t="s">
        <v>109</v>
      </c>
      <c r="M2" s="37">
        <v>1.9950755646119882</v>
      </c>
      <c r="O2" s="39" t="s">
        <v>16</v>
      </c>
      <c r="P2" s="37">
        <v>2</v>
      </c>
      <c r="Q2" s="37">
        <v>1</v>
      </c>
      <c r="R2">
        <f>AVERAGE(M2:M4)</f>
        <v>1.7622120337352121</v>
      </c>
    </row>
    <row r="3" spans="1:18" x14ac:dyDescent="0.25">
      <c r="A3" s="39" t="s">
        <v>16</v>
      </c>
      <c r="B3" s="37">
        <v>2</v>
      </c>
      <c r="C3" s="37">
        <v>1</v>
      </c>
      <c r="D3" s="37">
        <v>2</v>
      </c>
      <c r="E3" s="37">
        <v>1</v>
      </c>
      <c r="F3" s="37">
        <v>0.17199999999999999</v>
      </c>
      <c r="G3" s="37" t="s">
        <v>109</v>
      </c>
      <c r="H3" s="37">
        <v>4.8669421487603309E-2</v>
      </c>
      <c r="I3" s="37">
        <v>9.0900826446281002E-2</v>
      </c>
      <c r="J3" s="37">
        <f t="shared" ref="J3:J66" si="0">(F3-I3)/H3</f>
        <v>1.6663270504330101</v>
      </c>
      <c r="K3" s="37" t="s">
        <v>109</v>
      </c>
      <c r="L3" s="37" t="s">
        <v>109</v>
      </c>
      <c r="M3" s="37">
        <v>1.6663270504330101</v>
      </c>
      <c r="O3" s="39" t="s">
        <v>17</v>
      </c>
      <c r="P3" s="37">
        <v>2</v>
      </c>
      <c r="Q3" s="37">
        <v>2</v>
      </c>
      <c r="R3">
        <f>AVERAGE(M5:M7)</f>
        <v>4.049753778230599</v>
      </c>
    </row>
    <row r="4" spans="1:18" x14ac:dyDescent="0.25">
      <c r="A4" s="39" t="s">
        <v>16</v>
      </c>
      <c r="B4" s="37">
        <v>2</v>
      </c>
      <c r="C4" s="37">
        <v>1</v>
      </c>
      <c r="D4" s="37">
        <v>3</v>
      </c>
      <c r="E4" s="37">
        <v>1</v>
      </c>
      <c r="F4" s="37">
        <v>0.17</v>
      </c>
      <c r="G4" s="37" t="s">
        <v>109</v>
      </c>
      <c r="H4" s="37">
        <v>4.8669421487603309E-2</v>
      </c>
      <c r="I4" s="37">
        <v>9.0900826446281002E-2</v>
      </c>
      <c r="J4" s="37">
        <f t="shared" si="0"/>
        <v>1.6252334861606383</v>
      </c>
      <c r="K4" s="37" t="s">
        <v>109</v>
      </c>
      <c r="L4" s="37" t="s">
        <v>109</v>
      </c>
      <c r="M4" s="37">
        <v>1.6252334861606383</v>
      </c>
      <c r="O4" s="39" t="s">
        <v>319</v>
      </c>
      <c r="P4" s="37">
        <v>2</v>
      </c>
      <c r="Q4" s="37">
        <v>3</v>
      </c>
      <c r="R4">
        <f>AVERAGE(M8:M10)</f>
        <v>11.343861436576667</v>
      </c>
    </row>
    <row r="5" spans="1:18" x14ac:dyDescent="0.25">
      <c r="A5" s="39" t="s">
        <v>17</v>
      </c>
      <c r="B5" s="37">
        <v>2</v>
      </c>
      <c r="C5" s="37">
        <v>2</v>
      </c>
      <c r="D5" s="37">
        <v>1</v>
      </c>
      <c r="E5" s="37">
        <v>1</v>
      </c>
      <c r="F5" s="37">
        <v>0.25700000000000001</v>
      </c>
      <c r="G5" s="37" t="s">
        <v>109</v>
      </c>
      <c r="H5" s="37">
        <v>4.8669421487603309E-2</v>
      </c>
      <c r="I5" s="37">
        <v>9.0900826446281002E-2</v>
      </c>
      <c r="J5" s="37">
        <f t="shared" si="0"/>
        <v>3.4128035320088297</v>
      </c>
      <c r="K5" s="37" t="s">
        <v>109</v>
      </c>
      <c r="L5" s="37" t="s">
        <v>109</v>
      </c>
      <c r="M5" s="37">
        <v>3.4128035320088297</v>
      </c>
      <c r="O5" s="39" t="s">
        <v>18</v>
      </c>
      <c r="P5" s="37">
        <v>2</v>
      </c>
      <c r="Q5" s="37">
        <v>4</v>
      </c>
      <c r="R5">
        <f>AVERAGE(M11:M13)</f>
        <v>4.0018112865794979</v>
      </c>
    </row>
    <row r="6" spans="1:18" x14ac:dyDescent="0.25">
      <c r="A6" s="39" t="s">
        <v>17</v>
      </c>
      <c r="B6" s="37">
        <v>2</v>
      </c>
      <c r="C6" s="37">
        <v>2</v>
      </c>
      <c r="D6" s="37">
        <v>2</v>
      </c>
      <c r="E6" s="37">
        <v>1</v>
      </c>
      <c r="F6" s="37">
        <v>0.32600000000000001</v>
      </c>
      <c r="G6" s="37" t="s">
        <v>109</v>
      </c>
      <c r="H6" s="37">
        <v>4.8669421487603309E-2</v>
      </c>
      <c r="I6" s="37">
        <v>9.0900826446281002E-2</v>
      </c>
      <c r="J6" s="37">
        <f t="shared" si="0"/>
        <v>4.8305314994056712</v>
      </c>
      <c r="K6" s="37" t="s">
        <v>109</v>
      </c>
      <c r="L6" s="37" t="s">
        <v>109</v>
      </c>
      <c r="M6" s="37">
        <v>4.8305314994056712</v>
      </c>
      <c r="O6" s="39" t="s">
        <v>19</v>
      </c>
      <c r="P6" s="37">
        <v>2</v>
      </c>
      <c r="Q6" s="37">
        <v>5</v>
      </c>
      <c r="R6">
        <f>AVERAGE(M14:M16)</f>
        <v>2.9265296881190914</v>
      </c>
    </row>
    <row r="7" spans="1:18" x14ac:dyDescent="0.25">
      <c r="A7" s="39" t="s">
        <v>17</v>
      </c>
      <c r="B7" s="37">
        <v>2</v>
      </c>
      <c r="C7" s="37">
        <v>2</v>
      </c>
      <c r="D7" s="37">
        <v>3</v>
      </c>
      <c r="E7" s="37">
        <v>1</v>
      </c>
      <c r="F7" s="37">
        <v>0.28100000000000003</v>
      </c>
      <c r="G7" s="37" t="s">
        <v>109</v>
      </c>
      <c r="H7" s="37">
        <v>4.8669421487603309E-2</v>
      </c>
      <c r="I7" s="37">
        <v>9.0900826446281002E-2</v>
      </c>
      <c r="J7" s="37">
        <f t="shared" si="0"/>
        <v>3.9059263032772966</v>
      </c>
      <c r="K7" s="37" t="s">
        <v>109</v>
      </c>
      <c r="L7" s="37" t="s">
        <v>109</v>
      </c>
      <c r="M7" s="37">
        <v>3.9059263032772966</v>
      </c>
      <c r="O7" s="39" t="s">
        <v>17</v>
      </c>
      <c r="P7" s="37">
        <v>2</v>
      </c>
      <c r="Q7" s="37">
        <v>6</v>
      </c>
      <c r="R7">
        <f>AVERAGE(M17:M19)</f>
        <v>4.8784739910567723</v>
      </c>
    </row>
    <row r="8" spans="1:18" x14ac:dyDescent="0.25">
      <c r="A8" s="39" t="s">
        <v>319</v>
      </c>
      <c r="B8" s="37">
        <v>2</v>
      </c>
      <c r="C8" s="37">
        <v>3</v>
      </c>
      <c r="D8" s="37">
        <v>1</v>
      </c>
      <c r="E8" s="37">
        <v>1</v>
      </c>
      <c r="F8" s="37">
        <v>0.68700000000000006</v>
      </c>
      <c r="G8" s="37" t="s">
        <v>109</v>
      </c>
      <c r="H8" s="37">
        <v>4.8669421487603309E-2</v>
      </c>
      <c r="I8" s="37">
        <v>9.0900826446281002E-2</v>
      </c>
      <c r="J8" s="37">
        <f t="shared" si="0"/>
        <v>12.247919850568858</v>
      </c>
      <c r="K8" s="37" t="s">
        <v>109</v>
      </c>
      <c r="L8" s="37" t="s">
        <v>109</v>
      </c>
      <c r="M8" s="37">
        <v>12.247919850568858</v>
      </c>
      <c r="O8" s="39" t="s">
        <v>319</v>
      </c>
      <c r="P8" s="37">
        <v>2</v>
      </c>
      <c r="Q8" s="37">
        <v>7</v>
      </c>
      <c r="R8">
        <f>AVERAGE(M20:M22)</f>
        <v>8.7892115243108595</v>
      </c>
    </row>
    <row r="9" spans="1:18" x14ac:dyDescent="0.25">
      <c r="A9" s="39" t="s">
        <v>319</v>
      </c>
      <c r="B9" s="37">
        <v>2</v>
      </c>
      <c r="C9" s="37">
        <v>3</v>
      </c>
      <c r="D9" s="37">
        <v>2</v>
      </c>
      <c r="E9" s="37">
        <v>1</v>
      </c>
      <c r="F9" s="37">
        <v>0.65800000000000003</v>
      </c>
      <c r="G9" s="37" t="s">
        <v>109</v>
      </c>
      <c r="H9" s="37">
        <v>4.8669421487603309E-2</v>
      </c>
      <c r="I9" s="37">
        <v>9.0900826446281002E-2</v>
      </c>
      <c r="J9" s="37">
        <f t="shared" si="0"/>
        <v>11.652063168619458</v>
      </c>
      <c r="K9" s="37" t="s">
        <v>109</v>
      </c>
      <c r="L9" s="37" t="s">
        <v>109</v>
      </c>
      <c r="M9" s="37">
        <v>11.652063168619458</v>
      </c>
      <c r="O9" s="39" t="s">
        <v>16</v>
      </c>
      <c r="P9" s="37">
        <v>2</v>
      </c>
      <c r="Q9" s="37">
        <v>8</v>
      </c>
      <c r="R9">
        <f>AVERAGE(M23:M25)</f>
        <v>1.1663553517858152</v>
      </c>
    </row>
    <row r="10" spans="1:18" x14ac:dyDescent="0.25">
      <c r="A10" s="39" t="s">
        <v>319</v>
      </c>
      <c r="B10" s="37">
        <v>2</v>
      </c>
      <c r="C10" s="37">
        <v>3</v>
      </c>
      <c r="D10" s="37">
        <v>3</v>
      </c>
      <c r="E10" s="37">
        <v>1</v>
      </c>
      <c r="F10" s="37">
        <v>0.58399999999999996</v>
      </c>
      <c r="G10" s="37" t="s">
        <v>109</v>
      </c>
      <c r="H10" s="37">
        <v>4.8669421487603309E-2</v>
      </c>
      <c r="I10" s="37">
        <v>9.0900826446281002E-2</v>
      </c>
      <c r="J10" s="37">
        <f t="shared" si="0"/>
        <v>10.131601290541687</v>
      </c>
      <c r="K10" s="37" t="s">
        <v>109</v>
      </c>
      <c r="L10" s="37" t="s">
        <v>109</v>
      </c>
      <c r="M10" s="37">
        <v>10.131601290541687</v>
      </c>
      <c r="O10" s="39" t="s">
        <v>18</v>
      </c>
      <c r="P10" s="37">
        <v>2</v>
      </c>
      <c r="Q10" s="37">
        <v>9</v>
      </c>
      <c r="R10">
        <f>AVERAGE(M26:M28)</f>
        <v>3.2347314201618835</v>
      </c>
    </row>
    <row r="11" spans="1:18" x14ac:dyDescent="0.25">
      <c r="A11" s="39" t="s">
        <v>18</v>
      </c>
      <c r="B11" s="37">
        <v>2</v>
      </c>
      <c r="C11" s="37">
        <v>4</v>
      </c>
      <c r="D11" s="37">
        <v>1</v>
      </c>
      <c r="E11" s="37">
        <v>1</v>
      </c>
      <c r="F11" s="37">
        <v>0.29399999999999998</v>
      </c>
      <c r="G11" s="37" t="s">
        <v>109</v>
      </c>
      <c r="H11" s="37">
        <v>4.8669421487603309E-2</v>
      </c>
      <c r="I11" s="37">
        <v>9.0900826446281002E-2</v>
      </c>
      <c r="J11" s="37">
        <f t="shared" si="0"/>
        <v>4.173034471047715</v>
      </c>
      <c r="K11" s="37" t="s">
        <v>109</v>
      </c>
      <c r="L11" s="37" t="s">
        <v>109</v>
      </c>
      <c r="M11" s="37">
        <v>4.173034471047715</v>
      </c>
      <c r="O11" s="39" t="s">
        <v>19</v>
      </c>
      <c r="P11" s="37">
        <v>2</v>
      </c>
      <c r="Q11" s="37">
        <v>10</v>
      </c>
      <c r="R11">
        <f>AVERAGE(M29:M31)</f>
        <v>3.3511631856002713</v>
      </c>
    </row>
    <row r="12" spans="1:18" x14ac:dyDescent="0.25">
      <c r="A12" s="39" t="s">
        <v>18</v>
      </c>
      <c r="B12" s="37">
        <v>2</v>
      </c>
      <c r="C12" s="37">
        <v>4</v>
      </c>
      <c r="D12" s="37">
        <v>2</v>
      </c>
      <c r="E12" s="37">
        <v>1</v>
      </c>
      <c r="F12" s="37">
        <v>0.27300000000000002</v>
      </c>
      <c r="G12" s="37" t="s">
        <v>109</v>
      </c>
      <c r="H12" s="37">
        <v>4.8669421487603309E-2</v>
      </c>
      <c r="I12" s="37">
        <v>9.0900826446281002E-2</v>
      </c>
      <c r="J12" s="37">
        <f t="shared" si="0"/>
        <v>3.7415520461878078</v>
      </c>
      <c r="K12" s="37" t="s">
        <v>109</v>
      </c>
      <c r="L12" s="37" t="s">
        <v>109</v>
      </c>
      <c r="M12" s="37">
        <v>3.7415520461878078</v>
      </c>
      <c r="O12" s="39" t="s">
        <v>18</v>
      </c>
      <c r="P12" s="37">
        <v>2</v>
      </c>
      <c r="Q12" s="37">
        <v>11</v>
      </c>
      <c r="R12">
        <f>AVERAGE(M32:M34)</f>
        <v>3.4949906605535741</v>
      </c>
    </row>
    <row r="13" spans="1:18" x14ac:dyDescent="0.25">
      <c r="A13" s="39" t="s">
        <v>18</v>
      </c>
      <c r="B13" s="37">
        <v>2</v>
      </c>
      <c r="C13" s="37">
        <v>4</v>
      </c>
      <c r="D13" s="37">
        <v>3</v>
      </c>
      <c r="E13" s="37">
        <v>1</v>
      </c>
      <c r="F13" s="37">
        <v>0.28999999999999998</v>
      </c>
      <c r="G13" s="37" t="s">
        <v>109</v>
      </c>
      <c r="H13" s="37">
        <v>4.8669421487603309E-2</v>
      </c>
      <c r="I13" s="37">
        <v>9.0900826446281002E-2</v>
      </c>
      <c r="J13" s="37">
        <f t="shared" si="0"/>
        <v>4.090847342502971</v>
      </c>
      <c r="K13" s="37" t="s">
        <v>109</v>
      </c>
      <c r="L13" s="37" t="s">
        <v>109</v>
      </c>
      <c r="M13" s="37">
        <v>4.090847342502971</v>
      </c>
      <c r="O13" s="39" t="s">
        <v>16</v>
      </c>
      <c r="P13" s="37">
        <v>2</v>
      </c>
      <c r="Q13" s="37">
        <v>12</v>
      </c>
      <c r="R13">
        <f>AVERAGE(M35:M37)</f>
        <v>1.0978660779985276</v>
      </c>
    </row>
    <row r="14" spans="1:18" x14ac:dyDescent="0.25">
      <c r="A14" s="39" t="s">
        <v>19</v>
      </c>
      <c r="B14" s="37">
        <v>2</v>
      </c>
      <c r="C14" s="37">
        <v>5</v>
      </c>
      <c r="D14" s="37">
        <v>1</v>
      </c>
      <c r="E14" s="37">
        <v>1</v>
      </c>
      <c r="F14" s="37">
        <v>0.23699999999999999</v>
      </c>
      <c r="G14" s="37" t="s">
        <v>109</v>
      </c>
      <c r="H14" s="37">
        <v>4.8669421487603309E-2</v>
      </c>
      <c r="I14" s="37">
        <v>9.0900826446281002E-2</v>
      </c>
      <c r="J14" s="37">
        <f t="shared" si="0"/>
        <v>3.0018678892851072</v>
      </c>
      <c r="K14" s="37" t="s">
        <v>109</v>
      </c>
      <c r="L14" s="37" t="s">
        <v>109</v>
      </c>
      <c r="M14" s="37">
        <v>3.0018678892851072</v>
      </c>
      <c r="O14" s="39" t="s">
        <v>319</v>
      </c>
      <c r="P14" s="37">
        <v>2</v>
      </c>
      <c r="Q14" s="37">
        <v>13</v>
      </c>
    </row>
    <row r="15" spans="1:18" x14ac:dyDescent="0.25">
      <c r="A15" s="39" t="s">
        <v>19</v>
      </c>
      <c r="B15" s="37">
        <v>2</v>
      </c>
      <c r="C15" s="37">
        <v>5</v>
      </c>
      <c r="D15" s="37">
        <v>2</v>
      </c>
      <c r="E15" s="37">
        <v>1</v>
      </c>
      <c r="F15" s="37">
        <v>0.224</v>
      </c>
      <c r="G15" s="37" t="s">
        <v>109</v>
      </c>
      <c r="H15" s="37">
        <v>4.8669421487603309E-2</v>
      </c>
      <c r="I15" s="37">
        <v>9.0900826446281002E-2</v>
      </c>
      <c r="J15" s="37">
        <f t="shared" si="0"/>
        <v>2.7347597215146879</v>
      </c>
      <c r="K15" s="37" t="s">
        <v>109</v>
      </c>
      <c r="L15" s="37" t="s">
        <v>109</v>
      </c>
      <c r="M15" s="37">
        <v>2.7347597215146879</v>
      </c>
      <c r="O15" s="39" t="s">
        <v>17</v>
      </c>
      <c r="P15" s="37">
        <v>2</v>
      </c>
      <c r="Q15" s="37">
        <v>14</v>
      </c>
    </row>
    <row r="16" spans="1:18" x14ac:dyDescent="0.25">
      <c r="A16" s="39" t="s">
        <v>19</v>
      </c>
      <c r="B16" s="37">
        <v>2</v>
      </c>
      <c r="C16" s="37">
        <v>5</v>
      </c>
      <c r="D16" s="37">
        <v>3</v>
      </c>
      <c r="E16" s="37">
        <v>1</v>
      </c>
      <c r="F16" s="37">
        <v>0.23899999999999999</v>
      </c>
      <c r="G16" s="37" t="s">
        <v>109</v>
      </c>
      <c r="H16" s="37">
        <v>4.8669421487603309E-2</v>
      </c>
      <c r="I16" s="37">
        <v>9.0900826446281002E-2</v>
      </c>
      <c r="J16" s="37">
        <f t="shared" si="0"/>
        <v>3.0429614535574796</v>
      </c>
      <c r="K16" s="37" t="s">
        <v>109</v>
      </c>
      <c r="L16" s="37" t="s">
        <v>109</v>
      </c>
      <c r="M16" s="37">
        <v>3.0429614535574796</v>
      </c>
      <c r="O16" s="39" t="s">
        <v>19</v>
      </c>
      <c r="P16" s="37">
        <v>2</v>
      </c>
      <c r="Q16" s="37">
        <v>15</v>
      </c>
    </row>
    <row r="17" spans="1:17" x14ac:dyDescent="0.25">
      <c r="A17" s="39" t="s">
        <v>17</v>
      </c>
      <c r="B17" s="37">
        <v>2</v>
      </c>
      <c r="C17" s="37">
        <v>6</v>
      </c>
      <c r="D17" s="37">
        <v>1</v>
      </c>
      <c r="E17" s="37">
        <v>1</v>
      </c>
      <c r="F17" s="37">
        <v>0.32800000000000001</v>
      </c>
      <c r="G17" s="37" t="s">
        <v>109</v>
      </c>
      <c r="H17" s="37">
        <v>4.8669421487603309E-2</v>
      </c>
      <c r="I17" s="37">
        <v>9.0900826446281002E-2</v>
      </c>
      <c r="J17" s="37">
        <f t="shared" si="0"/>
        <v>4.8716250636780432</v>
      </c>
      <c r="K17" s="37" t="s">
        <v>109</v>
      </c>
      <c r="L17" s="37" t="s">
        <v>109</v>
      </c>
      <c r="M17" s="37">
        <v>4.8716250636780432</v>
      </c>
      <c r="O17" s="39" t="s">
        <v>16</v>
      </c>
      <c r="P17" s="37">
        <v>3</v>
      </c>
      <c r="Q17" s="37">
        <v>1</v>
      </c>
    </row>
    <row r="18" spans="1:17" x14ac:dyDescent="0.25">
      <c r="A18" s="39" t="s">
        <v>17</v>
      </c>
      <c r="B18" s="37">
        <v>2</v>
      </c>
      <c r="C18" s="37">
        <v>6</v>
      </c>
      <c r="D18" s="37">
        <v>2</v>
      </c>
      <c r="E18" s="37">
        <v>1</v>
      </c>
      <c r="F18" s="37">
        <v>0.34100000000000003</v>
      </c>
      <c r="G18" s="37" t="s">
        <v>109</v>
      </c>
      <c r="H18" s="37">
        <v>4.8669421487603309E-2</v>
      </c>
      <c r="I18" s="37">
        <v>9.0900826446281002E-2</v>
      </c>
      <c r="J18" s="37">
        <f t="shared" si="0"/>
        <v>5.1387332314484633</v>
      </c>
      <c r="K18" s="37" t="s">
        <v>109</v>
      </c>
      <c r="L18" s="37" t="s">
        <v>109</v>
      </c>
      <c r="M18" s="37">
        <v>5.1387332314484633</v>
      </c>
      <c r="O18" s="39" t="s">
        <v>17</v>
      </c>
      <c r="P18" s="37">
        <v>3</v>
      </c>
      <c r="Q18" s="37">
        <v>2</v>
      </c>
    </row>
    <row r="19" spans="1:17" x14ac:dyDescent="0.25">
      <c r="A19" s="39" t="s">
        <v>17</v>
      </c>
      <c r="B19" s="37">
        <v>2</v>
      </c>
      <c r="C19" s="37">
        <v>6</v>
      </c>
      <c r="D19" s="37">
        <v>3</v>
      </c>
      <c r="E19" s="37">
        <v>1</v>
      </c>
      <c r="F19" s="37">
        <v>0.316</v>
      </c>
      <c r="G19" s="37" t="s">
        <v>109</v>
      </c>
      <c r="H19" s="37">
        <v>4.8669421487603309E-2</v>
      </c>
      <c r="I19" s="37">
        <v>9.0900826446281002E-2</v>
      </c>
      <c r="J19" s="37">
        <f t="shared" si="0"/>
        <v>4.6250636780438104</v>
      </c>
      <c r="K19" s="37" t="s">
        <v>109</v>
      </c>
      <c r="L19" s="37" t="s">
        <v>109</v>
      </c>
      <c r="M19" s="37">
        <v>4.6250636780438104</v>
      </c>
      <c r="O19" s="39" t="s">
        <v>319</v>
      </c>
      <c r="P19" s="37">
        <v>3</v>
      </c>
      <c r="Q19" s="37">
        <v>3</v>
      </c>
    </row>
    <row r="20" spans="1:17" x14ac:dyDescent="0.25">
      <c r="A20" s="39" t="s">
        <v>319</v>
      </c>
      <c r="B20" s="37">
        <v>2</v>
      </c>
      <c r="C20" s="37">
        <v>7</v>
      </c>
      <c r="D20" s="37">
        <v>1</v>
      </c>
      <c r="E20" s="37">
        <v>1</v>
      </c>
      <c r="F20" s="37">
        <v>0.502</v>
      </c>
      <c r="G20" s="37" t="s">
        <v>109</v>
      </c>
      <c r="H20" s="37">
        <v>4.8669421487603309E-2</v>
      </c>
      <c r="I20" s="37">
        <v>9.0900826446281002E-2</v>
      </c>
      <c r="J20" s="37">
        <f t="shared" si="0"/>
        <v>8.4467651553744254</v>
      </c>
      <c r="K20" s="37" t="s">
        <v>109</v>
      </c>
      <c r="L20" s="37" t="s">
        <v>109</v>
      </c>
      <c r="M20" s="37">
        <v>8.4467651553744254</v>
      </c>
      <c r="O20" s="39" t="s">
        <v>18</v>
      </c>
      <c r="P20" s="37">
        <v>3</v>
      </c>
      <c r="Q20" s="37">
        <v>4</v>
      </c>
    </row>
    <row r="21" spans="1:17" x14ac:dyDescent="0.25">
      <c r="A21" s="39" t="s">
        <v>319</v>
      </c>
      <c r="B21" s="37">
        <v>2</v>
      </c>
      <c r="C21" s="37">
        <v>7</v>
      </c>
      <c r="D21" s="37">
        <v>2</v>
      </c>
      <c r="E21" s="37">
        <v>1</v>
      </c>
      <c r="F21" s="37">
        <v>0.54300000000000004</v>
      </c>
      <c r="G21" s="37" t="s">
        <v>109</v>
      </c>
      <c r="H21" s="37">
        <v>4.8669421487603309E-2</v>
      </c>
      <c r="I21" s="37">
        <v>9.0900826446281002E-2</v>
      </c>
      <c r="J21" s="37">
        <f t="shared" si="0"/>
        <v>9.2891832229580569</v>
      </c>
      <c r="K21" s="37" t="s">
        <v>109</v>
      </c>
      <c r="L21" s="37" t="s">
        <v>109</v>
      </c>
      <c r="M21" s="37">
        <v>9.2891832229580569</v>
      </c>
      <c r="O21" s="39" t="s">
        <v>19</v>
      </c>
      <c r="P21" s="37">
        <v>3</v>
      </c>
      <c r="Q21" s="37">
        <v>5</v>
      </c>
    </row>
    <row r="22" spans="1:17" x14ac:dyDescent="0.25">
      <c r="A22" s="39" t="s">
        <v>319</v>
      </c>
      <c r="B22" s="37">
        <v>2</v>
      </c>
      <c r="C22" s="37">
        <v>7</v>
      </c>
      <c r="D22" s="37">
        <v>3</v>
      </c>
      <c r="E22" s="37">
        <v>1</v>
      </c>
      <c r="F22" s="37">
        <v>0.51100000000000001</v>
      </c>
      <c r="G22" s="37" t="s">
        <v>109</v>
      </c>
      <c r="H22" s="37">
        <v>4.8669421487603309E-2</v>
      </c>
      <c r="I22" s="37">
        <v>9.0900826446281002E-2</v>
      </c>
      <c r="J22" s="37">
        <f t="shared" si="0"/>
        <v>8.6316861946001016</v>
      </c>
      <c r="K22" s="37" t="s">
        <v>109</v>
      </c>
      <c r="L22" s="37" t="s">
        <v>109</v>
      </c>
      <c r="M22" s="37">
        <v>8.6316861946001016</v>
      </c>
      <c r="O22" s="39" t="s">
        <v>17</v>
      </c>
      <c r="P22" s="37">
        <v>3</v>
      </c>
      <c r="Q22" s="37">
        <v>6</v>
      </c>
    </row>
    <row r="23" spans="1:17" x14ac:dyDescent="0.25">
      <c r="A23" s="39" t="s">
        <v>16</v>
      </c>
      <c r="B23" s="37">
        <v>2</v>
      </c>
      <c r="C23" s="37">
        <v>8</v>
      </c>
      <c r="D23" s="37">
        <v>1</v>
      </c>
      <c r="E23" s="37">
        <v>1</v>
      </c>
      <c r="F23" s="37">
        <v>0.16400000000000001</v>
      </c>
      <c r="G23" s="37" t="s">
        <v>109</v>
      </c>
      <c r="H23" s="37">
        <v>4.8669421487603309E-2</v>
      </c>
      <c r="I23" s="37">
        <v>9.0900826446281002E-2</v>
      </c>
      <c r="J23" s="37">
        <f t="shared" si="0"/>
        <v>1.5019527933435217</v>
      </c>
      <c r="K23" s="37" t="s">
        <v>109</v>
      </c>
      <c r="L23" s="37" t="s">
        <v>109</v>
      </c>
      <c r="M23" s="37">
        <v>1.5019527933435217</v>
      </c>
      <c r="O23" s="39" t="s">
        <v>319</v>
      </c>
      <c r="P23" s="37">
        <v>3</v>
      </c>
      <c r="Q23" s="37">
        <v>7</v>
      </c>
    </row>
    <row r="24" spans="1:17" x14ac:dyDescent="0.25">
      <c r="A24" s="39" t="s">
        <v>16</v>
      </c>
      <c r="B24" s="37">
        <v>2</v>
      </c>
      <c r="C24" s="37">
        <v>8</v>
      </c>
      <c r="D24" s="37">
        <v>2</v>
      </c>
      <c r="E24" s="37">
        <v>1</v>
      </c>
      <c r="F24" s="37">
        <v>0.13500000000000001</v>
      </c>
      <c r="G24" s="37" t="s">
        <v>109</v>
      </c>
      <c r="H24" s="37">
        <v>4.8669421487603309E-2</v>
      </c>
      <c r="I24" s="37">
        <v>9.0900826446281002E-2</v>
      </c>
      <c r="J24" s="37">
        <f t="shared" si="0"/>
        <v>0.90609611139412449</v>
      </c>
      <c r="K24" s="37" t="s">
        <v>109</v>
      </c>
      <c r="L24" s="37" t="s">
        <v>109</v>
      </c>
      <c r="M24" s="37">
        <v>0.90609611139412449</v>
      </c>
      <c r="O24" s="39" t="s">
        <v>16</v>
      </c>
      <c r="P24" s="37">
        <v>3</v>
      </c>
      <c r="Q24" s="37">
        <v>8</v>
      </c>
    </row>
    <row r="25" spans="1:17" x14ac:dyDescent="0.25">
      <c r="A25" s="39" t="s">
        <v>16</v>
      </c>
      <c r="B25" s="37">
        <v>2</v>
      </c>
      <c r="C25" s="37">
        <v>8</v>
      </c>
      <c r="D25" s="37">
        <v>3</v>
      </c>
      <c r="E25" s="37">
        <v>1</v>
      </c>
      <c r="F25" s="37">
        <v>0.14399999999999999</v>
      </c>
      <c r="G25" s="37" t="s">
        <v>109</v>
      </c>
      <c r="H25" s="37">
        <v>4.8669421487603309E-2</v>
      </c>
      <c r="I25" s="37">
        <v>9.0900826446281002E-2</v>
      </c>
      <c r="J25" s="37">
        <f t="shared" si="0"/>
        <v>1.0910171506197992</v>
      </c>
      <c r="K25" s="37" t="s">
        <v>109</v>
      </c>
      <c r="L25" s="37" t="s">
        <v>109</v>
      </c>
      <c r="M25" s="37">
        <v>1.0910171506197992</v>
      </c>
      <c r="O25" s="39" t="s">
        <v>18</v>
      </c>
      <c r="P25" s="37">
        <v>3</v>
      </c>
      <c r="Q25" s="37">
        <v>9</v>
      </c>
    </row>
    <row r="26" spans="1:17" x14ac:dyDescent="0.25">
      <c r="A26" s="39" t="s">
        <v>18</v>
      </c>
      <c r="B26" s="37">
        <v>2</v>
      </c>
      <c r="C26" s="37">
        <v>9</v>
      </c>
      <c r="D26" s="37">
        <v>1</v>
      </c>
      <c r="E26" s="37">
        <v>1</v>
      </c>
      <c r="F26" s="37">
        <v>0.253</v>
      </c>
      <c r="G26" s="37" t="s">
        <v>109</v>
      </c>
      <c r="H26" s="37">
        <v>4.8669421487603309E-2</v>
      </c>
      <c r="I26" s="37">
        <v>9.0900826446281002E-2</v>
      </c>
      <c r="J26" s="37">
        <f t="shared" si="0"/>
        <v>3.3306164034640853</v>
      </c>
      <c r="K26" s="37" t="s">
        <v>109</v>
      </c>
      <c r="L26" s="37" t="s">
        <v>109</v>
      </c>
      <c r="M26" s="37">
        <v>3.3306164034640853</v>
      </c>
      <c r="O26" s="39" t="s">
        <v>19</v>
      </c>
      <c r="P26" s="37">
        <v>3</v>
      </c>
      <c r="Q26" s="37">
        <v>10</v>
      </c>
    </row>
    <row r="27" spans="1:17" x14ac:dyDescent="0.25">
      <c r="A27" s="39" t="s">
        <v>18</v>
      </c>
      <c r="B27" s="37">
        <v>2</v>
      </c>
      <c r="C27" s="37">
        <v>9</v>
      </c>
      <c r="D27" s="37">
        <v>2</v>
      </c>
      <c r="E27" s="37">
        <v>1</v>
      </c>
      <c r="F27" s="37">
        <v>0.24</v>
      </c>
      <c r="G27" s="37" t="s">
        <v>109</v>
      </c>
      <c r="H27" s="37">
        <v>4.8669421487603309E-2</v>
      </c>
      <c r="I27" s="37">
        <v>9.0900826446281002E-2</v>
      </c>
      <c r="J27" s="37">
        <f t="shared" si="0"/>
        <v>3.0635082356936656</v>
      </c>
      <c r="K27" s="37" t="s">
        <v>109</v>
      </c>
      <c r="L27" s="37" t="s">
        <v>109</v>
      </c>
      <c r="M27" s="37">
        <v>3.0635082356936656</v>
      </c>
      <c r="O27" s="39" t="s">
        <v>18</v>
      </c>
      <c r="P27" s="37">
        <v>3</v>
      </c>
      <c r="Q27" s="37">
        <v>11</v>
      </c>
    </row>
    <row r="28" spans="1:17" x14ac:dyDescent="0.25">
      <c r="A28" s="39" t="s">
        <v>18</v>
      </c>
      <c r="B28" s="37">
        <v>2</v>
      </c>
      <c r="C28" s="37">
        <v>9</v>
      </c>
      <c r="D28" s="37">
        <v>3</v>
      </c>
      <c r="E28" s="37">
        <v>1</v>
      </c>
      <c r="F28" s="37">
        <v>0.252</v>
      </c>
      <c r="G28" s="37" t="s">
        <v>109</v>
      </c>
      <c r="H28" s="37">
        <v>4.8669421487603309E-2</v>
      </c>
      <c r="I28" s="37">
        <v>9.0900826446281002E-2</v>
      </c>
      <c r="J28" s="37">
        <f t="shared" si="0"/>
        <v>3.3100696213278988</v>
      </c>
      <c r="K28" s="37" t="s">
        <v>109</v>
      </c>
      <c r="L28" s="37" t="s">
        <v>109</v>
      </c>
      <c r="M28" s="37">
        <v>3.3100696213278988</v>
      </c>
      <c r="O28" s="39" t="s">
        <v>16</v>
      </c>
      <c r="P28" s="37">
        <v>3</v>
      </c>
      <c r="Q28" s="37">
        <v>12</v>
      </c>
    </row>
    <row r="29" spans="1:17" x14ac:dyDescent="0.25">
      <c r="A29" s="39" t="s">
        <v>19</v>
      </c>
      <c r="B29" s="37">
        <v>2</v>
      </c>
      <c r="C29" s="37">
        <v>10</v>
      </c>
      <c r="D29" s="37">
        <v>1</v>
      </c>
      <c r="E29" s="37">
        <v>1</v>
      </c>
      <c r="F29" s="37">
        <v>0.246</v>
      </c>
      <c r="G29" s="37" t="s">
        <v>109</v>
      </c>
      <c r="H29" s="37">
        <v>4.8669421487603309E-2</v>
      </c>
      <c r="I29" s="37">
        <v>9.0900826446281002E-2</v>
      </c>
      <c r="J29" s="37">
        <f t="shared" si="0"/>
        <v>3.1867889285107824</v>
      </c>
      <c r="K29" s="37" t="s">
        <v>109</v>
      </c>
      <c r="L29" s="37" t="s">
        <v>109</v>
      </c>
      <c r="M29" s="37">
        <v>3.1867889285107824</v>
      </c>
      <c r="O29" s="39" t="s">
        <v>319</v>
      </c>
      <c r="P29" s="37">
        <v>3</v>
      </c>
      <c r="Q29" s="37">
        <v>13</v>
      </c>
    </row>
    <row r="30" spans="1:17" x14ac:dyDescent="0.25">
      <c r="A30" s="39" t="s">
        <v>19</v>
      </c>
      <c r="B30" s="37">
        <v>2</v>
      </c>
      <c r="C30" s="37">
        <v>10</v>
      </c>
      <c r="D30" s="37">
        <v>2</v>
      </c>
      <c r="E30" s="37">
        <v>1</v>
      </c>
      <c r="F30" s="37">
        <v>0.27300000000000002</v>
      </c>
      <c r="G30" s="37" t="s">
        <v>109</v>
      </c>
      <c r="H30" s="37">
        <v>4.8669421487603309E-2</v>
      </c>
      <c r="I30" s="37">
        <v>9.0900826446281002E-2</v>
      </c>
      <c r="J30" s="37">
        <f t="shared" si="0"/>
        <v>3.7415520461878078</v>
      </c>
      <c r="K30" s="37" t="s">
        <v>109</v>
      </c>
      <c r="L30" s="37" t="s">
        <v>109</v>
      </c>
      <c r="M30" s="37">
        <v>3.7415520461878078</v>
      </c>
      <c r="O30" s="39" t="s">
        <v>17</v>
      </c>
      <c r="P30" s="37">
        <v>3</v>
      </c>
      <c r="Q30" s="37">
        <v>14</v>
      </c>
    </row>
    <row r="31" spans="1:17" x14ac:dyDescent="0.25">
      <c r="A31" s="39" t="s">
        <v>19</v>
      </c>
      <c r="B31" s="37">
        <v>2</v>
      </c>
      <c r="C31" s="37">
        <v>10</v>
      </c>
      <c r="D31" s="37">
        <v>3</v>
      </c>
      <c r="E31" s="37">
        <v>1</v>
      </c>
      <c r="F31" s="37">
        <v>0.24299999999999999</v>
      </c>
      <c r="G31" s="37" t="s">
        <v>109</v>
      </c>
      <c r="H31" s="37">
        <v>4.8669421487603309E-2</v>
      </c>
      <c r="I31" s="37">
        <v>9.0900826446281002E-2</v>
      </c>
      <c r="J31" s="37">
        <f t="shared" si="0"/>
        <v>3.125148582102224</v>
      </c>
      <c r="K31" s="37" t="s">
        <v>109</v>
      </c>
      <c r="L31" s="37" t="s">
        <v>109</v>
      </c>
      <c r="M31" s="37">
        <v>3.125148582102224</v>
      </c>
      <c r="O31" s="39" t="s">
        <v>19</v>
      </c>
      <c r="P31" s="37">
        <v>3</v>
      </c>
      <c r="Q31" s="37">
        <v>15</v>
      </c>
    </row>
    <row r="32" spans="1:17" x14ac:dyDescent="0.25">
      <c r="A32" s="39" t="s">
        <v>18</v>
      </c>
      <c r="B32" s="37">
        <v>2</v>
      </c>
      <c r="C32" s="37">
        <v>11</v>
      </c>
      <c r="D32" s="37">
        <v>1</v>
      </c>
      <c r="E32" s="37">
        <v>1</v>
      </c>
      <c r="F32" s="37">
        <v>0.27300000000000002</v>
      </c>
      <c r="G32" s="37" t="s">
        <v>109</v>
      </c>
      <c r="H32" s="37">
        <v>4.8669421487603309E-2</v>
      </c>
      <c r="I32" s="37">
        <v>9.0900826446281002E-2</v>
      </c>
      <c r="J32" s="37">
        <f t="shared" si="0"/>
        <v>3.7415520461878078</v>
      </c>
      <c r="K32" s="37" t="s">
        <v>109</v>
      </c>
      <c r="L32" s="37" t="s">
        <v>109</v>
      </c>
      <c r="M32" s="37">
        <v>3.7415520461878078</v>
      </c>
      <c r="O32" s="39" t="s">
        <v>16</v>
      </c>
      <c r="P32" s="37">
        <v>4</v>
      </c>
      <c r="Q32" s="37">
        <v>1</v>
      </c>
    </row>
    <row r="33" spans="1:17" x14ac:dyDescent="0.25">
      <c r="A33" s="39" t="s">
        <v>18</v>
      </c>
      <c r="B33" s="37">
        <v>2</v>
      </c>
      <c r="C33" s="37">
        <v>11</v>
      </c>
      <c r="D33" s="37">
        <v>2</v>
      </c>
      <c r="E33" s="37">
        <v>1</v>
      </c>
      <c r="F33" s="37">
        <v>0.23499999999999999</v>
      </c>
      <c r="G33" s="37" t="s">
        <v>109</v>
      </c>
      <c r="H33" s="37">
        <v>4.8669421487603309E-2</v>
      </c>
      <c r="I33" s="37">
        <v>9.0900826446281002E-2</v>
      </c>
      <c r="J33" s="37">
        <f t="shared" si="0"/>
        <v>2.9607743250127347</v>
      </c>
      <c r="K33" s="37" t="s">
        <v>109</v>
      </c>
      <c r="L33" s="37" t="s">
        <v>109</v>
      </c>
      <c r="M33" s="37">
        <v>2.9607743250127347</v>
      </c>
      <c r="O33" s="39" t="s">
        <v>17</v>
      </c>
      <c r="P33" s="37">
        <v>4</v>
      </c>
      <c r="Q33" s="37">
        <v>2</v>
      </c>
    </row>
    <row r="34" spans="1:17" x14ac:dyDescent="0.25">
      <c r="A34" s="39" t="s">
        <v>18</v>
      </c>
      <c r="B34" s="37">
        <v>2</v>
      </c>
      <c r="C34" s="37">
        <v>11</v>
      </c>
      <c r="D34" s="37">
        <v>3</v>
      </c>
      <c r="E34" s="37">
        <v>1</v>
      </c>
      <c r="F34" s="37">
        <v>0.27500000000000002</v>
      </c>
      <c r="G34" s="37" t="s">
        <v>109</v>
      </c>
      <c r="H34" s="37">
        <v>4.8669421487603309E-2</v>
      </c>
      <c r="I34" s="37">
        <v>9.0900826446281002E-2</v>
      </c>
      <c r="J34" s="37">
        <f t="shared" si="0"/>
        <v>3.7826456104601798</v>
      </c>
      <c r="K34" s="37" t="s">
        <v>109</v>
      </c>
      <c r="L34" s="37" t="s">
        <v>109</v>
      </c>
      <c r="M34" s="37">
        <v>3.7826456104601798</v>
      </c>
      <c r="O34" s="39" t="s">
        <v>319</v>
      </c>
      <c r="P34" s="37">
        <v>4</v>
      </c>
      <c r="Q34" s="37">
        <v>3</v>
      </c>
    </row>
    <row r="35" spans="1:17" x14ac:dyDescent="0.25">
      <c r="A35" s="39" t="s">
        <v>16</v>
      </c>
      <c r="B35" s="37">
        <v>2</v>
      </c>
      <c r="C35" s="37">
        <v>12</v>
      </c>
      <c r="D35" s="37">
        <v>1</v>
      </c>
      <c r="E35" s="37">
        <v>1</v>
      </c>
      <c r="F35" s="37">
        <v>0.14199999999999999</v>
      </c>
      <c r="G35" s="37" t="s">
        <v>109</v>
      </c>
      <c r="H35" s="37">
        <v>4.8669421487603309E-2</v>
      </c>
      <c r="I35" s="37">
        <v>9.0900826446281002E-2</v>
      </c>
      <c r="J35" s="37">
        <f t="shared" si="0"/>
        <v>1.0499235863474268</v>
      </c>
      <c r="K35" s="37" t="s">
        <v>109</v>
      </c>
      <c r="L35" s="37" t="s">
        <v>109</v>
      </c>
      <c r="M35" s="37">
        <v>1.0499235863474268</v>
      </c>
      <c r="O35" s="39" t="s">
        <v>18</v>
      </c>
      <c r="P35" s="37">
        <v>4</v>
      </c>
      <c r="Q35" s="37">
        <v>4</v>
      </c>
    </row>
    <row r="36" spans="1:17" x14ac:dyDescent="0.25">
      <c r="A36" s="39" t="s">
        <v>16</v>
      </c>
      <c r="B36" s="37">
        <v>2</v>
      </c>
      <c r="C36" s="37">
        <v>12</v>
      </c>
      <c r="D36" s="37">
        <v>2</v>
      </c>
      <c r="E36" s="37">
        <v>1</v>
      </c>
      <c r="F36" s="37">
        <v>0.14099999999999999</v>
      </c>
      <c r="G36" s="37" t="s">
        <v>109</v>
      </c>
      <c r="H36" s="37">
        <v>4.8669421487603309E-2</v>
      </c>
      <c r="I36" s="37">
        <v>9.0900826446281002E-2</v>
      </c>
      <c r="J36" s="37">
        <f t="shared" si="0"/>
        <v>1.0293768042112408</v>
      </c>
      <c r="K36" s="37" t="s">
        <v>109</v>
      </c>
      <c r="L36" s="37" t="s">
        <v>109</v>
      </c>
      <c r="M36" s="37">
        <v>1.0293768042112408</v>
      </c>
      <c r="O36" s="39" t="s">
        <v>19</v>
      </c>
      <c r="P36" s="37">
        <v>4</v>
      </c>
      <c r="Q36" s="37">
        <v>5</v>
      </c>
    </row>
    <row r="37" spans="1:17" x14ac:dyDescent="0.25">
      <c r="A37" s="39" t="s">
        <v>16</v>
      </c>
      <c r="B37" s="37">
        <v>2</v>
      </c>
      <c r="C37" s="37">
        <v>12</v>
      </c>
      <c r="D37" s="37">
        <v>3</v>
      </c>
      <c r="E37" s="37">
        <v>1</v>
      </c>
      <c r="F37" s="37">
        <v>0.15</v>
      </c>
      <c r="G37" s="37" t="s">
        <v>109</v>
      </c>
      <c r="H37" s="37">
        <v>4.8669421487603309E-2</v>
      </c>
      <c r="I37" s="37">
        <v>9.0900826446281002E-2</v>
      </c>
      <c r="J37" s="37">
        <f t="shared" si="0"/>
        <v>1.2142978434369158</v>
      </c>
      <c r="K37" s="37" t="s">
        <v>109</v>
      </c>
      <c r="L37" s="37" t="s">
        <v>109</v>
      </c>
      <c r="M37" s="37">
        <v>1.2142978434369158</v>
      </c>
      <c r="O37" s="39" t="s">
        <v>17</v>
      </c>
      <c r="P37" s="37">
        <v>4</v>
      </c>
      <c r="Q37" s="37">
        <v>6</v>
      </c>
    </row>
    <row r="38" spans="1:17" x14ac:dyDescent="0.25">
      <c r="A38" s="39" t="s">
        <v>319</v>
      </c>
      <c r="B38" s="37">
        <v>2</v>
      </c>
      <c r="C38" s="37">
        <v>13</v>
      </c>
      <c r="D38" s="37">
        <v>1</v>
      </c>
      <c r="E38" s="37">
        <v>1</v>
      </c>
      <c r="F38" s="37">
        <v>0.55600000000000005</v>
      </c>
      <c r="G38" s="37" t="s">
        <v>109</v>
      </c>
      <c r="H38" s="37">
        <v>4.8669421487603309E-2</v>
      </c>
      <c r="I38" s="37">
        <v>9.0900826446281002E-2</v>
      </c>
      <c r="J38" s="37">
        <f t="shared" si="0"/>
        <v>9.556291390728477</v>
      </c>
      <c r="K38" s="37" t="s">
        <v>109</v>
      </c>
      <c r="L38" s="37" t="s">
        <v>109</v>
      </c>
      <c r="M38" s="37">
        <v>9.556291390728477</v>
      </c>
      <c r="O38" s="39" t="s">
        <v>319</v>
      </c>
      <c r="P38" s="37">
        <v>4</v>
      </c>
      <c r="Q38" s="37">
        <v>7</v>
      </c>
    </row>
    <row r="39" spans="1:17" x14ac:dyDescent="0.25">
      <c r="A39" s="39" t="s">
        <v>319</v>
      </c>
      <c r="B39" s="37">
        <v>2</v>
      </c>
      <c r="C39" s="37">
        <v>13</v>
      </c>
      <c r="D39" s="37">
        <v>2</v>
      </c>
      <c r="E39" s="37">
        <v>1</v>
      </c>
      <c r="F39" s="37">
        <v>0.69699999999999995</v>
      </c>
      <c r="G39" s="37" t="s">
        <v>109</v>
      </c>
      <c r="H39" s="37">
        <v>4.8669421487603309E-2</v>
      </c>
      <c r="I39" s="37">
        <v>9.0900826446281002E-2</v>
      </c>
      <c r="J39" s="37">
        <f t="shared" si="0"/>
        <v>12.453387671930715</v>
      </c>
      <c r="K39" s="37" t="s">
        <v>109</v>
      </c>
      <c r="L39" s="37" t="s">
        <v>109</v>
      </c>
      <c r="M39" s="37">
        <v>12.453387671930715</v>
      </c>
      <c r="O39" s="39" t="s">
        <v>16</v>
      </c>
      <c r="P39" s="37">
        <v>4</v>
      </c>
      <c r="Q39" s="37">
        <v>8</v>
      </c>
    </row>
    <row r="40" spans="1:17" x14ac:dyDescent="0.25">
      <c r="A40" s="39" t="s">
        <v>319</v>
      </c>
      <c r="B40" s="37">
        <v>2</v>
      </c>
      <c r="C40" s="37">
        <v>13</v>
      </c>
      <c r="D40" s="37">
        <v>3</v>
      </c>
      <c r="E40" s="37">
        <v>1</v>
      </c>
      <c r="F40" s="37">
        <v>0.51200000000000001</v>
      </c>
      <c r="G40" s="37" t="s">
        <v>109</v>
      </c>
      <c r="H40" s="37">
        <v>4.8669421487603309E-2</v>
      </c>
      <c r="I40" s="37">
        <v>9.0900826446281002E-2</v>
      </c>
      <c r="J40" s="37">
        <f t="shared" si="0"/>
        <v>8.652232976736288</v>
      </c>
      <c r="K40" s="37" t="s">
        <v>109</v>
      </c>
      <c r="L40" s="37" t="s">
        <v>109</v>
      </c>
      <c r="M40" s="37">
        <v>8.652232976736288</v>
      </c>
      <c r="O40" s="39" t="s">
        <v>18</v>
      </c>
      <c r="P40" s="37">
        <v>4</v>
      </c>
      <c r="Q40" s="37">
        <v>9</v>
      </c>
    </row>
    <row r="41" spans="1:17" x14ac:dyDescent="0.25">
      <c r="A41" s="39" t="s">
        <v>17</v>
      </c>
      <c r="B41" s="37">
        <v>2</v>
      </c>
      <c r="C41" s="37">
        <v>14</v>
      </c>
      <c r="D41" s="37">
        <v>1</v>
      </c>
      <c r="E41" s="37">
        <v>1</v>
      </c>
      <c r="F41" s="37">
        <v>0.34200000000000003</v>
      </c>
      <c r="G41" s="37" t="s">
        <v>109</v>
      </c>
      <c r="H41" s="37">
        <v>4.8669421487603309E-2</v>
      </c>
      <c r="I41" s="37">
        <v>9.0900826446281002E-2</v>
      </c>
      <c r="J41" s="37">
        <f t="shared" si="0"/>
        <v>5.1592800135846497</v>
      </c>
      <c r="K41" s="37" t="s">
        <v>109</v>
      </c>
      <c r="L41" s="37" t="s">
        <v>109</v>
      </c>
      <c r="M41" s="37">
        <v>5.1592800135846497</v>
      </c>
      <c r="O41" s="39" t="s">
        <v>19</v>
      </c>
      <c r="P41" s="37">
        <v>4</v>
      </c>
      <c r="Q41" s="37">
        <v>10</v>
      </c>
    </row>
    <row r="42" spans="1:17" x14ac:dyDescent="0.25">
      <c r="A42" s="39" t="s">
        <v>17</v>
      </c>
      <c r="B42" s="37">
        <v>2</v>
      </c>
      <c r="C42" s="37">
        <v>14</v>
      </c>
      <c r="D42" s="37">
        <v>2</v>
      </c>
      <c r="E42" s="37">
        <v>1</v>
      </c>
      <c r="F42" s="37">
        <v>0.35399999999999998</v>
      </c>
      <c r="G42" s="37" t="s">
        <v>109</v>
      </c>
      <c r="H42" s="37">
        <v>4.8669421487603309E-2</v>
      </c>
      <c r="I42" s="37">
        <v>9.0900826446281002E-2</v>
      </c>
      <c r="J42" s="37">
        <f t="shared" si="0"/>
        <v>5.4058413992188816</v>
      </c>
      <c r="K42" s="37" t="s">
        <v>109</v>
      </c>
      <c r="L42" s="37" t="s">
        <v>109</v>
      </c>
      <c r="M42" s="37">
        <v>5.4058413992188816</v>
      </c>
      <c r="O42" s="37" t="s">
        <v>18</v>
      </c>
      <c r="P42" s="37">
        <v>4</v>
      </c>
      <c r="Q42" s="37">
        <v>11</v>
      </c>
    </row>
    <row r="43" spans="1:17" x14ac:dyDescent="0.25">
      <c r="A43" s="39" t="s">
        <v>17</v>
      </c>
      <c r="B43" s="37">
        <v>2</v>
      </c>
      <c r="C43" s="37">
        <v>14</v>
      </c>
      <c r="D43" s="37">
        <v>3</v>
      </c>
      <c r="E43" s="37">
        <v>2</v>
      </c>
      <c r="F43" s="37">
        <v>0.29399999999999998</v>
      </c>
      <c r="G43" s="37" t="s">
        <v>109</v>
      </c>
      <c r="H43" s="37">
        <v>4.7407713498622592E-2</v>
      </c>
      <c r="I43" s="37">
        <v>7.2155647382920074E-2</v>
      </c>
      <c r="J43" s="37">
        <f t="shared" si="0"/>
        <v>4.6794990993085017</v>
      </c>
      <c r="K43" s="37" t="s">
        <v>109</v>
      </c>
      <c r="L43" s="37" t="s">
        <v>109</v>
      </c>
      <c r="M43" s="37">
        <v>4.6794990993085017</v>
      </c>
      <c r="O43" s="39" t="s">
        <v>16</v>
      </c>
      <c r="P43" s="37">
        <v>4</v>
      </c>
      <c r="Q43" s="37">
        <v>12</v>
      </c>
    </row>
    <row r="44" spans="1:17" x14ac:dyDescent="0.25">
      <c r="A44" s="39" t="s">
        <v>19</v>
      </c>
      <c r="B44" s="37">
        <v>2</v>
      </c>
      <c r="C44" s="37">
        <v>15</v>
      </c>
      <c r="D44" s="37">
        <v>1</v>
      </c>
      <c r="E44" s="37">
        <v>2</v>
      </c>
      <c r="F44" s="37">
        <v>0.23400000000000001</v>
      </c>
      <c r="G44" s="37" t="s">
        <v>109</v>
      </c>
      <c r="H44" s="37">
        <v>4.7407713498622592E-2</v>
      </c>
      <c r="I44" s="37">
        <v>7.2155647382920074E-2</v>
      </c>
      <c r="J44" s="37">
        <f t="shared" si="0"/>
        <v>3.41388227090476</v>
      </c>
      <c r="K44" s="37" t="s">
        <v>109</v>
      </c>
      <c r="L44" s="37" t="s">
        <v>109</v>
      </c>
      <c r="M44" s="37">
        <v>3.41388227090476</v>
      </c>
      <c r="O44" s="39" t="s">
        <v>319</v>
      </c>
      <c r="P44" s="37">
        <v>4</v>
      </c>
      <c r="Q44" s="37">
        <v>13</v>
      </c>
    </row>
    <row r="45" spans="1:17" x14ac:dyDescent="0.25">
      <c r="A45" s="39" t="s">
        <v>19</v>
      </c>
      <c r="B45" s="37">
        <v>2</v>
      </c>
      <c r="C45" s="37">
        <v>15</v>
      </c>
      <c r="D45" s="37">
        <v>2</v>
      </c>
      <c r="E45" s="37">
        <v>2</v>
      </c>
      <c r="F45" s="37">
        <v>0.253</v>
      </c>
      <c r="G45" s="37" t="s">
        <v>109</v>
      </c>
      <c r="H45" s="37">
        <v>4.7407713498622592E-2</v>
      </c>
      <c r="I45" s="37">
        <v>7.2155647382920074E-2</v>
      </c>
      <c r="J45" s="37">
        <f t="shared" si="0"/>
        <v>3.8146609332326116</v>
      </c>
      <c r="K45" s="37" t="s">
        <v>109</v>
      </c>
      <c r="L45" s="37" t="s">
        <v>109</v>
      </c>
      <c r="M45" s="37">
        <v>3.8146609332326116</v>
      </c>
      <c r="O45" s="39" t="s">
        <v>17</v>
      </c>
      <c r="P45" s="37">
        <v>4</v>
      </c>
      <c r="Q45" s="37">
        <v>14</v>
      </c>
    </row>
    <row r="46" spans="1:17" x14ac:dyDescent="0.25">
      <c r="A46" s="39" t="s">
        <v>19</v>
      </c>
      <c r="B46" s="37">
        <v>2</v>
      </c>
      <c r="C46" s="37">
        <v>15</v>
      </c>
      <c r="D46" s="37">
        <v>3</v>
      </c>
      <c r="E46" s="37">
        <v>2</v>
      </c>
      <c r="F46" s="37">
        <v>0.247</v>
      </c>
      <c r="G46" s="37" t="s">
        <v>109</v>
      </c>
      <c r="H46" s="37">
        <v>4.7407713498622592E-2</v>
      </c>
      <c r="I46" s="37">
        <v>7.2155647382920074E-2</v>
      </c>
      <c r="J46" s="37">
        <f t="shared" si="0"/>
        <v>3.688099250392237</v>
      </c>
      <c r="K46" s="37" t="s">
        <v>109</v>
      </c>
      <c r="L46" s="37" t="s">
        <v>109</v>
      </c>
      <c r="M46" s="37">
        <v>3.688099250392237</v>
      </c>
      <c r="O46" s="39" t="s">
        <v>19</v>
      </c>
      <c r="P46" s="37">
        <v>4</v>
      </c>
      <c r="Q46" s="37">
        <v>15</v>
      </c>
    </row>
    <row r="47" spans="1:17" x14ac:dyDescent="0.25">
      <c r="A47" s="39" t="s">
        <v>16</v>
      </c>
      <c r="B47" s="37">
        <v>3</v>
      </c>
      <c r="C47" s="37">
        <v>1</v>
      </c>
      <c r="D47" s="37">
        <v>1</v>
      </c>
      <c r="E47" s="37">
        <v>2</v>
      </c>
      <c r="F47" s="37">
        <v>9.9000000000000005E-2</v>
      </c>
      <c r="G47" s="37" t="s">
        <v>109</v>
      </c>
      <c r="H47" s="37">
        <v>4.7407713498622592E-2</v>
      </c>
      <c r="I47" s="37">
        <v>7.2155647382920074E-2</v>
      </c>
      <c r="J47" s="37">
        <f t="shared" si="0"/>
        <v>0.56624440699633993</v>
      </c>
      <c r="K47" s="37" t="s">
        <v>109</v>
      </c>
      <c r="L47" s="37" t="s">
        <v>109</v>
      </c>
      <c r="M47" s="37">
        <v>0.56624440699633993</v>
      </c>
      <c r="O47" s="39" t="s">
        <v>16</v>
      </c>
      <c r="P47" s="37">
        <v>5</v>
      </c>
      <c r="Q47" s="37">
        <v>1</v>
      </c>
    </row>
    <row r="48" spans="1:17" x14ac:dyDescent="0.25">
      <c r="A48" s="39" t="s">
        <v>16</v>
      </c>
      <c r="B48" s="37">
        <v>3</v>
      </c>
      <c r="C48" s="37">
        <v>1</v>
      </c>
      <c r="D48" s="37">
        <v>2</v>
      </c>
      <c r="E48" s="37">
        <v>2</v>
      </c>
      <c r="F48" s="37">
        <v>8.3000000000000004E-2</v>
      </c>
      <c r="G48" s="37" t="s">
        <v>109</v>
      </c>
      <c r="H48" s="37">
        <v>4.7407713498622592E-2</v>
      </c>
      <c r="I48" s="37">
        <v>7.2155647382920074E-2</v>
      </c>
      <c r="J48" s="37">
        <f t="shared" si="0"/>
        <v>0.22874658608867537</v>
      </c>
      <c r="K48" s="37" t="s">
        <v>109</v>
      </c>
      <c r="L48" s="37" t="s">
        <v>109</v>
      </c>
      <c r="M48" s="37">
        <v>0.22874658608867537</v>
      </c>
      <c r="O48" s="39" t="s">
        <v>17</v>
      </c>
      <c r="P48" s="37">
        <v>5</v>
      </c>
      <c r="Q48" s="37">
        <v>2</v>
      </c>
    </row>
    <row r="49" spans="1:17" x14ac:dyDescent="0.25">
      <c r="A49" s="39" t="s">
        <v>16</v>
      </c>
      <c r="B49" s="37">
        <v>3</v>
      </c>
      <c r="C49" s="37">
        <v>1</v>
      </c>
      <c r="D49" s="37">
        <v>3</v>
      </c>
      <c r="E49" s="37">
        <v>2</v>
      </c>
      <c r="F49" s="37">
        <v>9.2999999999999999E-2</v>
      </c>
      <c r="G49" s="37" t="s">
        <v>109</v>
      </c>
      <c r="H49" s="37">
        <v>4.7407713498622592E-2</v>
      </c>
      <c r="I49" s="37">
        <v>7.2155647382920074E-2</v>
      </c>
      <c r="J49" s="37">
        <f t="shared" si="0"/>
        <v>0.43968272415596565</v>
      </c>
      <c r="K49" s="37" t="s">
        <v>109</v>
      </c>
      <c r="L49" s="37" t="s">
        <v>109</v>
      </c>
      <c r="M49" s="37">
        <v>0.43968272415596565</v>
      </c>
      <c r="O49" s="39" t="s">
        <v>319</v>
      </c>
      <c r="P49" s="37">
        <v>5</v>
      </c>
      <c r="Q49" s="37">
        <v>3</v>
      </c>
    </row>
    <row r="50" spans="1:17" x14ac:dyDescent="0.25">
      <c r="A50" s="39" t="s">
        <v>17</v>
      </c>
      <c r="B50" s="37">
        <v>3</v>
      </c>
      <c r="C50" s="37">
        <v>2</v>
      </c>
      <c r="D50" s="37">
        <v>1</v>
      </c>
      <c r="E50" s="37">
        <v>2</v>
      </c>
      <c r="F50" s="37">
        <v>0.20699999999999999</v>
      </c>
      <c r="G50" s="37" t="s">
        <v>109</v>
      </c>
      <c r="H50" s="37">
        <v>4.7407713498622592E-2</v>
      </c>
      <c r="I50" s="37">
        <v>7.2155647382920074E-2</v>
      </c>
      <c r="J50" s="37">
        <f t="shared" si="0"/>
        <v>2.8443546981230754</v>
      </c>
      <c r="K50" s="37" t="s">
        <v>109</v>
      </c>
      <c r="L50" s="37" t="s">
        <v>109</v>
      </c>
      <c r="M50" s="37">
        <v>2.8443546981230754</v>
      </c>
      <c r="O50" s="39" t="s">
        <v>18</v>
      </c>
      <c r="P50" s="37">
        <v>5</v>
      </c>
      <c r="Q50" s="37">
        <v>4</v>
      </c>
    </row>
    <row r="51" spans="1:17" x14ac:dyDescent="0.25">
      <c r="A51" s="39" t="s">
        <v>17</v>
      </c>
      <c r="B51" s="37">
        <v>3</v>
      </c>
      <c r="C51" s="37">
        <v>2</v>
      </c>
      <c r="D51" s="37">
        <v>2</v>
      </c>
      <c r="E51" s="37">
        <v>2</v>
      </c>
      <c r="F51" s="37">
        <v>0.19</v>
      </c>
      <c r="G51" s="37" t="s">
        <v>109</v>
      </c>
      <c r="H51" s="37">
        <v>4.7407713498622592E-2</v>
      </c>
      <c r="I51" s="37">
        <v>7.2155647382920074E-2</v>
      </c>
      <c r="J51" s="37">
        <f t="shared" si="0"/>
        <v>2.4857632634086824</v>
      </c>
      <c r="K51" s="37" t="s">
        <v>109</v>
      </c>
      <c r="L51" s="37" t="s">
        <v>109</v>
      </c>
      <c r="M51" s="37">
        <v>2.4857632634086824</v>
      </c>
      <c r="O51" s="39" t="s">
        <v>19</v>
      </c>
      <c r="P51" s="37">
        <v>5</v>
      </c>
      <c r="Q51" s="37">
        <v>5</v>
      </c>
    </row>
    <row r="52" spans="1:17" x14ac:dyDescent="0.25">
      <c r="A52" s="39" t="s">
        <v>17</v>
      </c>
      <c r="B52" s="37">
        <v>3</v>
      </c>
      <c r="C52" s="37">
        <v>2</v>
      </c>
      <c r="D52" s="37">
        <v>3</v>
      </c>
      <c r="E52" s="37">
        <v>2</v>
      </c>
      <c r="F52" s="37">
        <v>0.2</v>
      </c>
      <c r="G52" s="37" t="s">
        <v>109</v>
      </c>
      <c r="H52" s="37">
        <v>4.7407713498622592E-2</v>
      </c>
      <c r="I52" s="37">
        <v>7.2155647382920074E-2</v>
      </c>
      <c r="J52" s="37">
        <f t="shared" si="0"/>
        <v>2.6966994014759726</v>
      </c>
      <c r="K52" s="37" t="s">
        <v>109</v>
      </c>
      <c r="L52" s="37" t="s">
        <v>109</v>
      </c>
      <c r="M52" s="37">
        <v>2.6966994014759726</v>
      </c>
      <c r="O52" s="39" t="s">
        <v>17</v>
      </c>
      <c r="P52" s="37">
        <v>5</v>
      </c>
      <c r="Q52" s="37">
        <v>6</v>
      </c>
    </row>
    <row r="53" spans="1:17" x14ac:dyDescent="0.25">
      <c r="A53" s="39" t="s">
        <v>319</v>
      </c>
      <c r="B53" s="37">
        <v>3</v>
      </c>
      <c r="C53" s="37">
        <v>3</v>
      </c>
      <c r="D53" s="37">
        <v>1</v>
      </c>
      <c r="E53" s="37">
        <v>2</v>
      </c>
      <c r="F53" s="37">
        <v>0.16700000000000001</v>
      </c>
      <c r="G53" s="37" t="s">
        <v>109</v>
      </c>
      <c r="H53" s="37">
        <v>4.7407713498622592E-2</v>
      </c>
      <c r="I53" s="37">
        <v>7.2155647382920074E-2</v>
      </c>
      <c r="J53" s="37">
        <f t="shared" si="0"/>
        <v>2.0006101458539147</v>
      </c>
      <c r="K53" s="37" t="s">
        <v>109</v>
      </c>
      <c r="L53" s="37" t="s">
        <v>109</v>
      </c>
      <c r="M53" s="37">
        <v>2.0006101458539147</v>
      </c>
      <c r="O53" s="39" t="s">
        <v>319</v>
      </c>
      <c r="P53" s="37">
        <v>5</v>
      </c>
      <c r="Q53" s="37">
        <v>7</v>
      </c>
    </row>
    <row r="54" spans="1:17" x14ac:dyDescent="0.25">
      <c r="A54" s="39" t="s">
        <v>319</v>
      </c>
      <c r="B54" s="37">
        <v>3</v>
      </c>
      <c r="C54" s="37">
        <v>3</v>
      </c>
      <c r="D54" s="37">
        <v>2</v>
      </c>
      <c r="E54" s="37">
        <v>2</v>
      </c>
      <c r="F54" s="37">
        <v>0.17399999999999999</v>
      </c>
      <c r="G54" s="37" t="s">
        <v>109</v>
      </c>
      <c r="H54" s="37">
        <v>4.7407713498622592E-2</v>
      </c>
      <c r="I54" s="37">
        <v>7.2155647382920074E-2</v>
      </c>
      <c r="J54" s="37">
        <f t="shared" si="0"/>
        <v>2.1482654425010175</v>
      </c>
      <c r="K54" s="37" t="s">
        <v>109</v>
      </c>
      <c r="L54" s="37" t="s">
        <v>109</v>
      </c>
      <c r="M54" s="37">
        <v>2.1482654425010175</v>
      </c>
      <c r="O54" s="39" t="s">
        <v>16</v>
      </c>
      <c r="P54" s="37">
        <v>5</v>
      </c>
      <c r="Q54" s="37">
        <v>8</v>
      </c>
    </row>
    <row r="55" spans="1:17" x14ac:dyDescent="0.25">
      <c r="A55" s="39" t="s">
        <v>319</v>
      </c>
      <c r="B55" s="37">
        <v>3</v>
      </c>
      <c r="C55" s="37">
        <v>3</v>
      </c>
      <c r="D55" s="37">
        <v>3</v>
      </c>
      <c r="E55" s="37">
        <v>2</v>
      </c>
      <c r="F55" s="37">
        <v>0.17699999999999999</v>
      </c>
      <c r="G55" s="37" t="s">
        <v>109</v>
      </c>
      <c r="H55" s="37">
        <v>4.7407713498622592E-2</v>
      </c>
      <c r="I55" s="37">
        <v>7.2155647382920074E-2</v>
      </c>
      <c r="J55" s="37">
        <f t="shared" si="0"/>
        <v>2.2115462839212046</v>
      </c>
      <c r="K55" s="37" t="s">
        <v>109</v>
      </c>
      <c r="L55" s="37" t="s">
        <v>109</v>
      </c>
      <c r="M55" s="37">
        <v>2.2115462839212046</v>
      </c>
      <c r="O55" s="39" t="s">
        <v>18</v>
      </c>
      <c r="P55" s="37">
        <v>5</v>
      </c>
      <c r="Q55" s="37">
        <v>9</v>
      </c>
    </row>
    <row r="56" spans="1:17" x14ac:dyDescent="0.25">
      <c r="A56" s="39" t="s">
        <v>18</v>
      </c>
      <c r="B56" s="37">
        <v>3</v>
      </c>
      <c r="C56" s="37">
        <v>4</v>
      </c>
      <c r="D56" s="37">
        <v>1</v>
      </c>
      <c r="E56" s="37">
        <v>2</v>
      </c>
      <c r="F56" s="37">
        <v>0.17</v>
      </c>
      <c r="G56" s="37" t="s">
        <v>109</v>
      </c>
      <c r="H56" s="37">
        <v>4.7407713498622592E-2</v>
      </c>
      <c r="I56" s="37">
        <v>7.2155647382920074E-2</v>
      </c>
      <c r="J56" s="37">
        <f t="shared" si="0"/>
        <v>2.0638909872741018</v>
      </c>
      <c r="K56" s="37" t="s">
        <v>109</v>
      </c>
      <c r="L56" s="37" t="s">
        <v>109</v>
      </c>
      <c r="M56" s="37">
        <v>2.0638909872741018</v>
      </c>
      <c r="O56" s="39" t="s">
        <v>19</v>
      </c>
      <c r="P56" s="37">
        <v>5</v>
      </c>
      <c r="Q56" s="37">
        <v>10</v>
      </c>
    </row>
    <row r="57" spans="1:17" x14ac:dyDescent="0.25">
      <c r="A57" s="39" t="s">
        <v>18</v>
      </c>
      <c r="B57" s="37">
        <v>3</v>
      </c>
      <c r="C57" s="37">
        <v>4</v>
      </c>
      <c r="D57" s="37">
        <v>2</v>
      </c>
      <c r="E57" s="37">
        <v>2</v>
      </c>
      <c r="F57" s="37">
        <v>0.16800000000000001</v>
      </c>
      <c r="G57" s="37" t="s">
        <v>109</v>
      </c>
      <c r="H57" s="37">
        <v>4.7407713498622592E-2</v>
      </c>
      <c r="I57" s="37">
        <v>7.2155647382920074E-2</v>
      </c>
      <c r="J57" s="37">
        <f t="shared" si="0"/>
        <v>2.0217037596606438</v>
      </c>
      <c r="K57" s="37" t="s">
        <v>109</v>
      </c>
      <c r="L57" s="37" t="s">
        <v>109</v>
      </c>
      <c r="M57" s="37">
        <v>2.0217037596606438</v>
      </c>
      <c r="O57" s="39" t="s">
        <v>18</v>
      </c>
      <c r="P57" s="37">
        <v>5</v>
      </c>
      <c r="Q57" s="37">
        <v>11</v>
      </c>
    </row>
    <row r="58" spans="1:17" x14ac:dyDescent="0.25">
      <c r="A58" s="39" t="s">
        <v>18</v>
      </c>
      <c r="B58" s="37">
        <v>3</v>
      </c>
      <c r="C58" s="37">
        <v>4</v>
      </c>
      <c r="D58" s="37">
        <v>3</v>
      </c>
      <c r="E58" s="37">
        <v>2</v>
      </c>
      <c r="F58" s="37">
        <v>0.16800000000000001</v>
      </c>
      <c r="G58" s="37" t="s">
        <v>109</v>
      </c>
      <c r="H58" s="37">
        <v>4.7407713498622599E-2</v>
      </c>
      <c r="I58" s="37">
        <v>7.2155647382920102E-2</v>
      </c>
      <c r="J58" s="37">
        <f t="shared" si="0"/>
        <v>2.0217037596606429</v>
      </c>
      <c r="K58" s="37" t="s">
        <v>109</v>
      </c>
      <c r="L58" s="37" t="s">
        <v>109</v>
      </c>
      <c r="M58" s="37">
        <v>2.0427973734673719</v>
      </c>
      <c r="O58" s="39" t="s">
        <v>16</v>
      </c>
      <c r="P58" s="37">
        <v>5</v>
      </c>
      <c r="Q58" s="37">
        <v>12</v>
      </c>
    </row>
    <row r="59" spans="1:17" x14ac:dyDescent="0.25">
      <c r="A59" s="39" t="s">
        <v>19</v>
      </c>
      <c r="B59" s="37">
        <v>3</v>
      </c>
      <c r="C59" s="37">
        <v>5</v>
      </c>
      <c r="D59" s="37">
        <v>1</v>
      </c>
      <c r="E59" s="37">
        <v>2</v>
      </c>
      <c r="F59" s="37">
        <v>0.11600000000000001</v>
      </c>
      <c r="G59" s="37" t="s">
        <v>109</v>
      </c>
      <c r="H59" s="37">
        <v>4.7407713498622592E-2</v>
      </c>
      <c r="I59" s="37">
        <v>7.2155647382920074E-2</v>
      </c>
      <c r="J59" s="37">
        <f t="shared" si="0"/>
        <v>0.92483584171073363</v>
      </c>
      <c r="K59" s="37" t="s">
        <v>109</v>
      </c>
      <c r="L59" s="37" t="s">
        <v>109</v>
      </c>
      <c r="M59" s="37">
        <v>0.92483584171073363</v>
      </c>
      <c r="O59" s="39" t="s">
        <v>319</v>
      </c>
      <c r="P59" s="37">
        <v>5</v>
      </c>
      <c r="Q59" s="37">
        <v>13</v>
      </c>
    </row>
    <row r="60" spans="1:17" x14ac:dyDescent="0.25">
      <c r="A60" s="39" t="s">
        <v>19</v>
      </c>
      <c r="B60" s="37">
        <v>3</v>
      </c>
      <c r="C60" s="37">
        <v>5</v>
      </c>
      <c r="D60" s="37">
        <v>2</v>
      </c>
      <c r="E60" s="37">
        <v>2</v>
      </c>
      <c r="F60" s="37">
        <v>0.14799999999999999</v>
      </c>
      <c r="G60" s="37" t="s">
        <v>109</v>
      </c>
      <c r="H60" s="37">
        <v>4.7407713498622592E-2</v>
      </c>
      <c r="I60" s="37">
        <v>7.2155647382920074E-2</v>
      </c>
      <c r="J60" s="37">
        <f t="shared" si="0"/>
        <v>1.5998314835260625</v>
      </c>
      <c r="K60" s="37" t="s">
        <v>109</v>
      </c>
      <c r="L60" s="37" t="s">
        <v>109</v>
      </c>
      <c r="M60" s="37">
        <v>1.5998314835260625</v>
      </c>
      <c r="O60" s="39" t="s">
        <v>17</v>
      </c>
      <c r="P60" s="37">
        <v>5</v>
      </c>
      <c r="Q60" s="37">
        <v>14</v>
      </c>
    </row>
    <row r="61" spans="1:17" x14ac:dyDescent="0.25">
      <c r="A61" s="39" t="s">
        <v>19</v>
      </c>
      <c r="B61" s="37">
        <v>3</v>
      </c>
      <c r="C61" s="37">
        <v>5</v>
      </c>
      <c r="D61" s="37">
        <v>3</v>
      </c>
      <c r="E61" s="37">
        <v>2</v>
      </c>
      <c r="F61" s="37">
        <v>0.14299999999999999</v>
      </c>
      <c r="G61" s="37" t="s">
        <v>109</v>
      </c>
      <c r="H61" s="37">
        <v>4.7407713498622592E-2</v>
      </c>
      <c r="I61" s="37">
        <v>7.2155647382920074E-2</v>
      </c>
      <c r="J61" s="37">
        <f t="shared" si="0"/>
        <v>1.4943634144924172</v>
      </c>
      <c r="K61" s="37" t="s">
        <v>109</v>
      </c>
      <c r="L61" s="37" t="s">
        <v>109</v>
      </c>
      <c r="M61" s="37">
        <v>1.4943634144924172</v>
      </c>
      <c r="O61" s="39" t="s">
        <v>19</v>
      </c>
      <c r="P61" s="37">
        <v>5</v>
      </c>
      <c r="Q61" s="37">
        <v>15</v>
      </c>
    </row>
    <row r="62" spans="1:17" x14ac:dyDescent="0.25">
      <c r="A62" s="39" t="s">
        <v>17</v>
      </c>
      <c r="B62" s="37">
        <v>3</v>
      </c>
      <c r="C62" s="37">
        <v>6</v>
      </c>
      <c r="D62" s="37">
        <v>1</v>
      </c>
      <c r="E62" s="37">
        <v>2</v>
      </c>
      <c r="F62" s="37">
        <v>0.185</v>
      </c>
      <c r="G62" s="37" t="s">
        <v>109</v>
      </c>
      <c r="H62" s="37">
        <v>4.7407713498622592E-2</v>
      </c>
      <c r="I62" s="37">
        <v>7.2155647382920074E-2</v>
      </c>
      <c r="J62" s="37">
        <f t="shared" si="0"/>
        <v>2.3802951943750368</v>
      </c>
      <c r="K62" s="37" t="s">
        <v>109</v>
      </c>
      <c r="L62" s="37" t="s">
        <v>109</v>
      </c>
      <c r="M62" s="37">
        <v>2.3802951943750368</v>
      </c>
      <c r="O62" s="39" t="s">
        <v>16</v>
      </c>
      <c r="P62" s="37">
        <v>6</v>
      </c>
      <c r="Q62" s="37">
        <v>1</v>
      </c>
    </row>
    <row r="63" spans="1:17" x14ac:dyDescent="0.25">
      <c r="A63" s="39" t="s">
        <v>17</v>
      </c>
      <c r="B63" s="37">
        <v>3</v>
      </c>
      <c r="C63" s="37">
        <v>6</v>
      </c>
      <c r="D63" s="37">
        <v>2</v>
      </c>
      <c r="E63" s="37">
        <v>2</v>
      </c>
      <c r="F63" s="37">
        <v>0.17599999999999999</v>
      </c>
      <c r="G63" s="37" t="s">
        <v>109</v>
      </c>
      <c r="H63" s="37">
        <v>4.7407713498622592E-2</v>
      </c>
      <c r="I63" s="37">
        <v>7.2155647382920074E-2</v>
      </c>
      <c r="J63" s="37">
        <f t="shared" si="0"/>
        <v>2.1904526701144755</v>
      </c>
      <c r="K63" s="37" t="s">
        <v>109</v>
      </c>
      <c r="L63" s="37" t="s">
        <v>109</v>
      </c>
      <c r="M63" s="37">
        <v>2.1904526701144755</v>
      </c>
      <c r="O63" s="39" t="s">
        <v>17</v>
      </c>
      <c r="P63" s="37">
        <v>6</v>
      </c>
      <c r="Q63" s="37">
        <v>2</v>
      </c>
    </row>
    <row r="64" spans="1:17" x14ac:dyDescent="0.25">
      <c r="A64" s="39" t="s">
        <v>17</v>
      </c>
      <c r="B64" s="37">
        <v>3</v>
      </c>
      <c r="C64" s="37">
        <v>6</v>
      </c>
      <c r="D64" s="37">
        <v>3</v>
      </c>
      <c r="E64" s="37">
        <v>2</v>
      </c>
      <c r="F64" s="37">
        <v>0.156</v>
      </c>
      <c r="G64" s="37" t="s">
        <v>109</v>
      </c>
      <c r="H64" s="37">
        <v>4.7407713498622592E-2</v>
      </c>
      <c r="I64" s="37">
        <v>7.2155647382920074E-2</v>
      </c>
      <c r="J64" s="37">
        <f t="shared" si="0"/>
        <v>1.768580393979895</v>
      </c>
      <c r="K64" s="37" t="s">
        <v>109</v>
      </c>
      <c r="L64" s="37" t="s">
        <v>109</v>
      </c>
      <c r="M64" s="37">
        <v>1.768580393979895</v>
      </c>
      <c r="O64" s="39" t="s">
        <v>319</v>
      </c>
      <c r="P64" s="37">
        <v>6</v>
      </c>
      <c r="Q64" s="37">
        <v>3</v>
      </c>
    </row>
    <row r="65" spans="1:17" x14ac:dyDescent="0.25">
      <c r="A65" s="39" t="s">
        <v>319</v>
      </c>
      <c r="B65" s="37">
        <v>3</v>
      </c>
      <c r="C65" s="37">
        <v>7</v>
      </c>
      <c r="D65" s="37">
        <v>1</v>
      </c>
      <c r="E65" s="37">
        <v>2</v>
      </c>
      <c r="F65" s="37">
        <v>0.20799999999999999</v>
      </c>
      <c r="G65" s="37" t="s">
        <v>109</v>
      </c>
      <c r="H65" s="37">
        <v>4.7407713498622592E-2</v>
      </c>
      <c r="I65" s="37">
        <v>7.2155647382920074E-2</v>
      </c>
      <c r="J65" s="37">
        <f t="shared" si="0"/>
        <v>2.8654483119298044</v>
      </c>
      <c r="K65" s="37" t="s">
        <v>109</v>
      </c>
      <c r="L65" s="37" t="s">
        <v>109</v>
      </c>
      <c r="M65" s="37">
        <v>2.8654483119298044</v>
      </c>
      <c r="O65" s="39" t="s">
        <v>18</v>
      </c>
      <c r="P65" s="37">
        <v>6</v>
      </c>
      <c r="Q65" s="37">
        <v>4</v>
      </c>
    </row>
    <row r="66" spans="1:17" x14ac:dyDescent="0.25">
      <c r="A66" s="39" t="s">
        <v>319</v>
      </c>
      <c r="B66" s="37">
        <v>3</v>
      </c>
      <c r="C66" s="37">
        <v>7</v>
      </c>
      <c r="D66" s="37">
        <v>2</v>
      </c>
      <c r="E66" s="37">
        <v>2</v>
      </c>
      <c r="F66" s="37">
        <v>0.187</v>
      </c>
      <c r="G66" s="37" t="s">
        <v>109</v>
      </c>
      <c r="H66" s="37">
        <v>4.7407713498622592E-2</v>
      </c>
      <c r="I66" s="37">
        <v>7.2155647382920074E-2</v>
      </c>
      <c r="J66" s="37">
        <f t="shared" si="0"/>
        <v>2.4224824219884948</v>
      </c>
      <c r="K66" s="37" t="s">
        <v>109</v>
      </c>
      <c r="L66" s="37" t="s">
        <v>109</v>
      </c>
      <c r="M66" s="37">
        <v>2.4224824219884948</v>
      </c>
      <c r="O66" s="39" t="s">
        <v>19</v>
      </c>
      <c r="P66" s="37">
        <v>6</v>
      </c>
      <c r="Q66" s="37">
        <v>5</v>
      </c>
    </row>
    <row r="67" spans="1:17" x14ac:dyDescent="0.25">
      <c r="A67" s="39" t="s">
        <v>319</v>
      </c>
      <c r="B67" s="37">
        <v>3</v>
      </c>
      <c r="C67" s="37">
        <v>7</v>
      </c>
      <c r="D67" s="37">
        <v>3</v>
      </c>
      <c r="E67" s="37">
        <v>2</v>
      </c>
      <c r="F67" s="37">
        <v>0.19500000000000001</v>
      </c>
      <c r="G67" s="37" t="s">
        <v>109</v>
      </c>
      <c r="H67" s="37">
        <v>4.7407713498622592E-2</v>
      </c>
      <c r="I67" s="37">
        <v>7.2155647382920074E-2</v>
      </c>
      <c r="J67" s="37">
        <f t="shared" ref="J67:J130" si="1">(F67-I67)/H67</f>
        <v>2.5912313324423275</v>
      </c>
      <c r="K67" s="37" t="s">
        <v>109</v>
      </c>
      <c r="L67" s="37" t="s">
        <v>109</v>
      </c>
      <c r="M67" s="37">
        <v>2.5912313324423275</v>
      </c>
      <c r="O67" s="39" t="s">
        <v>17</v>
      </c>
      <c r="P67" s="37">
        <v>6</v>
      </c>
      <c r="Q67" s="37">
        <v>6</v>
      </c>
    </row>
    <row r="68" spans="1:17" x14ac:dyDescent="0.25">
      <c r="A68" s="39" t="s">
        <v>16</v>
      </c>
      <c r="B68" s="37">
        <v>3</v>
      </c>
      <c r="C68" s="37">
        <v>8</v>
      </c>
      <c r="D68" s="37">
        <v>1</v>
      </c>
      <c r="E68" s="37">
        <v>2</v>
      </c>
      <c r="F68" s="37">
        <v>9.0999999999999998E-2</v>
      </c>
      <c r="G68" s="37" t="s">
        <v>109</v>
      </c>
      <c r="H68" s="37">
        <v>4.7407713498622592E-2</v>
      </c>
      <c r="I68" s="37">
        <v>7.2155647382920074E-2</v>
      </c>
      <c r="J68" s="37">
        <f t="shared" si="1"/>
        <v>0.39749549654250754</v>
      </c>
      <c r="K68" s="37" t="s">
        <v>109</v>
      </c>
      <c r="L68" s="37" t="s">
        <v>109</v>
      </c>
      <c r="M68" s="37">
        <v>0.39749549654250754</v>
      </c>
      <c r="O68" s="39" t="s">
        <v>319</v>
      </c>
      <c r="P68" s="37">
        <v>6</v>
      </c>
      <c r="Q68" s="37">
        <v>7</v>
      </c>
    </row>
    <row r="69" spans="1:17" x14ac:dyDescent="0.25">
      <c r="A69" s="39" t="s">
        <v>16</v>
      </c>
      <c r="B69" s="37">
        <v>3</v>
      </c>
      <c r="C69" s="37">
        <v>8</v>
      </c>
      <c r="D69" s="37">
        <v>2</v>
      </c>
      <c r="E69" s="37">
        <v>2</v>
      </c>
      <c r="F69" s="37">
        <v>8.7999999999999995E-2</v>
      </c>
      <c r="G69" s="37" t="s">
        <v>109</v>
      </c>
      <c r="H69" s="37">
        <v>4.7407713498622599E-2</v>
      </c>
      <c r="I69" s="37">
        <v>7.2155647382920074E-2</v>
      </c>
      <c r="J69" s="37">
        <f t="shared" si="1"/>
        <v>0.33421465512232029</v>
      </c>
      <c r="K69" s="37" t="s">
        <v>109</v>
      </c>
      <c r="L69" s="37" t="s">
        <v>109</v>
      </c>
      <c r="M69" s="37">
        <v>0.33421465512232029</v>
      </c>
      <c r="O69" s="39" t="s">
        <v>16</v>
      </c>
      <c r="P69" s="37">
        <v>6</v>
      </c>
      <c r="Q69" s="37">
        <v>8</v>
      </c>
    </row>
    <row r="70" spans="1:17" x14ac:dyDescent="0.25">
      <c r="A70" s="39" t="s">
        <v>16</v>
      </c>
      <c r="B70" s="37">
        <v>3</v>
      </c>
      <c r="C70" s="37">
        <v>8</v>
      </c>
      <c r="D70" s="37">
        <v>3</v>
      </c>
      <c r="E70" s="37">
        <v>2</v>
      </c>
      <c r="F70" s="37">
        <v>8.4000000000000005E-2</v>
      </c>
      <c r="G70" s="37" t="s">
        <v>109</v>
      </c>
      <c r="H70" s="37">
        <v>4.7407713498622599E-2</v>
      </c>
      <c r="I70" s="37">
        <v>7.2155647382920074E-2</v>
      </c>
      <c r="J70" s="37">
        <f t="shared" si="1"/>
        <v>0.2498401998954044</v>
      </c>
      <c r="K70" s="37" t="s">
        <v>109</v>
      </c>
      <c r="L70" s="37" t="s">
        <v>109</v>
      </c>
      <c r="M70" s="37">
        <v>0.2498401998954044</v>
      </c>
      <c r="O70" s="39" t="s">
        <v>18</v>
      </c>
      <c r="P70" s="37">
        <v>6</v>
      </c>
      <c r="Q70" s="37">
        <v>9</v>
      </c>
    </row>
    <row r="71" spans="1:17" x14ac:dyDescent="0.25">
      <c r="A71" s="39" t="s">
        <v>18</v>
      </c>
      <c r="B71" s="37">
        <v>3</v>
      </c>
      <c r="C71" s="37">
        <v>9</v>
      </c>
      <c r="D71" s="37">
        <v>1</v>
      </c>
      <c r="E71" s="37">
        <v>2</v>
      </c>
      <c r="F71" s="37">
        <v>0.216</v>
      </c>
      <c r="G71" s="37" t="s">
        <v>109</v>
      </c>
      <c r="H71" s="37">
        <v>4.7407713498622592E-2</v>
      </c>
      <c r="I71" s="37">
        <v>7.2155647382920074E-2</v>
      </c>
      <c r="J71" s="37">
        <f t="shared" si="1"/>
        <v>3.0341972223836371</v>
      </c>
      <c r="K71" s="37" t="s">
        <v>109</v>
      </c>
      <c r="L71" s="37" t="s">
        <v>109</v>
      </c>
      <c r="M71" s="37">
        <v>3.0341972223836371</v>
      </c>
      <c r="O71" s="39" t="s">
        <v>19</v>
      </c>
      <c r="P71" s="37">
        <v>6</v>
      </c>
      <c r="Q71" s="37">
        <v>10</v>
      </c>
    </row>
    <row r="72" spans="1:17" x14ac:dyDescent="0.25">
      <c r="A72" s="39" t="s">
        <v>18</v>
      </c>
      <c r="B72" s="37">
        <v>3</v>
      </c>
      <c r="C72" s="37">
        <v>9</v>
      </c>
      <c r="D72" s="37">
        <v>2</v>
      </c>
      <c r="E72" s="37">
        <v>2</v>
      </c>
      <c r="F72" s="37">
        <v>0.16700000000000001</v>
      </c>
      <c r="G72" s="37" t="s">
        <v>109</v>
      </c>
      <c r="H72" s="37">
        <v>4.7407713498622592E-2</v>
      </c>
      <c r="I72" s="37">
        <v>7.2155647382920074E-2</v>
      </c>
      <c r="J72" s="37">
        <f t="shared" si="1"/>
        <v>2.0006101458539147</v>
      </c>
      <c r="K72" s="37" t="s">
        <v>109</v>
      </c>
      <c r="L72" s="37" t="s">
        <v>109</v>
      </c>
      <c r="M72" s="37">
        <v>2.0006101458539147</v>
      </c>
      <c r="O72" s="39" t="s">
        <v>18</v>
      </c>
      <c r="P72" s="37">
        <v>6</v>
      </c>
      <c r="Q72" s="37">
        <v>11</v>
      </c>
    </row>
    <row r="73" spans="1:17" x14ac:dyDescent="0.25">
      <c r="A73" s="39" t="s">
        <v>18</v>
      </c>
      <c r="B73" s="37">
        <v>3</v>
      </c>
      <c r="C73" s="37">
        <v>9</v>
      </c>
      <c r="D73" s="37">
        <v>4</v>
      </c>
      <c r="E73" s="37">
        <v>2</v>
      </c>
      <c r="F73" s="37">
        <v>0.17399999999999999</v>
      </c>
      <c r="G73" s="37" t="s">
        <v>109</v>
      </c>
      <c r="H73" s="37">
        <v>4.7407713498622592E-2</v>
      </c>
      <c r="I73" s="37">
        <v>7.2155647382920102E-2</v>
      </c>
      <c r="J73" s="37">
        <f t="shared" si="1"/>
        <v>2.1482654425010166</v>
      </c>
      <c r="K73" s="37" t="s">
        <v>109</v>
      </c>
      <c r="L73" s="37" t="s">
        <v>109</v>
      </c>
      <c r="M73" s="37">
        <v>2.1482654425010166</v>
      </c>
      <c r="O73" s="39" t="s">
        <v>16</v>
      </c>
      <c r="P73" s="37">
        <v>6</v>
      </c>
      <c r="Q73" s="37">
        <v>12</v>
      </c>
    </row>
    <row r="74" spans="1:17" x14ac:dyDescent="0.25">
      <c r="A74" s="39" t="s">
        <v>19</v>
      </c>
      <c r="B74" s="37">
        <v>3</v>
      </c>
      <c r="C74" s="37">
        <v>10</v>
      </c>
      <c r="D74" s="37">
        <v>1</v>
      </c>
      <c r="E74" s="37">
        <v>2</v>
      </c>
      <c r="F74" s="37">
        <v>0.13700000000000001</v>
      </c>
      <c r="G74" s="37" t="s">
        <v>109</v>
      </c>
      <c r="H74" s="37">
        <v>4.7407713498622592E-2</v>
      </c>
      <c r="I74" s="37">
        <v>7.2155647382920074E-2</v>
      </c>
      <c r="J74" s="37">
        <f t="shared" si="1"/>
        <v>1.3678017316520434</v>
      </c>
      <c r="K74" s="37" t="s">
        <v>109</v>
      </c>
      <c r="L74" s="37" t="s">
        <v>109</v>
      </c>
      <c r="M74" s="37">
        <v>1.3678017316520434</v>
      </c>
      <c r="O74" s="39" t="s">
        <v>319</v>
      </c>
      <c r="P74" s="37">
        <v>6</v>
      </c>
      <c r="Q74" s="37">
        <v>13</v>
      </c>
    </row>
    <row r="75" spans="1:17" x14ac:dyDescent="0.25">
      <c r="A75" s="39" t="s">
        <v>19</v>
      </c>
      <c r="B75" s="37">
        <v>3</v>
      </c>
      <c r="C75" s="37">
        <v>10</v>
      </c>
      <c r="D75" s="37">
        <v>2</v>
      </c>
      <c r="E75" s="37">
        <v>2</v>
      </c>
      <c r="F75" s="37">
        <v>0.115</v>
      </c>
      <c r="G75" s="37" t="s">
        <v>109</v>
      </c>
      <c r="H75" s="37">
        <v>4.7407713498622592E-2</v>
      </c>
      <c r="I75" s="37">
        <v>7.2155647382920074E-2</v>
      </c>
      <c r="J75" s="37">
        <f t="shared" si="1"/>
        <v>0.90374222790400449</v>
      </c>
      <c r="K75" s="37" t="s">
        <v>109</v>
      </c>
      <c r="L75" s="37" t="s">
        <v>109</v>
      </c>
      <c r="M75" s="37">
        <v>0.90374222790400449</v>
      </c>
      <c r="O75" s="39" t="s">
        <v>17</v>
      </c>
      <c r="P75" s="37">
        <v>6</v>
      </c>
      <c r="Q75" s="37">
        <v>14</v>
      </c>
    </row>
    <row r="76" spans="1:17" x14ac:dyDescent="0.25">
      <c r="A76" s="39" t="s">
        <v>19</v>
      </c>
      <c r="B76" s="37">
        <v>3</v>
      </c>
      <c r="C76" s="37">
        <v>10</v>
      </c>
      <c r="D76" s="37">
        <v>3</v>
      </c>
      <c r="E76" s="37">
        <v>2</v>
      </c>
      <c r="F76" s="37">
        <v>0.13</v>
      </c>
      <c r="G76" s="37" t="s">
        <v>109</v>
      </c>
      <c r="H76" s="37">
        <v>4.7407713498622592E-2</v>
      </c>
      <c r="I76" s="37">
        <v>7.2155647382920074E-2</v>
      </c>
      <c r="J76" s="37">
        <f t="shared" si="1"/>
        <v>1.22014643500494</v>
      </c>
      <c r="K76" s="37" t="s">
        <v>109</v>
      </c>
      <c r="L76" s="37" t="s">
        <v>109</v>
      </c>
      <c r="M76" s="37">
        <v>1.22014643500494</v>
      </c>
      <c r="O76" s="39" t="s">
        <v>19</v>
      </c>
      <c r="P76" s="37">
        <v>6</v>
      </c>
      <c r="Q76" s="37">
        <v>15</v>
      </c>
    </row>
    <row r="77" spans="1:17" x14ac:dyDescent="0.25">
      <c r="A77" s="39" t="s">
        <v>18</v>
      </c>
      <c r="B77" s="37">
        <v>3</v>
      </c>
      <c r="C77" s="37">
        <v>11</v>
      </c>
      <c r="D77" s="37">
        <v>1</v>
      </c>
      <c r="E77" s="37">
        <v>2</v>
      </c>
      <c r="F77" s="37">
        <v>0.13700000000000001</v>
      </c>
      <c r="G77" s="37" t="s">
        <v>109</v>
      </c>
      <c r="H77" s="37">
        <v>4.7407713498622592E-2</v>
      </c>
      <c r="I77" s="37">
        <v>7.2155647382920074E-2</v>
      </c>
      <c r="J77" s="37">
        <f t="shared" si="1"/>
        <v>1.3678017316520434</v>
      </c>
      <c r="K77" s="37" t="s">
        <v>109</v>
      </c>
      <c r="L77" s="37" t="s">
        <v>109</v>
      </c>
      <c r="M77" s="37">
        <v>1.3678017316520434</v>
      </c>
      <c r="O77"/>
      <c r="P77"/>
      <c r="Q77"/>
    </row>
    <row r="78" spans="1:17" x14ac:dyDescent="0.25">
      <c r="A78" s="39" t="s">
        <v>18</v>
      </c>
      <c r="B78" s="37">
        <v>3</v>
      </c>
      <c r="C78" s="37">
        <v>11</v>
      </c>
      <c r="D78" s="37">
        <v>2</v>
      </c>
      <c r="E78" s="37">
        <v>2</v>
      </c>
      <c r="F78" s="37">
        <v>0.126</v>
      </c>
      <c r="G78" s="37" t="s">
        <v>109</v>
      </c>
      <c r="H78" s="37">
        <v>4.7407713498622592E-2</v>
      </c>
      <c r="I78" s="37">
        <v>7.2155647382920074E-2</v>
      </c>
      <c r="J78" s="37">
        <f t="shared" si="1"/>
        <v>1.1357719797780239</v>
      </c>
      <c r="K78" s="37" t="s">
        <v>109</v>
      </c>
      <c r="L78" s="37" t="s">
        <v>109</v>
      </c>
      <c r="M78" s="37">
        <v>1.1357719797780239</v>
      </c>
      <c r="O78"/>
      <c r="P78"/>
      <c r="Q78"/>
    </row>
    <row r="79" spans="1:17" x14ac:dyDescent="0.25">
      <c r="A79" s="39" t="s">
        <v>18</v>
      </c>
      <c r="B79" s="37">
        <v>3</v>
      </c>
      <c r="C79" s="37">
        <v>11</v>
      </c>
      <c r="D79" s="37">
        <v>3</v>
      </c>
      <c r="E79" s="37">
        <v>2</v>
      </c>
      <c r="F79" s="37">
        <v>0.14199999999999999</v>
      </c>
      <c r="G79" s="37" t="s">
        <v>109</v>
      </c>
      <c r="H79" s="37">
        <v>4.7407713498622592E-2</v>
      </c>
      <c r="I79" s="37">
        <v>7.2155647382920074E-2</v>
      </c>
      <c r="J79" s="37">
        <f t="shared" si="1"/>
        <v>1.4732698006856881</v>
      </c>
      <c r="K79" s="37" t="s">
        <v>109</v>
      </c>
      <c r="L79" s="37" t="s">
        <v>109</v>
      </c>
      <c r="M79" s="37">
        <v>1.4732698006856881</v>
      </c>
      <c r="O79"/>
      <c r="P79"/>
      <c r="Q79"/>
    </row>
    <row r="80" spans="1:17" x14ac:dyDescent="0.25">
      <c r="A80" s="39" t="s">
        <v>16</v>
      </c>
      <c r="B80" s="37">
        <v>3</v>
      </c>
      <c r="C80" s="37">
        <v>12</v>
      </c>
      <c r="D80" s="37">
        <v>1</v>
      </c>
      <c r="E80" s="37">
        <v>2</v>
      </c>
      <c r="F80" s="37">
        <v>8.3000000000000004E-2</v>
      </c>
      <c r="G80" s="37" t="s">
        <v>109</v>
      </c>
      <c r="H80" s="37">
        <v>4.7407713498622592E-2</v>
      </c>
      <c r="I80" s="37">
        <v>7.2155647382920074E-2</v>
      </c>
      <c r="J80" s="37">
        <f t="shared" si="1"/>
        <v>0.22874658608867537</v>
      </c>
      <c r="K80" s="37" t="s">
        <v>109</v>
      </c>
      <c r="L80" s="37" t="s">
        <v>109</v>
      </c>
      <c r="M80" s="37">
        <v>0.22874658608867537</v>
      </c>
      <c r="O80"/>
      <c r="P80"/>
      <c r="Q80"/>
    </row>
    <row r="81" spans="1:17" x14ac:dyDescent="0.25">
      <c r="A81" s="39" t="s">
        <v>16</v>
      </c>
      <c r="B81" s="37">
        <v>3</v>
      </c>
      <c r="C81" s="37">
        <v>12</v>
      </c>
      <c r="D81" s="37">
        <v>2</v>
      </c>
      <c r="E81" s="37">
        <v>2</v>
      </c>
      <c r="F81" s="37">
        <v>7.3999999999999996E-2</v>
      </c>
      <c r="G81" s="37" t="s">
        <v>109</v>
      </c>
      <c r="H81" s="37">
        <v>4.7407713498622592E-2</v>
      </c>
      <c r="I81" s="37">
        <v>7.2155647382920074E-2</v>
      </c>
      <c r="J81" s="37">
        <f t="shared" si="1"/>
        <v>3.890406182811388E-2</v>
      </c>
      <c r="K81" s="37" t="s">
        <v>109</v>
      </c>
      <c r="L81" s="37" t="s">
        <v>109</v>
      </c>
      <c r="M81" s="37">
        <v>3.890406182811388E-2</v>
      </c>
      <c r="O81"/>
      <c r="P81"/>
      <c r="Q81"/>
    </row>
    <row r="82" spans="1:17" x14ac:dyDescent="0.25">
      <c r="A82" s="39" t="s">
        <v>16</v>
      </c>
      <c r="B82" s="37">
        <v>3</v>
      </c>
      <c r="C82" s="37">
        <v>12</v>
      </c>
      <c r="D82" s="37">
        <v>3</v>
      </c>
      <c r="E82" s="37">
        <v>2</v>
      </c>
      <c r="F82" s="37">
        <v>7.5999999999999998E-2</v>
      </c>
      <c r="G82" s="37" t="s">
        <v>109</v>
      </c>
      <c r="H82" s="37">
        <v>4.7407713498622592E-2</v>
      </c>
      <c r="I82" s="37">
        <v>7.2155647382920074E-2</v>
      </c>
      <c r="J82" s="37">
        <f t="shared" si="1"/>
        <v>8.1091289441571998E-2</v>
      </c>
      <c r="K82" s="37" t="s">
        <v>109</v>
      </c>
      <c r="L82" s="37" t="s">
        <v>109</v>
      </c>
      <c r="M82" s="37">
        <v>8.1091289441571998E-2</v>
      </c>
      <c r="O82"/>
      <c r="P82"/>
      <c r="Q82"/>
    </row>
    <row r="83" spans="1:17" x14ac:dyDescent="0.25">
      <c r="A83" s="39" t="s">
        <v>319</v>
      </c>
      <c r="B83" s="37">
        <v>3</v>
      </c>
      <c r="C83" s="37">
        <v>13</v>
      </c>
      <c r="D83" s="37">
        <v>1</v>
      </c>
      <c r="E83" s="37">
        <v>2</v>
      </c>
      <c r="F83" s="37">
        <v>0.193</v>
      </c>
      <c r="G83" s="37" t="s">
        <v>109</v>
      </c>
      <c r="H83" s="37">
        <v>4.7407713498622592E-2</v>
      </c>
      <c r="I83" s="37">
        <v>7.2155647382920074E-2</v>
      </c>
      <c r="J83" s="37">
        <f t="shared" si="1"/>
        <v>2.5490441048288695</v>
      </c>
      <c r="K83" s="37" t="s">
        <v>109</v>
      </c>
      <c r="L83" s="37" t="s">
        <v>109</v>
      </c>
      <c r="M83" s="37">
        <v>2.5490441048288695</v>
      </c>
      <c r="O83"/>
      <c r="P83"/>
      <c r="Q83"/>
    </row>
    <row r="84" spans="1:17" x14ac:dyDescent="0.25">
      <c r="A84" s="39" t="s">
        <v>319</v>
      </c>
      <c r="B84" s="37">
        <v>3</v>
      </c>
      <c r="C84" s="37">
        <v>13</v>
      </c>
      <c r="D84" s="37">
        <v>2</v>
      </c>
      <c r="E84" s="37">
        <v>2</v>
      </c>
      <c r="F84" s="37">
        <v>0.19900000000000001</v>
      </c>
      <c r="G84" s="37" t="s">
        <v>109</v>
      </c>
      <c r="H84" s="37">
        <v>4.7407713498622592E-2</v>
      </c>
      <c r="I84" s="37">
        <v>7.2155647382920074E-2</v>
      </c>
      <c r="J84" s="37">
        <f t="shared" si="1"/>
        <v>2.6756057876692436</v>
      </c>
      <c r="K84" s="37" t="s">
        <v>109</v>
      </c>
      <c r="L84" s="37" t="s">
        <v>109</v>
      </c>
      <c r="M84" s="37">
        <v>2.6756057876692436</v>
      </c>
      <c r="O84"/>
      <c r="P84"/>
      <c r="Q84"/>
    </row>
    <row r="85" spans="1:17" x14ac:dyDescent="0.25">
      <c r="A85" s="39" t="s">
        <v>319</v>
      </c>
      <c r="B85" s="37">
        <v>3</v>
      </c>
      <c r="C85" s="37">
        <v>13</v>
      </c>
      <c r="D85" s="37">
        <v>3</v>
      </c>
      <c r="E85" s="37">
        <v>2</v>
      </c>
      <c r="F85" s="37">
        <v>0.20100000000000001</v>
      </c>
      <c r="G85" s="37" t="s">
        <v>109</v>
      </c>
      <c r="H85" s="37">
        <v>4.7407713498622592E-2</v>
      </c>
      <c r="I85" s="37">
        <v>7.2155647382920074E-2</v>
      </c>
      <c r="J85" s="37">
        <f t="shared" si="1"/>
        <v>2.7177930152827017</v>
      </c>
      <c r="K85" s="37" t="s">
        <v>109</v>
      </c>
      <c r="L85" s="37" t="s">
        <v>109</v>
      </c>
      <c r="M85" s="37">
        <v>2.7177930152827017</v>
      </c>
      <c r="O85"/>
      <c r="P85"/>
      <c r="Q85"/>
    </row>
    <row r="86" spans="1:17" x14ac:dyDescent="0.25">
      <c r="A86" s="39" t="s">
        <v>17</v>
      </c>
      <c r="B86" s="37">
        <v>3</v>
      </c>
      <c r="C86" s="37">
        <v>14</v>
      </c>
      <c r="D86" s="37">
        <v>1</v>
      </c>
      <c r="E86" s="37">
        <v>2</v>
      </c>
      <c r="F86" s="37">
        <v>0.182</v>
      </c>
      <c r="G86" s="37" t="s">
        <v>109</v>
      </c>
      <c r="H86" s="37">
        <v>4.7407713498622592E-2</v>
      </c>
      <c r="I86" s="37">
        <v>7.2155647382920074E-2</v>
      </c>
      <c r="J86" s="37">
        <f t="shared" si="1"/>
        <v>2.3170143529548497</v>
      </c>
      <c r="K86" s="37" t="s">
        <v>109</v>
      </c>
      <c r="L86" s="37" t="s">
        <v>109</v>
      </c>
      <c r="M86" s="37">
        <v>2.3170143529548497</v>
      </c>
    </row>
    <row r="87" spans="1:17" x14ac:dyDescent="0.25">
      <c r="A87" s="39" t="s">
        <v>17</v>
      </c>
      <c r="B87" s="37">
        <v>3</v>
      </c>
      <c r="C87" s="37">
        <v>14</v>
      </c>
      <c r="D87" s="37">
        <v>2</v>
      </c>
      <c r="E87" s="37">
        <v>2</v>
      </c>
      <c r="F87" s="37">
        <v>0.13100000000000001</v>
      </c>
      <c r="G87" s="37" t="s">
        <v>109</v>
      </c>
      <c r="H87" s="37">
        <v>4.7407713498622592E-2</v>
      </c>
      <c r="I87" s="37">
        <v>7.2155647382920074E-2</v>
      </c>
      <c r="J87" s="37">
        <f t="shared" si="1"/>
        <v>1.2412400488116691</v>
      </c>
      <c r="K87" s="37" t="s">
        <v>109</v>
      </c>
      <c r="L87" s="37" t="s">
        <v>109</v>
      </c>
      <c r="M87" s="37">
        <v>1.2412400488116691</v>
      </c>
    </row>
    <row r="88" spans="1:17" x14ac:dyDescent="0.25">
      <c r="A88" s="39" t="s">
        <v>17</v>
      </c>
      <c r="B88" s="37">
        <v>3</v>
      </c>
      <c r="C88" s="37">
        <v>14</v>
      </c>
      <c r="D88" s="37">
        <v>3</v>
      </c>
      <c r="E88" s="37">
        <v>2</v>
      </c>
      <c r="F88" s="37">
        <v>0.17699999999999999</v>
      </c>
      <c r="G88" s="37" t="s">
        <v>109</v>
      </c>
      <c r="H88" s="37">
        <v>4.7407713498622592E-2</v>
      </c>
      <c r="I88" s="37">
        <v>7.2155647382920074E-2</v>
      </c>
      <c r="J88" s="37">
        <f t="shared" si="1"/>
        <v>2.2115462839212046</v>
      </c>
      <c r="K88" s="37" t="s">
        <v>109</v>
      </c>
      <c r="L88" s="37" t="s">
        <v>109</v>
      </c>
      <c r="M88" s="37">
        <v>2.2115462839212046</v>
      </c>
    </row>
    <row r="89" spans="1:17" x14ac:dyDescent="0.25">
      <c r="A89" s="39" t="s">
        <v>19</v>
      </c>
      <c r="B89" s="37">
        <v>3</v>
      </c>
      <c r="C89" s="37">
        <v>15</v>
      </c>
      <c r="D89" s="37">
        <v>1</v>
      </c>
      <c r="E89" s="37">
        <v>2</v>
      </c>
      <c r="F89" s="37">
        <v>0.13300000000000001</v>
      </c>
      <c r="G89" s="37" t="s">
        <v>109</v>
      </c>
      <c r="H89" s="37">
        <v>4.7407713498622592E-2</v>
      </c>
      <c r="I89" s="37">
        <v>7.2155647382920074E-2</v>
      </c>
      <c r="J89" s="37">
        <f t="shared" si="1"/>
        <v>1.2834272764251273</v>
      </c>
      <c r="K89" s="37" t="s">
        <v>109</v>
      </c>
      <c r="L89" s="37" t="s">
        <v>109</v>
      </c>
      <c r="M89" s="37">
        <v>1.2834272764251273</v>
      </c>
    </row>
    <row r="90" spans="1:17" x14ac:dyDescent="0.25">
      <c r="A90" s="39" t="s">
        <v>19</v>
      </c>
      <c r="B90" s="37">
        <v>3</v>
      </c>
      <c r="C90" s="37">
        <v>15</v>
      </c>
      <c r="D90" s="37">
        <v>2</v>
      </c>
      <c r="E90" s="37">
        <v>2</v>
      </c>
      <c r="F90" s="37">
        <v>0.13900000000000001</v>
      </c>
      <c r="G90" s="37" t="s">
        <v>109</v>
      </c>
      <c r="H90" s="37">
        <v>4.7407713498622592E-2</v>
      </c>
      <c r="I90" s="37">
        <v>7.2155647382920074E-2</v>
      </c>
      <c r="J90" s="37">
        <f t="shared" si="1"/>
        <v>1.4099889592655015</v>
      </c>
      <c r="K90" s="37" t="s">
        <v>109</v>
      </c>
      <c r="L90" s="37" t="s">
        <v>109</v>
      </c>
      <c r="M90" s="37">
        <v>1.4099889592655015</v>
      </c>
    </row>
    <row r="91" spans="1:17" x14ac:dyDescent="0.25">
      <c r="A91" s="39" t="s">
        <v>19</v>
      </c>
      <c r="B91" s="37">
        <v>3</v>
      </c>
      <c r="C91" s="37">
        <v>15</v>
      </c>
      <c r="D91" s="37">
        <v>3</v>
      </c>
      <c r="E91" s="37">
        <v>2</v>
      </c>
      <c r="F91" s="37">
        <v>0.121</v>
      </c>
      <c r="G91" s="37" t="s">
        <v>109</v>
      </c>
      <c r="H91" s="37">
        <v>4.7407713498622592E-2</v>
      </c>
      <c r="I91" s="37">
        <v>7.2155647382920074E-2</v>
      </c>
      <c r="J91" s="37">
        <f t="shared" si="1"/>
        <v>1.0303039107443785</v>
      </c>
      <c r="K91" s="37" t="s">
        <v>109</v>
      </c>
      <c r="L91" s="37" t="s">
        <v>109</v>
      </c>
      <c r="M91" s="37">
        <v>1.0303039107443785</v>
      </c>
    </row>
    <row r="92" spans="1:17" s="40" customFormat="1" x14ac:dyDescent="0.25">
      <c r="A92" s="39" t="s">
        <v>16</v>
      </c>
      <c r="B92" s="37">
        <v>4</v>
      </c>
      <c r="C92" s="37">
        <v>1</v>
      </c>
      <c r="D92" s="37">
        <v>1</v>
      </c>
      <c r="E92" s="37">
        <v>2</v>
      </c>
      <c r="F92" s="37">
        <v>6.5000000000000002E-2</v>
      </c>
      <c r="G92" s="37">
        <v>7.2999999999999995E-2</v>
      </c>
      <c r="H92" s="37">
        <v>4.7407713498622592E-2</v>
      </c>
      <c r="I92" s="37">
        <v>7.2155647382920074E-2</v>
      </c>
      <c r="J92" s="37">
        <f t="shared" si="1"/>
        <v>-0.15093846243244732</v>
      </c>
      <c r="K92" s="37">
        <f>(G92-I92)/H92</f>
        <v>1.7810448021384827E-2</v>
      </c>
      <c r="L92" s="37">
        <f>K92*0.65</f>
        <v>1.1576791213900138E-2</v>
      </c>
      <c r="M92" s="37">
        <v>1.1576791213900138E-2</v>
      </c>
      <c r="O92" s="37"/>
      <c r="P92" s="37"/>
      <c r="Q92" s="37"/>
    </row>
    <row r="93" spans="1:17" s="40" customFormat="1" x14ac:dyDescent="0.25">
      <c r="A93" s="39" t="s">
        <v>16</v>
      </c>
      <c r="B93" s="37">
        <v>4</v>
      </c>
      <c r="C93" s="37">
        <v>1</v>
      </c>
      <c r="D93" s="37">
        <v>2</v>
      </c>
      <c r="E93" s="37">
        <v>2</v>
      </c>
      <c r="F93" s="37">
        <v>6.2E-2</v>
      </c>
      <c r="G93" s="37">
        <v>7.2999999999999995E-2</v>
      </c>
      <c r="H93" s="37">
        <v>4.7407713498622592E-2</v>
      </c>
      <c r="I93" s="37">
        <v>7.2155647382920074E-2</v>
      </c>
      <c r="J93" s="37">
        <f t="shared" si="1"/>
        <v>-0.21421930385263449</v>
      </c>
      <c r="K93" s="37">
        <f t="shared" ref="K93:K94" si="2">(G93-I93)/H93</f>
        <v>1.7810448021384827E-2</v>
      </c>
      <c r="L93" s="37">
        <f>K93*0.65</f>
        <v>1.1576791213900138E-2</v>
      </c>
      <c r="M93" s="37">
        <v>1.1576791213900138E-2</v>
      </c>
      <c r="O93" s="37"/>
      <c r="P93" s="37"/>
      <c r="Q93" s="37"/>
    </row>
    <row r="94" spans="1:17" s="40" customFormat="1" x14ac:dyDescent="0.25">
      <c r="A94" s="39" t="s">
        <v>16</v>
      </c>
      <c r="B94" s="37">
        <v>4</v>
      </c>
      <c r="C94" s="37">
        <v>1</v>
      </c>
      <c r="D94" s="37">
        <v>3</v>
      </c>
      <c r="E94" s="37">
        <v>2</v>
      </c>
      <c r="F94" s="41">
        <v>6.7000000000000004E-2</v>
      </c>
      <c r="G94" s="37">
        <v>7.2999999999999995E-2</v>
      </c>
      <c r="H94" s="37">
        <v>4.7407713498622592E-2</v>
      </c>
      <c r="I94" s="37">
        <v>7.2155647382920074E-2</v>
      </c>
      <c r="J94" s="37">
        <f t="shared" si="1"/>
        <v>-0.10875123481898921</v>
      </c>
      <c r="K94" s="37">
        <f t="shared" si="2"/>
        <v>1.7810448021384827E-2</v>
      </c>
      <c r="L94" s="37">
        <f>K94*0.65</f>
        <v>1.1576791213900138E-2</v>
      </c>
      <c r="M94" s="37">
        <v>1.1576791213900138E-2</v>
      </c>
      <c r="O94" s="37"/>
      <c r="P94" s="37"/>
      <c r="Q94" s="37"/>
    </row>
    <row r="95" spans="1:17" x14ac:dyDescent="0.25">
      <c r="A95" s="39" t="s">
        <v>17</v>
      </c>
      <c r="B95" s="37">
        <v>4</v>
      </c>
      <c r="C95" s="37">
        <v>2</v>
      </c>
      <c r="D95" s="37">
        <v>1</v>
      </c>
      <c r="E95" s="37">
        <v>2</v>
      </c>
      <c r="F95" s="37">
        <v>0.11700000000000001</v>
      </c>
      <c r="G95" s="37" t="s">
        <v>109</v>
      </c>
      <c r="H95" s="37">
        <v>4.7407713498622592E-2</v>
      </c>
      <c r="I95" s="37">
        <v>7.2155647382920074E-2</v>
      </c>
      <c r="J95" s="37">
        <f t="shared" si="1"/>
        <v>0.94592945551746266</v>
      </c>
      <c r="K95" s="37" t="s">
        <v>109</v>
      </c>
      <c r="L95" s="37" t="s">
        <v>109</v>
      </c>
      <c r="M95" s="37">
        <v>0.94592945551746266</v>
      </c>
    </row>
    <row r="96" spans="1:17" x14ac:dyDescent="0.25">
      <c r="A96" s="39" t="s">
        <v>17</v>
      </c>
      <c r="B96" s="37">
        <v>4</v>
      </c>
      <c r="C96" s="37">
        <v>2</v>
      </c>
      <c r="D96" s="37">
        <v>2</v>
      </c>
      <c r="E96" s="37">
        <v>2</v>
      </c>
      <c r="F96" s="37">
        <v>0.104</v>
      </c>
      <c r="G96" s="37" t="s">
        <v>109</v>
      </c>
      <c r="H96" s="37">
        <v>4.7407713498622592E-2</v>
      </c>
      <c r="I96" s="37">
        <v>7.2155647382920074E-2</v>
      </c>
      <c r="J96" s="37">
        <f t="shared" si="1"/>
        <v>0.67171247602998496</v>
      </c>
      <c r="K96" s="37" t="s">
        <v>109</v>
      </c>
      <c r="L96" s="37" t="s">
        <v>109</v>
      </c>
      <c r="M96" s="37">
        <v>0.67171247602998496</v>
      </c>
    </row>
    <row r="97" spans="1:13" x14ac:dyDescent="0.25">
      <c r="A97" s="39" t="s">
        <v>17</v>
      </c>
      <c r="B97" s="37">
        <v>4</v>
      </c>
      <c r="C97" s="37">
        <v>2</v>
      </c>
      <c r="D97" s="37">
        <v>3</v>
      </c>
      <c r="E97" s="37">
        <v>2</v>
      </c>
      <c r="F97" s="37">
        <v>0.111</v>
      </c>
      <c r="G97" s="37" t="s">
        <v>109</v>
      </c>
      <c r="H97" s="37">
        <v>4.7407713498622592E-2</v>
      </c>
      <c r="I97" s="37">
        <v>7.2155647382920074E-2</v>
      </c>
      <c r="J97" s="37">
        <f t="shared" si="1"/>
        <v>0.81936777267708838</v>
      </c>
      <c r="K97" s="37" t="s">
        <v>109</v>
      </c>
      <c r="L97" s="37" t="s">
        <v>109</v>
      </c>
      <c r="M97" s="37">
        <v>0.81936777267708838</v>
      </c>
    </row>
    <row r="98" spans="1:13" x14ac:dyDescent="0.25">
      <c r="A98" s="39" t="s">
        <v>319</v>
      </c>
      <c r="B98" s="37">
        <v>4</v>
      </c>
      <c r="C98" s="37">
        <v>3</v>
      </c>
      <c r="D98" s="37">
        <v>1</v>
      </c>
      <c r="E98" s="37">
        <v>2</v>
      </c>
      <c r="F98" s="37">
        <v>8.6999999999999994E-2</v>
      </c>
      <c r="G98" s="37" t="s">
        <v>109</v>
      </c>
      <c r="H98" s="37">
        <v>4.7407713498622592E-2</v>
      </c>
      <c r="I98" s="37">
        <v>7.2155647382920074E-2</v>
      </c>
      <c r="J98" s="37">
        <f t="shared" si="1"/>
        <v>0.31312104131559132</v>
      </c>
      <c r="K98" s="37" t="s">
        <v>109</v>
      </c>
      <c r="L98" s="37" t="s">
        <v>109</v>
      </c>
      <c r="M98" s="37">
        <v>0.31312104131559132</v>
      </c>
    </row>
    <row r="99" spans="1:13" x14ac:dyDescent="0.25">
      <c r="A99" s="39" t="s">
        <v>319</v>
      </c>
      <c r="B99" s="37">
        <v>4</v>
      </c>
      <c r="C99" s="37">
        <v>3</v>
      </c>
      <c r="D99" s="37">
        <v>2</v>
      </c>
      <c r="E99" s="37">
        <v>2</v>
      </c>
      <c r="F99" s="37">
        <v>8.2000000000000003E-2</v>
      </c>
      <c r="G99" s="37" t="s">
        <v>109</v>
      </c>
      <c r="H99" s="37">
        <v>4.7407713498622592E-2</v>
      </c>
      <c r="I99" s="37">
        <v>7.2155647382920074E-2</v>
      </c>
      <c r="J99" s="37">
        <f t="shared" si="1"/>
        <v>0.20765297228194632</v>
      </c>
      <c r="K99" s="37" t="s">
        <v>109</v>
      </c>
      <c r="L99" s="37" t="s">
        <v>109</v>
      </c>
      <c r="M99" s="37">
        <v>0.20765297228194632</v>
      </c>
    </row>
    <row r="100" spans="1:13" x14ac:dyDescent="0.25">
      <c r="A100" s="39" t="s">
        <v>319</v>
      </c>
      <c r="B100" s="37">
        <v>4</v>
      </c>
      <c r="C100" s="37">
        <v>3</v>
      </c>
      <c r="D100" s="37">
        <v>3</v>
      </c>
      <c r="E100" s="37">
        <v>2</v>
      </c>
      <c r="F100" s="37">
        <v>8.7999999999999995E-2</v>
      </c>
      <c r="G100" s="37" t="s">
        <v>109</v>
      </c>
      <c r="H100" s="37">
        <v>4.7407713498622592E-2</v>
      </c>
      <c r="I100" s="37">
        <v>7.2155647382920074E-2</v>
      </c>
      <c r="J100" s="37">
        <f t="shared" si="1"/>
        <v>0.33421465512232035</v>
      </c>
      <c r="K100" s="37" t="s">
        <v>109</v>
      </c>
      <c r="L100" s="37" t="s">
        <v>109</v>
      </c>
      <c r="M100" s="37">
        <v>0.33421465512232035</v>
      </c>
    </row>
    <row r="101" spans="1:13" x14ac:dyDescent="0.25">
      <c r="A101" s="39" t="s">
        <v>18</v>
      </c>
      <c r="B101" s="37">
        <v>4</v>
      </c>
      <c r="C101" s="37">
        <v>4</v>
      </c>
      <c r="D101" s="37">
        <v>1</v>
      </c>
      <c r="E101" s="37">
        <v>2</v>
      </c>
      <c r="F101" s="37">
        <v>8.8999999999999996E-2</v>
      </c>
      <c r="G101" s="37" t="s">
        <v>109</v>
      </c>
      <c r="H101" s="37">
        <v>4.7407713498622592E-2</v>
      </c>
      <c r="I101" s="37">
        <v>7.2155647382920074E-2</v>
      </c>
      <c r="J101" s="37">
        <f t="shared" si="1"/>
        <v>0.35530826892904943</v>
      </c>
      <c r="K101" s="37" t="s">
        <v>109</v>
      </c>
      <c r="L101" s="37" t="s">
        <v>109</v>
      </c>
      <c r="M101" s="37">
        <v>0.35530826892904943</v>
      </c>
    </row>
    <row r="102" spans="1:13" x14ac:dyDescent="0.25">
      <c r="A102" s="39" t="s">
        <v>18</v>
      </c>
      <c r="B102" s="37">
        <v>4</v>
      </c>
      <c r="C102" s="37">
        <v>4</v>
      </c>
      <c r="D102" s="37">
        <v>2</v>
      </c>
      <c r="E102" s="37">
        <v>2</v>
      </c>
      <c r="F102" s="37">
        <v>8.6999999999999994E-2</v>
      </c>
      <c r="G102" s="37" t="s">
        <v>109</v>
      </c>
      <c r="H102" s="37">
        <v>4.7407713498622592E-2</v>
      </c>
      <c r="I102" s="37">
        <v>7.2155647382920074E-2</v>
      </c>
      <c r="J102" s="37">
        <f t="shared" si="1"/>
        <v>0.31312104131559132</v>
      </c>
      <c r="K102" s="37" t="s">
        <v>109</v>
      </c>
      <c r="L102" s="37" t="s">
        <v>109</v>
      </c>
      <c r="M102" s="37">
        <v>0.31312104131559132</v>
      </c>
    </row>
    <row r="103" spans="1:13" x14ac:dyDescent="0.25">
      <c r="A103" s="39" t="s">
        <v>18</v>
      </c>
      <c r="B103" s="37">
        <v>4</v>
      </c>
      <c r="C103" s="37">
        <v>4</v>
      </c>
      <c r="D103" s="37">
        <v>3</v>
      </c>
      <c r="E103" s="37">
        <v>2</v>
      </c>
      <c r="F103" s="37">
        <v>0.09</v>
      </c>
      <c r="G103" s="37" t="s">
        <v>109</v>
      </c>
      <c r="H103" s="37">
        <v>4.7407713498622592E-2</v>
      </c>
      <c r="I103" s="37">
        <v>7.2155647382920074E-2</v>
      </c>
      <c r="J103" s="37">
        <f t="shared" si="1"/>
        <v>0.37640188273577846</v>
      </c>
      <c r="K103" s="37" t="s">
        <v>109</v>
      </c>
      <c r="L103" s="37" t="s">
        <v>109</v>
      </c>
      <c r="M103" s="37">
        <v>0.37640188273577846</v>
      </c>
    </row>
    <row r="104" spans="1:13" x14ac:dyDescent="0.25">
      <c r="A104" s="39" t="s">
        <v>19</v>
      </c>
      <c r="B104" s="37">
        <v>4</v>
      </c>
      <c r="C104" s="37">
        <v>5</v>
      </c>
      <c r="D104" s="37">
        <v>1</v>
      </c>
      <c r="E104" s="37">
        <v>2</v>
      </c>
      <c r="F104" s="37">
        <v>8.7999999999999995E-2</v>
      </c>
      <c r="G104" s="37" t="s">
        <v>109</v>
      </c>
      <c r="H104" s="37">
        <v>4.7407713498622592E-2</v>
      </c>
      <c r="I104" s="37">
        <v>7.2155647382920074E-2</v>
      </c>
      <c r="J104" s="37">
        <f t="shared" si="1"/>
        <v>0.33421465512232035</v>
      </c>
      <c r="K104" s="37" t="s">
        <v>109</v>
      </c>
      <c r="L104" s="37" t="s">
        <v>109</v>
      </c>
      <c r="M104" s="37">
        <v>0.33421465512232035</v>
      </c>
    </row>
    <row r="105" spans="1:13" x14ac:dyDescent="0.25">
      <c r="A105" s="39" t="s">
        <v>19</v>
      </c>
      <c r="B105" s="37">
        <v>4</v>
      </c>
      <c r="C105" s="37">
        <v>5</v>
      </c>
      <c r="D105" s="37">
        <v>2</v>
      </c>
      <c r="E105" s="37">
        <v>2</v>
      </c>
      <c r="F105" s="37">
        <v>0.09</v>
      </c>
      <c r="G105" s="37" t="s">
        <v>109</v>
      </c>
      <c r="H105" s="37">
        <v>4.7407713498622592E-2</v>
      </c>
      <c r="I105" s="37">
        <v>7.2155647382920074E-2</v>
      </c>
      <c r="J105" s="37">
        <f t="shared" si="1"/>
        <v>0.37640188273577846</v>
      </c>
      <c r="K105" s="37" t="s">
        <v>109</v>
      </c>
      <c r="L105" s="37" t="s">
        <v>109</v>
      </c>
      <c r="M105" s="37">
        <v>0.37640188273577846</v>
      </c>
    </row>
    <row r="106" spans="1:13" x14ac:dyDescent="0.25">
      <c r="A106" s="39" t="s">
        <v>19</v>
      </c>
      <c r="B106" s="37">
        <v>4</v>
      </c>
      <c r="C106" s="37">
        <v>5</v>
      </c>
      <c r="D106" s="37">
        <v>3</v>
      </c>
      <c r="E106" s="37">
        <v>2</v>
      </c>
      <c r="F106" s="37">
        <v>8.8999999999999996E-2</v>
      </c>
      <c r="G106" s="37" t="s">
        <v>109</v>
      </c>
      <c r="H106" s="37">
        <v>4.7407713498622592E-2</v>
      </c>
      <c r="I106" s="37">
        <v>7.2155647382920074E-2</v>
      </c>
      <c r="J106" s="37">
        <f t="shared" si="1"/>
        <v>0.35530826892904943</v>
      </c>
      <c r="K106" s="37" t="s">
        <v>109</v>
      </c>
      <c r="L106" s="37" t="s">
        <v>109</v>
      </c>
      <c r="M106" s="37">
        <v>0.35530826892904943</v>
      </c>
    </row>
    <row r="107" spans="1:13" x14ac:dyDescent="0.25">
      <c r="A107" s="39" t="s">
        <v>17</v>
      </c>
      <c r="B107" s="37">
        <v>4</v>
      </c>
      <c r="C107" s="37">
        <v>6</v>
      </c>
      <c r="D107" s="37">
        <v>1</v>
      </c>
      <c r="E107" s="37">
        <v>2</v>
      </c>
      <c r="F107" s="37">
        <v>9.2999999999999999E-2</v>
      </c>
      <c r="G107" s="37" t="s">
        <v>109</v>
      </c>
      <c r="H107" s="37">
        <v>4.7407713498622592E-2</v>
      </c>
      <c r="I107" s="37">
        <v>7.2155647382920074E-2</v>
      </c>
      <c r="J107" s="37">
        <f t="shared" si="1"/>
        <v>0.43968272415596565</v>
      </c>
      <c r="K107" s="37" t="s">
        <v>109</v>
      </c>
      <c r="L107" s="37" t="s">
        <v>109</v>
      </c>
      <c r="M107" s="37">
        <v>0.43968272415596565</v>
      </c>
    </row>
    <row r="108" spans="1:13" x14ac:dyDescent="0.25">
      <c r="A108" s="39" t="s">
        <v>17</v>
      </c>
      <c r="B108" s="37">
        <v>4</v>
      </c>
      <c r="C108" s="37">
        <v>6</v>
      </c>
      <c r="D108" s="37">
        <v>2</v>
      </c>
      <c r="E108" s="37">
        <v>2</v>
      </c>
      <c r="F108" s="37">
        <v>9.0999999999999998E-2</v>
      </c>
      <c r="G108" s="37" t="s">
        <v>109</v>
      </c>
      <c r="H108" s="37">
        <v>4.7407713498622592E-2</v>
      </c>
      <c r="I108" s="37">
        <v>7.2155647382920074E-2</v>
      </c>
      <c r="J108" s="37">
        <f t="shared" si="1"/>
        <v>0.39749549654250754</v>
      </c>
      <c r="K108" s="37" t="s">
        <v>109</v>
      </c>
      <c r="L108" s="37" t="s">
        <v>109</v>
      </c>
      <c r="M108" s="37">
        <v>0.39749549654250754</v>
      </c>
    </row>
    <row r="109" spans="1:13" x14ac:dyDescent="0.25">
      <c r="A109" s="39" t="s">
        <v>17</v>
      </c>
      <c r="B109" s="37">
        <v>4</v>
      </c>
      <c r="C109" s="37">
        <v>6</v>
      </c>
      <c r="D109" s="37">
        <v>3</v>
      </c>
      <c r="E109" s="37">
        <v>2</v>
      </c>
      <c r="F109" s="37">
        <v>9.1999999999999998E-2</v>
      </c>
      <c r="G109" s="37" t="s">
        <v>109</v>
      </c>
      <c r="H109" s="37">
        <v>4.7407713498622592E-2</v>
      </c>
      <c r="I109" s="37">
        <v>7.2155647382920074E-2</v>
      </c>
      <c r="J109" s="37">
        <f t="shared" si="1"/>
        <v>0.41858911034923657</v>
      </c>
      <c r="K109" s="37" t="s">
        <v>109</v>
      </c>
      <c r="L109" s="37" t="s">
        <v>109</v>
      </c>
      <c r="M109" s="37">
        <v>0.41858911034923657</v>
      </c>
    </row>
    <row r="110" spans="1:13" x14ac:dyDescent="0.25">
      <c r="A110" s="39" t="s">
        <v>319</v>
      </c>
      <c r="B110" s="37">
        <v>4</v>
      </c>
      <c r="C110" s="37">
        <v>7</v>
      </c>
      <c r="D110" s="37">
        <v>1</v>
      </c>
      <c r="E110" s="37">
        <v>2</v>
      </c>
      <c r="F110" s="37">
        <v>0.10299999999999999</v>
      </c>
      <c r="G110" s="37" t="s">
        <v>109</v>
      </c>
      <c r="H110" s="37">
        <v>4.7407713498622592E-2</v>
      </c>
      <c r="I110" s="37">
        <v>7.2155647382920074E-2</v>
      </c>
      <c r="J110" s="37">
        <f t="shared" si="1"/>
        <v>0.65061886222325593</v>
      </c>
      <c r="K110" s="37" t="s">
        <v>109</v>
      </c>
      <c r="L110" s="37" t="s">
        <v>109</v>
      </c>
      <c r="M110" s="37">
        <v>0.65061886222325593</v>
      </c>
    </row>
    <row r="111" spans="1:13" x14ac:dyDescent="0.25">
      <c r="A111" s="39" t="s">
        <v>319</v>
      </c>
      <c r="B111" s="37">
        <v>4</v>
      </c>
      <c r="C111" s="37">
        <v>7</v>
      </c>
      <c r="D111" s="37">
        <v>2</v>
      </c>
      <c r="E111" s="37">
        <v>2</v>
      </c>
      <c r="F111" s="37">
        <v>8.1000000000000003E-2</v>
      </c>
      <c r="G111" s="37" t="s">
        <v>109</v>
      </c>
      <c r="H111" s="37">
        <v>4.7407713498622592E-2</v>
      </c>
      <c r="I111" s="37">
        <v>7.2155647382920074E-2</v>
      </c>
      <c r="J111" s="37">
        <f t="shared" si="1"/>
        <v>0.18655935847521726</v>
      </c>
      <c r="K111" s="37" t="s">
        <v>109</v>
      </c>
      <c r="L111" s="37" t="s">
        <v>109</v>
      </c>
      <c r="M111" s="37">
        <v>0.18655935847521726</v>
      </c>
    </row>
    <row r="112" spans="1:13" ht="16.5" customHeight="1" x14ac:dyDescent="0.25">
      <c r="A112" s="39" t="s">
        <v>319</v>
      </c>
      <c r="B112" s="37">
        <v>4</v>
      </c>
      <c r="C112" s="37">
        <v>7</v>
      </c>
      <c r="D112" s="37">
        <v>3</v>
      </c>
      <c r="E112" s="37">
        <v>2</v>
      </c>
      <c r="F112" s="37">
        <v>0.10299999999999999</v>
      </c>
      <c r="G112" s="37" t="s">
        <v>109</v>
      </c>
      <c r="H112" s="37">
        <v>4.7407713498622592E-2</v>
      </c>
      <c r="I112" s="37">
        <v>7.2155647382920074E-2</v>
      </c>
      <c r="J112" s="37">
        <f t="shared" si="1"/>
        <v>0.65061886222325593</v>
      </c>
      <c r="K112" s="37" t="s">
        <v>109</v>
      </c>
      <c r="L112" s="37" t="s">
        <v>109</v>
      </c>
      <c r="M112" s="37">
        <v>0.65061886222325593</v>
      </c>
    </row>
    <row r="113" spans="1:17" s="40" customFormat="1" x14ac:dyDescent="0.25">
      <c r="A113" s="39" t="s">
        <v>16</v>
      </c>
      <c r="B113" s="37">
        <v>4</v>
      </c>
      <c r="C113" s="37">
        <v>8</v>
      </c>
      <c r="D113" s="37">
        <v>1</v>
      </c>
      <c r="E113" s="37">
        <v>2</v>
      </c>
      <c r="F113" s="37">
        <v>7.1999999999999995E-2</v>
      </c>
      <c r="G113" s="37">
        <v>7.2999999999999995E-2</v>
      </c>
      <c r="H113" s="37">
        <v>4.7407713498622592E-2</v>
      </c>
      <c r="I113" s="37">
        <v>7.2155647382920074E-2</v>
      </c>
      <c r="J113" s="37">
        <f t="shared" si="1"/>
        <v>-3.2831657853442282E-3</v>
      </c>
      <c r="K113" s="37">
        <f>(G113-I113)/H113</f>
        <v>1.7810448021384827E-2</v>
      </c>
      <c r="L113" s="37">
        <f>K113*0.65</f>
        <v>1.1576791213900138E-2</v>
      </c>
      <c r="M113" s="37">
        <v>1.1576791213900138E-2</v>
      </c>
      <c r="O113" s="37"/>
      <c r="P113" s="37"/>
      <c r="Q113" s="37"/>
    </row>
    <row r="114" spans="1:17" x14ac:dyDescent="0.25">
      <c r="A114" s="39" t="s">
        <v>16</v>
      </c>
      <c r="B114" s="37">
        <v>4</v>
      </c>
      <c r="C114" s="37">
        <v>8</v>
      </c>
      <c r="D114" s="37">
        <v>2</v>
      </c>
      <c r="E114" s="37">
        <v>2</v>
      </c>
      <c r="F114" s="37">
        <v>7.3999999999999996E-2</v>
      </c>
      <c r="G114" s="37" t="s">
        <v>109</v>
      </c>
      <c r="H114" s="37">
        <v>4.7407713498622592E-2</v>
      </c>
      <c r="I114" s="37">
        <v>7.2155647382920074E-2</v>
      </c>
      <c r="J114" s="37">
        <f t="shared" si="1"/>
        <v>3.890406182811388E-2</v>
      </c>
      <c r="K114" s="37" t="s">
        <v>109</v>
      </c>
      <c r="L114" s="37" t="s">
        <v>109</v>
      </c>
      <c r="M114" s="37">
        <v>3.890406182811388E-2</v>
      </c>
    </row>
    <row r="115" spans="1:17" s="40" customFormat="1" x14ac:dyDescent="0.25">
      <c r="A115" s="39" t="s">
        <v>16</v>
      </c>
      <c r="B115" s="37">
        <v>4</v>
      </c>
      <c r="C115" s="37">
        <v>8</v>
      </c>
      <c r="D115" s="37">
        <v>3</v>
      </c>
      <c r="E115" s="37">
        <v>2</v>
      </c>
      <c r="F115" s="37">
        <v>7.0000000000000007E-2</v>
      </c>
      <c r="G115" s="37">
        <v>7.2999999999999995E-2</v>
      </c>
      <c r="H115" s="37">
        <v>4.7407713498622592E-2</v>
      </c>
      <c r="I115" s="37">
        <v>7.2155647382920074E-2</v>
      </c>
      <c r="J115" s="37">
        <f t="shared" si="1"/>
        <v>-4.5470393398802045E-2</v>
      </c>
      <c r="K115" s="37">
        <f>(G115-I115)/H115</f>
        <v>1.7810448021384827E-2</v>
      </c>
      <c r="L115" s="37">
        <f>K115*0.65</f>
        <v>1.1576791213900138E-2</v>
      </c>
      <c r="M115" s="37">
        <v>1.1576791213900138E-2</v>
      </c>
      <c r="O115" s="37"/>
      <c r="P115" s="37"/>
      <c r="Q115" s="37"/>
    </row>
    <row r="116" spans="1:17" x14ac:dyDescent="0.25">
      <c r="A116" s="39" t="s">
        <v>18</v>
      </c>
      <c r="B116" s="37">
        <v>4</v>
      </c>
      <c r="C116" s="37">
        <v>9</v>
      </c>
      <c r="D116" s="37">
        <v>1</v>
      </c>
      <c r="E116" s="37">
        <v>2</v>
      </c>
      <c r="F116" s="37">
        <v>9.1999999999999998E-2</v>
      </c>
      <c r="G116" s="37" t="s">
        <v>109</v>
      </c>
      <c r="H116" s="37">
        <v>4.7407713498622592E-2</v>
      </c>
      <c r="I116" s="37">
        <v>7.2155647382920074E-2</v>
      </c>
      <c r="J116" s="37">
        <f t="shared" si="1"/>
        <v>0.41858911034923657</v>
      </c>
      <c r="K116" s="37" t="s">
        <v>109</v>
      </c>
      <c r="L116" s="37" t="s">
        <v>109</v>
      </c>
      <c r="M116" s="37">
        <v>0.41858911034923657</v>
      </c>
    </row>
    <row r="117" spans="1:17" x14ac:dyDescent="0.25">
      <c r="A117" s="39" t="s">
        <v>18</v>
      </c>
      <c r="B117" s="37">
        <v>4</v>
      </c>
      <c r="C117" s="37">
        <v>9</v>
      </c>
      <c r="D117" s="37">
        <v>2</v>
      </c>
      <c r="E117" s="37">
        <v>2</v>
      </c>
      <c r="F117" s="37">
        <v>9.8000000000000004E-2</v>
      </c>
      <c r="G117" s="37" t="s">
        <v>109</v>
      </c>
      <c r="H117" s="37">
        <v>4.7407713498622592E-2</v>
      </c>
      <c r="I117" s="37">
        <v>7.2155647382920074E-2</v>
      </c>
      <c r="J117" s="37">
        <f t="shared" si="1"/>
        <v>0.5451507931896109</v>
      </c>
      <c r="K117" s="37" t="s">
        <v>109</v>
      </c>
      <c r="L117" s="37" t="s">
        <v>109</v>
      </c>
      <c r="M117" s="37">
        <v>0.5451507931896109</v>
      </c>
    </row>
    <row r="118" spans="1:17" x14ac:dyDescent="0.25">
      <c r="A118" s="39" t="s">
        <v>18</v>
      </c>
      <c r="B118" s="37">
        <v>4</v>
      </c>
      <c r="C118" s="37">
        <v>9</v>
      </c>
      <c r="D118" s="37">
        <v>3</v>
      </c>
      <c r="E118" s="37">
        <v>2</v>
      </c>
      <c r="F118" s="37">
        <v>9.8000000000000004E-2</v>
      </c>
      <c r="G118" s="37" t="s">
        <v>109</v>
      </c>
      <c r="H118" s="37">
        <v>4.7407713498622592E-2</v>
      </c>
      <c r="I118" s="37">
        <v>7.2155647382920074E-2</v>
      </c>
      <c r="J118" s="37">
        <f t="shared" si="1"/>
        <v>0.5451507931896109</v>
      </c>
      <c r="K118" s="37" t="s">
        <v>109</v>
      </c>
      <c r="L118" s="37" t="s">
        <v>109</v>
      </c>
      <c r="M118" s="37">
        <v>0.5451507931896109</v>
      </c>
    </row>
    <row r="119" spans="1:17" x14ac:dyDescent="0.25">
      <c r="A119" s="39" t="s">
        <v>19</v>
      </c>
      <c r="B119" s="37">
        <v>4</v>
      </c>
      <c r="C119" s="37">
        <v>10</v>
      </c>
      <c r="D119" s="37">
        <v>1</v>
      </c>
      <c r="E119" s="37">
        <v>2</v>
      </c>
      <c r="F119" s="37">
        <v>0.09</v>
      </c>
      <c r="G119" s="37" t="s">
        <v>109</v>
      </c>
      <c r="H119" s="37">
        <v>4.7407713498622592E-2</v>
      </c>
      <c r="I119" s="37">
        <v>7.2155647382920074E-2</v>
      </c>
      <c r="J119" s="37">
        <f t="shared" si="1"/>
        <v>0.37640188273577846</v>
      </c>
      <c r="K119" s="37" t="s">
        <v>109</v>
      </c>
      <c r="L119" s="37" t="s">
        <v>109</v>
      </c>
      <c r="M119" s="37">
        <v>0.37640188273577846</v>
      </c>
    </row>
    <row r="120" spans="1:17" x14ac:dyDescent="0.25">
      <c r="A120" s="39" t="s">
        <v>19</v>
      </c>
      <c r="B120" s="37">
        <v>4</v>
      </c>
      <c r="C120" s="37">
        <v>10</v>
      </c>
      <c r="D120" s="37">
        <v>2</v>
      </c>
      <c r="E120" s="37">
        <v>2</v>
      </c>
      <c r="F120" s="37">
        <v>0.09</v>
      </c>
      <c r="G120" s="37" t="s">
        <v>109</v>
      </c>
      <c r="H120" s="37">
        <v>4.7407713498622592E-2</v>
      </c>
      <c r="I120" s="37">
        <v>7.2155647382920074E-2</v>
      </c>
      <c r="J120" s="37">
        <f t="shared" si="1"/>
        <v>0.37640188273577846</v>
      </c>
      <c r="K120" s="37" t="s">
        <v>109</v>
      </c>
      <c r="L120" s="37" t="s">
        <v>109</v>
      </c>
      <c r="M120" s="37">
        <v>0.37640188273577846</v>
      </c>
    </row>
    <row r="121" spans="1:17" x14ac:dyDescent="0.25">
      <c r="A121" s="39" t="s">
        <v>19</v>
      </c>
      <c r="B121" s="37">
        <v>4</v>
      </c>
      <c r="C121" s="37">
        <v>10</v>
      </c>
      <c r="D121" s="37">
        <v>3</v>
      </c>
      <c r="E121" s="37">
        <v>2</v>
      </c>
      <c r="F121" s="37">
        <v>0.09</v>
      </c>
      <c r="G121" s="37" t="s">
        <v>109</v>
      </c>
      <c r="H121" s="37">
        <v>4.7407713498622592E-2</v>
      </c>
      <c r="I121" s="37">
        <v>7.2155647382920074E-2</v>
      </c>
      <c r="J121" s="37">
        <f t="shared" si="1"/>
        <v>0.37640188273577846</v>
      </c>
      <c r="K121" s="37" t="s">
        <v>109</v>
      </c>
      <c r="L121" s="37" t="s">
        <v>109</v>
      </c>
      <c r="M121" s="37">
        <v>0.37640188273577846</v>
      </c>
    </row>
    <row r="122" spans="1:17" x14ac:dyDescent="0.25">
      <c r="A122" s="39" t="s">
        <v>18</v>
      </c>
      <c r="B122" s="37">
        <v>4</v>
      </c>
      <c r="C122" s="37">
        <v>11</v>
      </c>
      <c r="D122" s="37">
        <v>1</v>
      </c>
      <c r="E122" s="37">
        <v>2</v>
      </c>
      <c r="F122" s="37">
        <v>0.10100000000000001</v>
      </c>
      <c r="G122" s="37" t="s">
        <v>109</v>
      </c>
      <c r="H122" s="37">
        <v>4.7407713498622592E-2</v>
      </c>
      <c r="I122" s="37">
        <v>7.2155647382920074E-2</v>
      </c>
      <c r="J122" s="37">
        <f t="shared" si="1"/>
        <v>0.6084316346097981</v>
      </c>
      <c r="K122" s="37" t="s">
        <v>109</v>
      </c>
      <c r="L122" s="37" t="s">
        <v>109</v>
      </c>
      <c r="M122" s="37">
        <v>0.6084316346097981</v>
      </c>
    </row>
    <row r="123" spans="1:17" s="40" customFormat="1" x14ac:dyDescent="0.25">
      <c r="A123" s="39" t="s">
        <v>18</v>
      </c>
      <c r="B123" s="37">
        <v>4</v>
      </c>
      <c r="C123" s="37">
        <v>11</v>
      </c>
      <c r="D123" s="37">
        <v>2</v>
      </c>
      <c r="E123" s="37">
        <v>3</v>
      </c>
      <c r="F123" s="37">
        <v>7.5999999999999998E-2</v>
      </c>
      <c r="G123" s="37">
        <v>8.7999999999999995E-2</v>
      </c>
      <c r="H123" s="37">
        <v>4.8723140495867776E-2</v>
      </c>
      <c r="I123" s="37">
        <v>8.796694214876033E-2</v>
      </c>
      <c r="J123" s="37">
        <f t="shared" si="1"/>
        <v>-0.2456110592825036</v>
      </c>
      <c r="K123" s="37">
        <f>(G123-I123)/H123</f>
        <v>6.7848358917809782E-4</v>
      </c>
      <c r="L123" s="37">
        <f>K123*0.065</f>
        <v>4.4101433296576357E-5</v>
      </c>
      <c r="M123" s="37">
        <v>4.4101433296576357E-5</v>
      </c>
      <c r="O123" s="37"/>
      <c r="P123" s="37"/>
      <c r="Q123" s="37"/>
    </row>
    <row r="124" spans="1:17" s="40" customFormat="1" x14ac:dyDescent="0.25">
      <c r="A124" s="39" t="s">
        <v>18</v>
      </c>
      <c r="B124" s="37">
        <v>4</v>
      </c>
      <c r="C124" s="37">
        <v>11</v>
      </c>
      <c r="D124" s="37">
        <v>3</v>
      </c>
      <c r="E124" s="37">
        <v>3</v>
      </c>
      <c r="F124" s="37">
        <v>8.1000000000000003E-2</v>
      </c>
      <c r="G124" s="37">
        <v>8.7999999999999995E-2</v>
      </c>
      <c r="H124" s="37">
        <v>4.8723140495867776E-2</v>
      </c>
      <c r="I124" s="37">
        <v>8.796694214876033E-2</v>
      </c>
      <c r="J124" s="37">
        <f t="shared" si="1"/>
        <v>-0.14299041641930277</v>
      </c>
      <c r="K124" s="37">
        <f t="shared" ref="K124:K127" si="3">(G124-I124)/H124</f>
        <v>6.7848358917809782E-4</v>
      </c>
      <c r="L124" s="37">
        <f t="shared" ref="L124:L127" si="4">K124*0.065</f>
        <v>4.4101433296576357E-5</v>
      </c>
      <c r="M124" s="37">
        <v>4.4101433296576357E-5</v>
      </c>
      <c r="O124" s="37"/>
      <c r="P124" s="37"/>
      <c r="Q124" s="37"/>
    </row>
    <row r="125" spans="1:17" s="40" customFormat="1" x14ac:dyDescent="0.25">
      <c r="A125" s="39" t="s">
        <v>16</v>
      </c>
      <c r="B125" s="37">
        <v>4</v>
      </c>
      <c r="C125" s="37">
        <v>12</v>
      </c>
      <c r="D125" s="37">
        <v>1</v>
      </c>
      <c r="E125" s="37">
        <v>3</v>
      </c>
      <c r="F125" s="37">
        <v>6.8000000000000005E-2</v>
      </c>
      <c r="G125" s="37">
        <v>8.7999999999999995E-2</v>
      </c>
      <c r="H125" s="37">
        <v>4.8723140495867776E-2</v>
      </c>
      <c r="I125" s="37">
        <v>8.796694214876033E-2</v>
      </c>
      <c r="J125" s="37">
        <f t="shared" si="1"/>
        <v>-0.4098040878636246</v>
      </c>
      <c r="K125" s="37">
        <f t="shared" si="3"/>
        <v>6.7848358917809782E-4</v>
      </c>
      <c r="L125" s="37">
        <f t="shared" si="4"/>
        <v>4.4101433296576357E-5</v>
      </c>
      <c r="M125" s="37">
        <v>4.4101433296576357E-5</v>
      </c>
      <c r="O125" s="37"/>
      <c r="P125" s="37"/>
      <c r="Q125" s="37"/>
    </row>
    <row r="126" spans="1:17" s="40" customFormat="1" x14ac:dyDescent="0.25">
      <c r="A126" s="39" t="s">
        <v>16</v>
      </c>
      <c r="B126" s="37">
        <v>4</v>
      </c>
      <c r="C126" s="37">
        <v>12</v>
      </c>
      <c r="D126" s="37">
        <v>2</v>
      </c>
      <c r="E126" s="37">
        <v>3</v>
      </c>
      <c r="F126" s="37">
        <v>7.0999999999999994E-2</v>
      </c>
      <c r="G126" s="37">
        <v>8.7999999999999995E-2</v>
      </c>
      <c r="H126" s="37">
        <v>4.8723140495867776E-2</v>
      </c>
      <c r="I126" s="37">
        <v>8.796694214876033E-2</v>
      </c>
      <c r="J126" s="37">
        <f t="shared" si="1"/>
        <v>-0.34823170214570442</v>
      </c>
      <c r="K126" s="37">
        <f t="shared" si="3"/>
        <v>6.7848358917809782E-4</v>
      </c>
      <c r="L126" s="37">
        <f t="shared" si="4"/>
        <v>4.4101433296576357E-5</v>
      </c>
      <c r="M126" s="37">
        <v>4.4101433296576357E-5</v>
      </c>
      <c r="O126" s="37"/>
      <c r="P126" s="37"/>
      <c r="Q126" s="37"/>
    </row>
    <row r="127" spans="1:17" s="40" customFormat="1" x14ac:dyDescent="0.25">
      <c r="A127" s="39" t="s">
        <v>16</v>
      </c>
      <c r="B127" s="37">
        <v>4</v>
      </c>
      <c r="C127" s="37">
        <v>12</v>
      </c>
      <c r="D127" s="37">
        <v>3</v>
      </c>
      <c r="E127" s="37">
        <v>3</v>
      </c>
      <c r="F127" s="37">
        <v>7.5999999999999998E-2</v>
      </c>
      <c r="G127" s="37">
        <v>8.7999999999999995E-2</v>
      </c>
      <c r="H127" s="37">
        <v>4.8723140495867776E-2</v>
      </c>
      <c r="I127" s="37">
        <v>8.796694214876033E-2</v>
      </c>
      <c r="J127" s="37">
        <f t="shared" si="1"/>
        <v>-0.2456110592825036</v>
      </c>
      <c r="K127" s="37">
        <f t="shared" si="3"/>
        <v>6.7848358917809782E-4</v>
      </c>
      <c r="L127" s="37">
        <f t="shared" si="4"/>
        <v>4.4101433296576357E-5</v>
      </c>
      <c r="M127" s="37">
        <v>4.4101433296576357E-5</v>
      </c>
      <c r="O127" s="37"/>
      <c r="P127" s="37"/>
      <c r="Q127" s="37"/>
    </row>
    <row r="128" spans="1:17" x14ac:dyDescent="0.25">
      <c r="A128" s="39" t="s">
        <v>319</v>
      </c>
      <c r="B128" s="37">
        <v>4</v>
      </c>
      <c r="C128" s="37">
        <v>13</v>
      </c>
      <c r="D128" s="37">
        <v>1</v>
      </c>
      <c r="E128" s="37">
        <v>3</v>
      </c>
      <c r="F128" s="37">
        <v>0.10299999999999999</v>
      </c>
      <c r="G128" s="37" t="s">
        <v>109</v>
      </c>
      <c r="H128" s="37">
        <v>4.8723140495867776E-2</v>
      </c>
      <c r="I128" s="37">
        <v>8.796694214876033E-2</v>
      </c>
      <c r="J128" s="37">
        <f t="shared" si="1"/>
        <v>0.30854041217878025</v>
      </c>
      <c r="K128" s="37" t="s">
        <v>109</v>
      </c>
      <c r="L128" s="37" t="s">
        <v>109</v>
      </c>
      <c r="M128" s="37">
        <v>0.47049508251375244</v>
      </c>
    </row>
    <row r="129" spans="1:17" x14ac:dyDescent="0.25">
      <c r="A129" s="39" t="s">
        <v>319</v>
      </c>
      <c r="B129" s="37">
        <v>4</v>
      </c>
      <c r="C129" s="37">
        <v>13</v>
      </c>
      <c r="D129" s="37">
        <v>2</v>
      </c>
      <c r="E129" s="37">
        <v>3</v>
      </c>
      <c r="F129" s="37">
        <v>0.108</v>
      </c>
      <c r="G129" s="37" t="s">
        <v>109</v>
      </c>
      <c r="H129" s="37">
        <v>4.8723140495867776E-2</v>
      </c>
      <c r="I129" s="37">
        <v>8.796694214876033E-2</v>
      </c>
      <c r="J129" s="37">
        <f t="shared" si="1"/>
        <v>0.41116105504198108</v>
      </c>
      <c r="K129" s="37" t="s">
        <v>109</v>
      </c>
      <c r="L129" s="37" t="s">
        <v>109</v>
      </c>
      <c r="M129" s="37">
        <v>0.57134522420403422</v>
      </c>
    </row>
    <row r="130" spans="1:17" x14ac:dyDescent="0.25">
      <c r="A130" s="39" t="s">
        <v>319</v>
      </c>
      <c r="B130" s="37">
        <v>4</v>
      </c>
      <c r="C130" s="37">
        <v>13</v>
      </c>
      <c r="D130" s="37">
        <v>3</v>
      </c>
      <c r="E130" s="37">
        <v>3</v>
      </c>
      <c r="F130" s="37">
        <v>0.1</v>
      </c>
      <c r="G130" s="37" t="s">
        <v>109</v>
      </c>
      <c r="H130" s="37">
        <v>4.8723140495867776E-2</v>
      </c>
      <c r="I130" s="37">
        <v>8.796694214876033E-2</v>
      </c>
      <c r="J130" s="37">
        <f t="shared" si="1"/>
        <v>0.24696802646086008</v>
      </c>
      <c r="K130" s="37" t="s">
        <v>109</v>
      </c>
      <c r="L130" s="37" t="s">
        <v>109</v>
      </c>
      <c r="M130" s="37">
        <v>0.40998499749958367</v>
      </c>
    </row>
    <row r="131" spans="1:17" x14ac:dyDescent="0.25">
      <c r="A131" s="39" t="s">
        <v>17</v>
      </c>
      <c r="B131" s="37">
        <v>4</v>
      </c>
      <c r="C131" s="37">
        <v>14</v>
      </c>
      <c r="D131" s="37">
        <v>1</v>
      </c>
      <c r="E131" s="37">
        <v>3</v>
      </c>
      <c r="F131" s="37">
        <v>0.105</v>
      </c>
      <c r="G131" s="37" t="s">
        <v>109</v>
      </c>
      <c r="H131" s="37">
        <v>4.8723140495867776E-2</v>
      </c>
      <c r="I131" s="37">
        <v>8.796694214876033E-2</v>
      </c>
      <c r="J131" s="37">
        <f t="shared" ref="J131:J194" si="5">(F131-I131)/H131</f>
        <v>0.34958866932406063</v>
      </c>
      <c r="K131" s="37" t="s">
        <v>109</v>
      </c>
      <c r="L131" s="37" t="s">
        <v>109</v>
      </c>
      <c r="M131" s="37">
        <v>0.51083513918986512</v>
      </c>
    </row>
    <row r="132" spans="1:17" x14ac:dyDescent="0.25">
      <c r="A132" s="39" t="s">
        <v>17</v>
      </c>
      <c r="B132" s="37">
        <v>4</v>
      </c>
      <c r="C132" s="37">
        <v>14</v>
      </c>
      <c r="D132" s="37">
        <v>2</v>
      </c>
      <c r="E132" s="37">
        <v>3</v>
      </c>
      <c r="F132" s="37">
        <v>9.9000000000000005E-2</v>
      </c>
      <c r="G132" s="37" t="s">
        <v>109</v>
      </c>
      <c r="H132" s="37">
        <v>4.8723140495867776E-2</v>
      </c>
      <c r="I132" s="37">
        <v>8.796694214876033E-2</v>
      </c>
      <c r="J132" s="37">
        <f t="shared" si="5"/>
        <v>0.22644389788821992</v>
      </c>
      <c r="K132" s="37" t="s">
        <v>109</v>
      </c>
      <c r="L132" s="37" t="s">
        <v>109</v>
      </c>
      <c r="M132" s="37">
        <v>0.3898149691615273</v>
      </c>
    </row>
    <row r="133" spans="1:17" x14ac:dyDescent="0.25">
      <c r="A133" s="39" t="s">
        <v>17</v>
      </c>
      <c r="B133" s="37">
        <v>4</v>
      </c>
      <c r="C133" s="37">
        <v>14</v>
      </c>
      <c r="D133" s="37">
        <v>3</v>
      </c>
      <c r="E133" s="37">
        <v>3</v>
      </c>
      <c r="F133" s="37">
        <v>0.112</v>
      </c>
      <c r="G133" s="37" t="s">
        <v>109</v>
      </c>
      <c r="H133" s="37">
        <v>4.8723140495867776E-2</v>
      </c>
      <c r="I133" s="37">
        <v>8.796694214876033E-2</v>
      </c>
      <c r="J133" s="37">
        <f t="shared" si="5"/>
        <v>0.49325756933254178</v>
      </c>
      <c r="K133" s="37" t="s">
        <v>109</v>
      </c>
      <c r="L133" s="37" t="s">
        <v>109</v>
      </c>
      <c r="M133" s="37">
        <v>0.65202533755625969</v>
      </c>
    </row>
    <row r="134" spans="1:17" x14ac:dyDescent="0.25">
      <c r="A134" s="39" t="s">
        <v>19</v>
      </c>
      <c r="B134" s="37">
        <v>4</v>
      </c>
      <c r="C134" s="37">
        <v>15</v>
      </c>
      <c r="D134" s="37">
        <v>1</v>
      </c>
      <c r="E134" s="37">
        <v>3</v>
      </c>
      <c r="F134" s="37">
        <v>9.7000000000000003E-2</v>
      </c>
      <c r="G134" s="37" t="s">
        <v>109</v>
      </c>
      <c r="H134" s="37">
        <v>4.8723140495867776E-2</v>
      </c>
      <c r="I134" s="37">
        <v>8.796694214876033E-2</v>
      </c>
      <c r="J134" s="37">
        <f t="shared" si="5"/>
        <v>0.18539564074293957</v>
      </c>
      <c r="K134" s="37" t="s">
        <v>109</v>
      </c>
      <c r="L134" s="37" t="s">
        <v>109</v>
      </c>
      <c r="M134" s="37">
        <v>0.34947491248541457</v>
      </c>
    </row>
    <row r="135" spans="1:17" x14ac:dyDescent="0.25">
      <c r="A135" s="39" t="s">
        <v>19</v>
      </c>
      <c r="B135" s="37">
        <v>4</v>
      </c>
      <c r="C135" s="37">
        <v>15</v>
      </c>
      <c r="D135" s="37">
        <v>2</v>
      </c>
      <c r="E135" s="37">
        <v>3</v>
      </c>
      <c r="F135" s="37">
        <v>9.9000000000000005E-2</v>
      </c>
      <c r="G135" s="37" t="s">
        <v>109</v>
      </c>
      <c r="H135" s="37">
        <v>4.8723140495867776E-2</v>
      </c>
      <c r="I135" s="37">
        <v>8.796694214876033E-2</v>
      </c>
      <c r="J135" s="37">
        <f t="shared" si="5"/>
        <v>0.22644389788821992</v>
      </c>
      <c r="K135" s="37" t="s">
        <v>109</v>
      </c>
      <c r="L135" s="37" t="s">
        <v>109</v>
      </c>
      <c r="M135" s="37">
        <v>0.3898149691615273</v>
      </c>
    </row>
    <row r="136" spans="1:17" x14ac:dyDescent="0.25">
      <c r="A136" s="39" t="s">
        <v>19</v>
      </c>
      <c r="B136" s="37">
        <v>4</v>
      </c>
      <c r="C136" s="37">
        <v>15</v>
      </c>
      <c r="D136" s="37">
        <v>3</v>
      </c>
      <c r="E136" s="37">
        <v>3</v>
      </c>
      <c r="F136" s="37">
        <v>0.10199999999999999</v>
      </c>
      <c r="G136" s="37" t="s">
        <v>109</v>
      </c>
      <c r="H136" s="37">
        <v>4.8723140495867776E-2</v>
      </c>
      <c r="I136" s="37">
        <v>8.796694214876033E-2</v>
      </c>
      <c r="J136" s="37">
        <f t="shared" si="5"/>
        <v>0.28801628360614012</v>
      </c>
      <c r="K136" s="37" t="s">
        <v>109</v>
      </c>
      <c r="L136" s="37" t="s">
        <v>109</v>
      </c>
      <c r="M136" s="37">
        <v>0.45032505417569607</v>
      </c>
    </row>
    <row r="137" spans="1:17" s="40" customFormat="1" x14ac:dyDescent="0.25">
      <c r="A137" s="39" t="s">
        <v>16</v>
      </c>
      <c r="B137" s="37">
        <v>5</v>
      </c>
      <c r="C137" s="37">
        <v>1</v>
      </c>
      <c r="D137" s="37">
        <v>1</v>
      </c>
      <c r="E137" s="37">
        <v>3</v>
      </c>
      <c r="F137" s="37">
        <v>8.1000000000000003E-2</v>
      </c>
      <c r="G137" s="37">
        <v>8.7999999999999995E-2</v>
      </c>
      <c r="H137" s="37">
        <v>4.8723140495867776E-2</v>
      </c>
      <c r="I137" s="37">
        <v>8.796694214876033E-2</v>
      </c>
      <c r="J137" s="37">
        <f t="shared" si="5"/>
        <v>-0.14299041641930277</v>
      </c>
      <c r="K137" s="37">
        <f>(G137-I137)/H137</f>
        <v>6.7848358917809782E-4</v>
      </c>
      <c r="L137" s="37">
        <f>K137*0.65</f>
        <v>4.4101433296576362E-4</v>
      </c>
      <c r="M137" s="37">
        <v>4.4101433296576362E-4</v>
      </c>
      <c r="O137" s="37"/>
      <c r="P137" s="37"/>
      <c r="Q137" s="37"/>
    </row>
    <row r="138" spans="1:17" s="40" customFormat="1" x14ac:dyDescent="0.25">
      <c r="A138" s="39" t="s">
        <v>16</v>
      </c>
      <c r="B138" s="37">
        <v>5</v>
      </c>
      <c r="C138" s="37">
        <v>1</v>
      </c>
      <c r="D138" s="37">
        <v>2</v>
      </c>
      <c r="E138" s="37">
        <v>3</v>
      </c>
      <c r="F138" s="37">
        <v>8.5000000000000006E-2</v>
      </c>
      <c r="G138" s="37">
        <v>8.7999999999999995E-2</v>
      </c>
      <c r="H138" s="37">
        <v>4.8723140495867776E-2</v>
      </c>
      <c r="I138" s="37">
        <v>8.796694214876033E-2</v>
      </c>
      <c r="J138" s="37">
        <f t="shared" si="5"/>
        <v>-6.0893902128742114E-2</v>
      </c>
      <c r="K138" s="37">
        <f t="shared" ref="K138:K140" si="6">(G138-I138)/H138</f>
        <v>6.7848358917809782E-4</v>
      </c>
      <c r="L138" s="37">
        <f t="shared" ref="L138:L140" si="7">K138*0.65</f>
        <v>4.4101433296576362E-4</v>
      </c>
      <c r="M138" s="37">
        <v>4.4101433296576362E-4</v>
      </c>
      <c r="O138" s="37"/>
      <c r="P138" s="37"/>
      <c r="Q138" s="37"/>
    </row>
    <row r="139" spans="1:17" s="40" customFormat="1" x14ac:dyDescent="0.25">
      <c r="A139" s="39" t="s">
        <v>16</v>
      </c>
      <c r="B139" s="37">
        <v>5</v>
      </c>
      <c r="C139" s="37">
        <v>1</v>
      </c>
      <c r="D139" s="37">
        <v>3</v>
      </c>
      <c r="E139" s="37">
        <v>3</v>
      </c>
      <c r="F139" s="37">
        <v>6.7000000000000004E-2</v>
      </c>
      <c r="G139" s="37">
        <v>8.7999999999999995E-2</v>
      </c>
      <c r="H139" s="37">
        <v>4.8723140495867776E-2</v>
      </c>
      <c r="I139" s="37">
        <v>8.796694214876033E-2</v>
      </c>
      <c r="J139" s="37">
        <f t="shared" si="5"/>
        <v>-0.43032821643626479</v>
      </c>
      <c r="K139" s="37">
        <f t="shared" si="6"/>
        <v>6.7848358917809782E-4</v>
      </c>
      <c r="L139" s="37">
        <f t="shared" si="7"/>
        <v>4.4101433296576362E-4</v>
      </c>
      <c r="M139" s="37">
        <v>4.4101433296576362E-4</v>
      </c>
      <c r="O139" s="37"/>
      <c r="P139" s="37"/>
      <c r="Q139" s="37"/>
    </row>
    <row r="140" spans="1:17" s="40" customFormat="1" x14ac:dyDescent="0.25">
      <c r="A140" s="39" t="s">
        <v>17</v>
      </c>
      <c r="B140" s="37">
        <v>5</v>
      </c>
      <c r="C140" s="37">
        <v>2</v>
      </c>
      <c r="D140" s="37">
        <v>1</v>
      </c>
      <c r="E140" s="37">
        <v>3</v>
      </c>
      <c r="F140" s="37">
        <v>8.5000000000000006E-2</v>
      </c>
      <c r="G140" s="37">
        <v>8.7999999999999995E-2</v>
      </c>
      <c r="H140" s="37">
        <v>4.8723140495867776E-2</v>
      </c>
      <c r="I140" s="37">
        <v>8.796694214876033E-2</v>
      </c>
      <c r="J140" s="37">
        <f t="shared" si="5"/>
        <v>-6.0893902128742114E-2</v>
      </c>
      <c r="K140" s="37">
        <f t="shared" si="6"/>
        <v>6.7848358917809782E-4</v>
      </c>
      <c r="L140" s="37">
        <f t="shared" si="7"/>
        <v>4.4101433296576362E-4</v>
      </c>
      <c r="M140" s="37">
        <v>4.4101433296576362E-4</v>
      </c>
      <c r="O140" s="37"/>
      <c r="P140" s="37"/>
      <c r="Q140" s="37"/>
    </row>
    <row r="141" spans="1:17" x14ac:dyDescent="0.25">
      <c r="A141" s="39" t="s">
        <v>17</v>
      </c>
      <c r="B141" s="37">
        <v>5</v>
      </c>
      <c r="C141" s="37">
        <v>2</v>
      </c>
      <c r="D141" s="37">
        <v>2</v>
      </c>
      <c r="E141" s="37">
        <v>3</v>
      </c>
      <c r="F141" s="37">
        <v>8.7999999999999995E-2</v>
      </c>
      <c r="G141" s="37" t="s">
        <v>109</v>
      </c>
      <c r="H141" s="37">
        <v>4.8723140495867776E-2</v>
      </c>
      <c r="I141" s="37">
        <v>8.796694214876033E-2</v>
      </c>
      <c r="J141" s="37">
        <f t="shared" si="5"/>
        <v>6.7848358917809782E-4</v>
      </c>
      <c r="K141" s="37" t="s">
        <v>109</v>
      </c>
      <c r="L141" s="37" t="s">
        <v>109</v>
      </c>
      <c r="M141" s="37">
        <v>0.16794465744290735</v>
      </c>
    </row>
    <row r="142" spans="1:17" x14ac:dyDescent="0.25">
      <c r="A142" s="39" t="s">
        <v>17</v>
      </c>
      <c r="B142" s="37">
        <v>5</v>
      </c>
      <c r="C142" s="37">
        <v>2</v>
      </c>
      <c r="D142" s="37">
        <v>3</v>
      </c>
      <c r="E142" s="37">
        <v>3</v>
      </c>
      <c r="F142" s="37">
        <v>8.8999999999999996E-2</v>
      </c>
      <c r="G142" s="37" t="s">
        <v>109</v>
      </c>
      <c r="H142" s="37">
        <v>4.8723140495867776E-2</v>
      </c>
      <c r="I142" s="37">
        <v>8.796694214876033E-2</v>
      </c>
      <c r="J142" s="37">
        <f t="shared" si="5"/>
        <v>2.1202612161818263E-2</v>
      </c>
      <c r="K142" s="37" t="s">
        <v>109</v>
      </c>
      <c r="L142" s="37" t="s">
        <v>109</v>
      </c>
      <c r="M142" s="37">
        <v>0.18811468578096369</v>
      </c>
    </row>
    <row r="143" spans="1:17" x14ac:dyDescent="0.25">
      <c r="A143" s="39" t="s">
        <v>319</v>
      </c>
      <c r="B143" s="37">
        <v>5</v>
      </c>
      <c r="C143" s="37">
        <v>3</v>
      </c>
      <c r="D143" s="37">
        <v>1</v>
      </c>
      <c r="E143" s="37">
        <v>3</v>
      </c>
      <c r="F143" s="37">
        <v>8.7999999999999995E-2</v>
      </c>
      <c r="G143" s="37" t="s">
        <v>109</v>
      </c>
      <c r="H143" s="37">
        <v>4.8723140495867776E-2</v>
      </c>
      <c r="I143" s="37">
        <v>8.796694214876033E-2</v>
      </c>
      <c r="J143" s="37">
        <f t="shared" si="5"/>
        <v>6.7848358917809782E-4</v>
      </c>
      <c r="K143" s="37" t="s">
        <v>109</v>
      </c>
      <c r="L143" s="37" t="s">
        <v>109</v>
      </c>
      <c r="M143" s="37">
        <v>0.16794465744290735</v>
      </c>
    </row>
    <row r="144" spans="1:17" x14ac:dyDescent="0.25">
      <c r="A144" s="39" t="s">
        <v>319</v>
      </c>
      <c r="B144" s="37">
        <v>5</v>
      </c>
      <c r="C144" s="37">
        <v>3</v>
      </c>
      <c r="D144" s="37">
        <v>2</v>
      </c>
      <c r="E144" s="37">
        <v>3</v>
      </c>
      <c r="F144" s="37">
        <v>9.0999999999999998E-2</v>
      </c>
      <c r="G144" s="37" t="s">
        <v>109</v>
      </c>
      <c r="H144" s="37">
        <v>4.8723140495867776E-2</v>
      </c>
      <c r="I144" s="37">
        <v>8.796694214876033E-2</v>
      </c>
      <c r="J144" s="37">
        <f t="shared" si="5"/>
        <v>6.225086930709859E-2</v>
      </c>
      <c r="K144" s="37" t="s">
        <v>109</v>
      </c>
      <c r="L144" s="37" t="s">
        <v>109</v>
      </c>
      <c r="M144" s="37">
        <v>0.22845474245707642</v>
      </c>
    </row>
    <row r="145" spans="1:17" x14ac:dyDescent="0.25">
      <c r="A145" s="39" t="s">
        <v>319</v>
      </c>
      <c r="B145" s="37">
        <v>5</v>
      </c>
      <c r="C145" s="37">
        <v>3</v>
      </c>
      <c r="D145" s="37">
        <v>3</v>
      </c>
      <c r="E145" s="37">
        <v>3</v>
      </c>
      <c r="F145" s="37">
        <v>9.2999999999999999E-2</v>
      </c>
      <c r="G145" s="37" t="s">
        <v>109</v>
      </c>
      <c r="H145" s="37">
        <v>4.8723140495867776E-2</v>
      </c>
      <c r="I145" s="37">
        <v>8.796694214876033E-2</v>
      </c>
      <c r="J145" s="37">
        <f t="shared" si="5"/>
        <v>0.10329912645237892</v>
      </c>
      <c r="K145" s="37" t="s">
        <v>109</v>
      </c>
      <c r="L145" s="37" t="s">
        <v>109</v>
      </c>
      <c r="M145" s="37">
        <v>0.26879479913318916</v>
      </c>
    </row>
    <row r="146" spans="1:17" s="40" customFormat="1" x14ac:dyDescent="0.25">
      <c r="A146" s="39" t="s">
        <v>18</v>
      </c>
      <c r="B146" s="37">
        <v>5</v>
      </c>
      <c r="C146" s="37">
        <v>4</v>
      </c>
      <c r="D146" s="37">
        <v>1</v>
      </c>
      <c r="E146" s="37">
        <v>3</v>
      </c>
      <c r="F146" s="37">
        <v>8.5999999999999993E-2</v>
      </c>
      <c r="G146" s="37">
        <f>0.088</f>
        <v>8.7999999999999995E-2</v>
      </c>
      <c r="H146" s="37">
        <v>4.8723140495867776E-2</v>
      </c>
      <c r="I146" s="37">
        <v>8.796694214876033E-2</v>
      </c>
      <c r="J146" s="37">
        <f t="shared" si="5"/>
        <v>-4.0369773556102231E-2</v>
      </c>
      <c r="K146" s="37">
        <f>(G146-I146)/H146</f>
        <v>6.7848358917809782E-4</v>
      </c>
      <c r="L146" s="37">
        <f>K146*0.65</f>
        <v>4.4101433296576362E-4</v>
      </c>
      <c r="M146" s="37">
        <v>4.4101433296576362E-4</v>
      </c>
      <c r="O146" s="37"/>
      <c r="P146" s="37"/>
      <c r="Q146" s="37"/>
    </row>
    <row r="147" spans="1:17" s="40" customFormat="1" x14ac:dyDescent="0.25">
      <c r="A147" s="39" t="s">
        <v>18</v>
      </c>
      <c r="B147" s="37">
        <v>5</v>
      </c>
      <c r="C147" s="37">
        <v>4</v>
      </c>
      <c r="D147" s="37">
        <v>2</v>
      </c>
      <c r="E147" s="37">
        <v>3</v>
      </c>
      <c r="F147" s="37">
        <v>7.5999999999999998E-2</v>
      </c>
      <c r="G147" s="37">
        <f t="shared" ref="G147:G149" si="8">0.088</f>
        <v>8.7999999999999995E-2</v>
      </c>
      <c r="H147" s="37">
        <v>4.8723140495867776E-2</v>
      </c>
      <c r="I147" s="37">
        <v>8.796694214876033E-2</v>
      </c>
      <c r="J147" s="37">
        <f t="shared" si="5"/>
        <v>-0.2456110592825036</v>
      </c>
      <c r="K147" s="37">
        <f>(G147-I147)/H147</f>
        <v>6.7848358917809782E-4</v>
      </c>
      <c r="L147" s="37">
        <f>K147*0.65</f>
        <v>4.4101433296576362E-4</v>
      </c>
      <c r="M147" s="37">
        <v>4.4101433296576362E-4</v>
      </c>
      <c r="O147" s="37"/>
      <c r="P147" s="37"/>
      <c r="Q147" s="37"/>
    </row>
    <row r="148" spans="1:17" s="40" customFormat="1" x14ac:dyDescent="0.25">
      <c r="A148" s="39" t="s">
        <v>18</v>
      </c>
      <c r="B148" s="37">
        <v>5</v>
      </c>
      <c r="C148" s="37">
        <v>4</v>
      </c>
      <c r="D148" s="37">
        <v>3</v>
      </c>
      <c r="E148" s="37">
        <v>3</v>
      </c>
      <c r="F148" s="37">
        <v>7.8E-2</v>
      </c>
      <c r="G148" s="37">
        <f t="shared" si="8"/>
        <v>8.7999999999999995E-2</v>
      </c>
      <c r="H148" s="37">
        <v>4.8723140495867776E-2</v>
      </c>
      <c r="I148" s="37">
        <v>8.796694214876033E-2</v>
      </c>
      <c r="J148" s="37">
        <f t="shared" si="5"/>
        <v>-0.20456280213722328</v>
      </c>
      <c r="K148" s="37">
        <f t="shared" ref="K148:K149" si="9">(G148-I148)/H148</f>
        <v>6.7848358917809782E-4</v>
      </c>
      <c r="L148" s="37">
        <f t="shared" ref="L148:L149" si="10">K148*0.65</f>
        <v>4.4101433296576362E-4</v>
      </c>
      <c r="M148" s="37">
        <v>4.4101433296576362E-4</v>
      </c>
      <c r="O148" s="37"/>
      <c r="P148" s="37"/>
      <c r="Q148" s="37"/>
    </row>
    <row r="149" spans="1:17" s="40" customFormat="1" x14ac:dyDescent="0.25">
      <c r="A149" s="39" t="s">
        <v>19</v>
      </c>
      <c r="B149" s="37">
        <v>5</v>
      </c>
      <c r="C149" s="37">
        <v>5</v>
      </c>
      <c r="D149" s="37">
        <v>1</v>
      </c>
      <c r="E149" s="37">
        <v>3</v>
      </c>
      <c r="F149" s="37">
        <v>7.8E-2</v>
      </c>
      <c r="G149" s="37">
        <f t="shared" si="8"/>
        <v>8.7999999999999995E-2</v>
      </c>
      <c r="H149" s="37">
        <v>4.8723140495867776E-2</v>
      </c>
      <c r="I149" s="37">
        <v>8.796694214876033E-2</v>
      </c>
      <c r="J149" s="37">
        <f t="shared" si="5"/>
        <v>-0.20456280213722328</v>
      </c>
      <c r="K149" s="37">
        <f t="shared" si="9"/>
        <v>6.7848358917809782E-4</v>
      </c>
      <c r="L149" s="37">
        <f t="shared" si="10"/>
        <v>4.4101433296576362E-4</v>
      </c>
      <c r="M149" s="37">
        <v>4.4101433296576362E-4</v>
      </c>
      <c r="O149" s="37"/>
      <c r="P149" s="37"/>
      <c r="Q149" s="37"/>
    </row>
    <row r="150" spans="1:17" x14ac:dyDescent="0.25">
      <c r="A150" s="39" t="s">
        <v>19</v>
      </c>
      <c r="B150" s="37">
        <v>5</v>
      </c>
      <c r="C150" s="37">
        <v>5</v>
      </c>
      <c r="D150" s="37">
        <v>2</v>
      </c>
      <c r="E150" s="37">
        <v>3</v>
      </c>
      <c r="F150" s="37">
        <v>8.7999999999999995E-2</v>
      </c>
      <c r="G150" s="37" t="s">
        <v>109</v>
      </c>
      <c r="H150" s="37">
        <v>4.8723140495867776E-2</v>
      </c>
      <c r="I150" s="37">
        <v>8.796694214876033E-2</v>
      </c>
      <c r="J150" s="37">
        <f t="shared" si="5"/>
        <v>6.7848358917809782E-4</v>
      </c>
      <c r="K150" s="37" t="s">
        <v>109</v>
      </c>
      <c r="L150" s="37" t="s">
        <v>109</v>
      </c>
      <c r="M150" s="37">
        <v>0.16794465744290735</v>
      </c>
    </row>
    <row r="151" spans="1:17" x14ac:dyDescent="0.25">
      <c r="A151" s="39" t="s">
        <v>19</v>
      </c>
      <c r="B151" s="37">
        <v>5</v>
      </c>
      <c r="C151" s="37">
        <v>5</v>
      </c>
      <c r="D151" s="37">
        <v>3</v>
      </c>
      <c r="E151" s="37">
        <v>3</v>
      </c>
      <c r="F151" s="37">
        <v>8.8999999999999996E-2</v>
      </c>
      <c r="G151" s="37" t="s">
        <v>109</v>
      </c>
      <c r="H151" s="37">
        <v>4.8723140495867776E-2</v>
      </c>
      <c r="I151" s="37">
        <v>8.796694214876033E-2</v>
      </c>
      <c r="J151" s="37">
        <f t="shared" si="5"/>
        <v>2.1202612161818263E-2</v>
      </c>
      <c r="K151" s="37" t="s">
        <v>109</v>
      </c>
      <c r="L151" s="37" t="s">
        <v>109</v>
      </c>
      <c r="M151" s="37">
        <v>0.18811468578096369</v>
      </c>
    </row>
    <row r="152" spans="1:17" x14ac:dyDescent="0.25">
      <c r="A152" s="39" t="s">
        <v>17</v>
      </c>
      <c r="B152" s="37">
        <v>5</v>
      </c>
      <c r="C152" s="37">
        <v>6</v>
      </c>
      <c r="D152" s="37">
        <v>1</v>
      </c>
      <c r="E152" s="37">
        <v>3</v>
      </c>
      <c r="F152" s="37">
        <v>9.4E-2</v>
      </c>
      <c r="G152" s="37" t="s">
        <v>109</v>
      </c>
      <c r="H152" s="37">
        <v>4.8723140495867776E-2</v>
      </c>
      <c r="I152" s="37">
        <v>8.796694214876033E-2</v>
      </c>
      <c r="J152" s="37">
        <f t="shared" si="5"/>
        <v>0.12382325502501909</v>
      </c>
      <c r="K152" s="37" t="s">
        <v>109</v>
      </c>
      <c r="L152" s="37" t="s">
        <v>109</v>
      </c>
      <c r="M152" s="37">
        <v>0.28896482747124547</v>
      </c>
    </row>
    <row r="153" spans="1:17" x14ac:dyDescent="0.25">
      <c r="A153" s="39" t="s">
        <v>17</v>
      </c>
      <c r="B153" s="37">
        <v>5</v>
      </c>
      <c r="C153" s="37">
        <v>6</v>
      </c>
      <c r="D153" s="37">
        <v>2</v>
      </c>
      <c r="E153" s="37">
        <v>3</v>
      </c>
      <c r="F153" s="37">
        <v>9.2999999999999999E-2</v>
      </c>
      <c r="G153" s="37" t="s">
        <v>109</v>
      </c>
      <c r="H153" s="37">
        <v>4.8723140495867776E-2</v>
      </c>
      <c r="I153" s="37">
        <v>8.796694214876033E-2</v>
      </c>
      <c r="J153" s="37">
        <f t="shared" si="5"/>
        <v>0.10329912645237892</v>
      </c>
      <c r="K153" s="37" t="s">
        <v>109</v>
      </c>
      <c r="L153" s="37" t="s">
        <v>109</v>
      </c>
      <c r="M153" s="37">
        <v>0.26879479913318916</v>
      </c>
    </row>
    <row r="154" spans="1:17" x14ac:dyDescent="0.25">
      <c r="A154" s="39" t="s">
        <v>17</v>
      </c>
      <c r="B154" s="37">
        <v>5</v>
      </c>
      <c r="C154" s="37">
        <v>6</v>
      </c>
      <c r="D154" s="37">
        <v>3</v>
      </c>
      <c r="E154" s="37">
        <v>3</v>
      </c>
      <c r="F154" s="37">
        <v>9.4E-2</v>
      </c>
      <c r="G154" s="37" t="s">
        <v>109</v>
      </c>
      <c r="H154" s="37">
        <v>4.8723140495867776E-2</v>
      </c>
      <c r="I154" s="37">
        <v>8.796694214876033E-2</v>
      </c>
      <c r="J154" s="37">
        <f t="shared" si="5"/>
        <v>0.12382325502501909</v>
      </c>
      <c r="K154" s="37" t="s">
        <v>109</v>
      </c>
      <c r="L154" s="37" t="s">
        <v>109</v>
      </c>
      <c r="M154" s="37">
        <v>0.28896482747124547</v>
      </c>
    </row>
    <row r="155" spans="1:17" s="40" customFormat="1" x14ac:dyDescent="0.25">
      <c r="A155" s="39" t="s">
        <v>319</v>
      </c>
      <c r="B155" s="37">
        <v>5</v>
      </c>
      <c r="C155" s="37">
        <v>7</v>
      </c>
      <c r="D155" s="37">
        <v>1</v>
      </c>
      <c r="E155" s="37">
        <v>3</v>
      </c>
      <c r="F155" s="37">
        <v>8.2000000000000003E-2</v>
      </c>
      <c r="G155" s="37">
        <v>8.7999999999999995E-2</v>
      </c>
      <c r="H155" s="37">
        <v>4.8723140495867776E-2</v>
      </c>
      <c r="I155" s="37">
        <v>8.796694214876033E-2</v>
      </c>
      <c r="J155" s="37">
        <f t="shared" si="5"/>
        <v>-0.12246628784666261</v>
      </c>
      <c r="K155" s="37">
        <f>(G155-I155)/H155</f>
        <v>6.7848358917809782E-4</v>
      </c>
      <c r="L155" s="37">
        <f>K155*0.65</f>
        <v>4.4101433296576362E-4</v>
      </c>
      <c r="M155" s="37">
        <v>4.4101433296576362E-4</v>
      </c>
      <c r="O155" s="37"/>
      <c r="P155" s="37"/>
      <c r="Q155" s="37"/>
    </row>
    <row r="156" spans="1:17" s="40" customFormat="1" x14ac:dyDescent="0.25">
      <c r="A156" s="39" t="s">
        <v>319</v>
      </c>
      <c r="B156" s="37">
        <v>5</v>
      </c>
      <c r="C156" s="37">
        <v>7</v>
      </c>
      <c r="D156" s="37">
        <v>2</v>
      </c>
      <c r="E156" s="37">
        <v>3</v>
      </c>
      <c r="F156" s="37">
        <v>8.4000000000000005E-2</v>
      </c>
      <c r="G156" s="37">
        <v>8.7999999999999995E-2</v>
      </c>
      <c r="H156" s="37">
        <v>4.8723140495867776E-2</v>
      </c>
      <c r="I156" s="37">
        <v>8.796694214876033E-2</v>
      </c>
      <c r="J156" s="37">
        <f t="shared" si="5"/>
        <v>-8.1418030701382274E-2</v>
      </c>
      <c r="K156" s="37">
        <f>(G156-I156)/H156</f>
        <v>6.7848358917809782E-4</v>
      </c>
      <c r="L156" s="37">
        <f>K156*0.65</f>
        <v>4.4101433296576362E-4</v>
      </c>
      <c r="M156" s="37">
        <v>4.4101433296576362E-4</v>
      </c>
      <c r="O156" s="37"/>
      <c r="P156" s="37"/>
      <c r="Q156" s="37"/>
    </row>
    <row r="157" spans="1:17" x14ac:dyDescent="0.25">
      <c r="A157" s="39" t="s">
        <v>319</v>
      </c>
      <c r="B157" s="37">
        <v>5</v>
      </c>
      <c r="C157" s="37">
        <v>7</v>
      </c>
      <c r="D157" s="37">
        <v>3</v>
      </c>
      <c r="E157" s="37">
        <v>3</v>
      </c>
      <c r="F157" s="37">
        <v>8.7999999999999995E-2</v>
      </c>
      <c r="G157" s="37" t="s">
        <v>109</v>
      </c>
      <c r="H157" s="37">
        <v>4.8723140495867776E-2</v>
      </c>
      <c r="I157" s="37">
        <v>8.796694214876033E-2</v>
      </c>
      <c r="J157" s="37">
        <f t="shared" si="5"/>
        <v>6.7848358917809782E-4</v>
      </c>
      <c r="K157" s="37" t="s">
        <v>109</v>
      </c>
      <c r="L157" s="37" t="s">
        <v>109</v>
      </c>
      <c r="M157" s="37">
        <v>0.16794465744290735</v>
      </c>
    </row>
    <row r="158" spans="1:17" x14ac:dyDescent="0.25">
      <c r="A158" s="39" t="s">
        <v>16</v>
      </c>
      <c r="B158" s="37">
        <v>5</v>
      </c>
      <c r="C158" s="37">
        <v>8</v>
      </c>
      <c r="D158" s="37">
        <v>1</v>
      </c>
      <c r="E158" s="37">
        <v>3</v>
      </c>
      <c r="F158" s="37">
        <v>8.7999999999999995E-2</v>
      </c>
      <c r="G158" s="37" t="s">
        <v>109</v>
      </c>
      <c r="H158" s="37">
        <v>4.8723140495867776E-2</v>
      </c>
      <c r="I158" s="37">
        <v>8.796694214876033E-2</v>
      </c>
      <c r="J158" s="37">
        <f t="shared" si="5"/>
        <v>6.7848358917809782E-4</v>
      </c>
      <c r="K158" s="37" t="s">
        <v>109</v>
      </c>
      <c r="L158" s="37" t="s">
        <v>109</v>
      </c>
      <c r="M158" s="37">
        <v>0.16794465744290735</v>
      </c>
    </row>
    <row r="159" spans="1:17" x14ac:dyDescent="0.25">
      <c r="A159" s="39" t="s">
        <v>16</v>
      </c>
      <c r="B159" s="37">
        <v>5</v>
      </c>
      <c r="C159" s="37">
        <v>8</v>
      </c>
      <c r="D159" s="37">
        <v>2</v>
      </c>
      <c r="E159" s="37">
        <v>3</v>
      </c>
      <c r="F159" s="37">
        <v>9.2999999999999999E-2</v>
      </c>
      <c r="G159" s="37" t="s">
        <v>109</v>
      </c>
      <c r="H159" s="37">
        <v>4.8723140495867776E-2</v>
      </c>
      <c r="I159" s="37">
        <v>8.796694214876033E-2</v>
      </c>
      <c r="J159" s="37">
        <f t="shared" si="5"/>
        <v>0.10329912645237892</v>
      </c>
      <c r="K159" s="37" t="s">
        <v>109</v>
      </c>
      <c r="L159" s="37" t="s">
        <v>109</v>
      </c>
      <c r="M159" s="37">
        <v>0.26879479913318916</v>
      </c>
    </row>
    <row r="160" spans="1:17" x14ac:dyDescent="0.25">
      <c r="A160" s="39" t="s">
        <v>16</v>
      </c>
      <c r="B160" s="37">
        <v>5</v>
      </c>
      <c r="C160" s="37">
        <v>8</v>
      </c>
      <c r="D160" s="37">
        <v>3</v>
      </c>
      <c r="E160" s="37">
        <v>3</v>
      </c>
      <c r="F160" s="37">
        <v>9.4E-2</v>
      </c>
      <c r="G160" s="37" t="s">
        <v>109</v>
      </c>
      <c r="H160" s="37">
        <v>4.8723140495867776E-2</v>
      </c>
      <c r="I160" s="37">
        <v>8.796694214876033E-2</v>
      </c>
      <c r="J160" s="37">
        <f t="shared" si="5"/>
        <v>0.12382325502501909</v>
      </c>
      <c r="K160" s="37" t="s">
        <v>109</v>
      </c>
      <c r="L160" s="37" t="s">
        <v>109</v>
      </c>
      <c r="M160" s="37">
        <v>0.28896482747124547</v>
      </c>
    </row>
    <row r="161" spans="1:17" x14ac:dyDescent="0.25">
      <c r="A161" s="39" t="s">
        <v>18</v>
      </c>
      <c r="B161" s="37">
        <v>5</v>
      </c>
      <c r="C161" s="37">
        <v>9</v>
      </c>
      <c r="D161" s="37">
        <v>1</v>
      </c>
      <c r="E161" s="37">
        <v>3</v>
      </c>
      <c r="F161" s="37">
        <v>9.7000000000000003E-2</v>
      </c>
      <c r="G161" s="37" t="s">
        <v>109</v>
      </c>
      <c r="H161" s="37">
        <v>4.8723140495867776E-2</v>
      </c>
      <c r="I161" s="37">
        <v>8.796694214876033E-2</v>
      </c>
      <c r="J161" s="37">
        <f t="shared" si="5"/>
        <v>0.18539564074293957</v>
      </c>
      <c r="K161" s="37" t="s">
        <v>109</v>
      </c>
      <c r="L161" s="37" t="s">
        <v>109</v>
      </c>
      <c r="M161" s="37">
        <v>0.34947491248541457</v>
      </c>
    </row>
    <row r="162" spans="1:17" x14ac:dyDescent="0.25">
      <c r="A162" s="39" t="s">
        <v>18</v>
      </c>
      <c r="B162" s="37">
        <v>5</v>
      </c>
      <c r="C162" s="37">
        <v>9</v>
      </c>
      <c r="D162" s="37">
        <v>2</v>
      </c>
      <c r="E162" s="37">
        <v>3</v>
      </c>
      <c r="F162" s="37">
        <v>0.104</v>
      </c>
      <c r="G162" s="37" t="s">
        <v>109</v>
      </c>
      <c r="H162" s="37">
        <v>4.8723140495867776E-2</v>
      </c>
      <c r="I162" s="37">
        <v>8.796694214876033E-2</v>
      </c>
      <c r="J162" s="37">
        <f t="shared" si="5"/>
        <v>0.32906454075142044</v>
      </c>
      <c r="K162" s="37" t="s">
        <v>109</v>
      </c>
      <c r="L162" s="37" t="s">
        <v>109</v>
      </c>
      <c r="M162" s="37">
        <v>0.49066511085180881</v>
      </c>
    </row>
    <row r="163" spans="1:17" s="40" customFormat="1" x14ac:dyDescent="0.25">
      <c r="A163" s="39" t="s">
        <v>18</v>
      </c>
      <c r="B163" s="37">
        <v>5</v>
      </c>
      <c r="C163" s="37">
        <v>9</v>
      </c>
      <c r="D163" s="37">
        <v>3</v>
      </c>
      <c r="E163" s="37">
        <v>3</v>
      </c>
      <c r="F163" s="37">
        <v>8.1000000000000003E-2</v>
      </c>
      <c r="G163" s="37">
        <v>8.7999999999999995E-2</v>
      </c>
      <c r="H163" s="37">
        <v>4.8723140495867776E-2</v>
      </c>
      <c r="I163" s="37">
        <v>8.796694214876033E-2</v>
      </c>
      <c r="J163" s="37">
        <f t="shared" si="5"/>
        <v>-0.14299041641930277</v>
      </c>
      <c r="K163" s="37">
        <f>(G163-I163)/H163</f>
        <v>6.7848358917809782E-4</v>
      </c>
      <c r="L163" s="37">
        <f>K163*0.65</f>
        <v>4.4101433296576362E-4</v>
      </c>
      <c r="M163" s="37">
        <v>4.4101433296576362E-4</v>
      </c>
      <c r="O163" s="37"/>
      <c r="P163" s="37"/>
      <c r="Q163" s="37"/>
    </row>
    <row r="164" spans="1:17" s="40" customFormat="1" x14ac:dyDescent="0.25">
      <c r="A164" s="39" t="s">
        <v>19</v>
      </c>
      <c r="B164" s="37">
        <v>5</v>
      </c>
      <c r="C164" s="37">
        <v>10</v>
      </c>
      <c r="D164" s="37">
        <v>1</v>
      </c>
      <c r="E164" s="37">
        <v>3</v>
      </c>
      <c r="F164" s="37">
        <v>7.2999999999999995E-2</v>
      </c>
      <c r="G164" s="37">
        <v>8.7999999999999995E-2</v>
      </c>
      <c r="H164" s="37">
        <v>4.8723140495867776E-2</v>
      </c>
      <c r="I164" s="37">
        <v>8.796694214876033E-2</v>
      </c>
      <c r="J164" s="37">
        <f t="shared" si="5"/>
        <v>-0.3071834450004241</v>
      </c>
      <c r="K164" s="37">
        <f t="shared" ref="K164:K168" si="11">(G164-I164)/H164</f>
        <v>6.7848358917809782E-4</v>
      </c>
      <c r="L164" s="37">
        <f t="shared" ref="L164:L167" si="12">K164*0.65</f>
        <v>4.4101433296576362E-4</v>
      </c>
      <c r="M164" s="37">
        <v>4.4101433296576362E-4</v>
      </c>
      <c r="O164" s="37"/>
      <c r="P164" s="37"/>
      <c r="Q164" s="37"/>
    </row>
    <row r="165" spans="1:17" s="40" customFormat="1" x14ac:dyDescent="0.25">
      <c r="A165" s="39" t="s">
        <v>19</v>
      </c>
      <c r="B165" s="37">
        <v>5</v>
      </c>
      <c r="C165" s="37">
        <v>10</v>
      </c>
      <c r="D165" s="37">
        <v>2</v>
      </c>
      <c r="E165" s="37">
        <v>3</v>
      </c>
      <c r="F165" s="37">
        <v>7.8E-2</v>
      </c>
      <c r="G165" s="37">
        <v>8.7999999999999995E-2</v>
      </c>
      <c r="H165" s="37">
        <v>4.8723140495867776E-2</v>
      </c>
      <c r="I165" s="37">
        <v>8.796694214876033E-2</v>
      </c>
      <c r="J165" s="37">
        <f t="shared" si="5"/>
        <v>-0.20456280213722328</v>
      </c>
      <c r="K165" s="37">
        <f t="shared" si="11"/>
        <v>6.7848358917809782E-4</v>
      </c>
      <c r="L165" s="37">
        <f t="shared" si="12"/>
        <v>4.4101433296576362E-4</v>
      </c>
      <c r="M165" s="37">
        <v>4.4101433296576362E-4</v>
      </c>
      <c r="O165" s="37"/>
      <c r="P165" s="37"/>
      <c r="Q165" s="37"/>
    </row>
    <row r="166" spans="1:17" s="40" customFormat="1" x14ac:dyDescent="0.25">
      <c r="A166" s="39" t="s">
        <v>19</v>
      </c>
      <c r="B166" s="37">
        <v>5</v>
      </c>
      <c r="C166" s="37">
        <v>10</v>
      </c>
      <c r="D166" s="37">
        <v>3</v>
      </c>
      <c r="E166" s="37">
        <v>3</v>
      </c>
      <c r="F166" s="37">
        <v>7.4999999999999997E-2</v>
      </c>
      <c r="G166" s="37">
        <v>8.7999999999999995E-2</v>
      </c>
      <c r="H166" s="37">
        <v>4.8723140495867776E-2</v>
      </c>
      <c r="I166" s="37">
        <v>8.796694214876033E-2</v>
      </c>
      <c r="J166" s="37">
        <f t="shared" si="5"/>
        <v>-0.26613518785514378</v>
      </c>
      <c r="K166" s="37">
        <f t="shared" si="11"/>
        <v>6.7848358917809782E-4</v>
      </c>
      <c r="L166" s="37">
        <f t="shared" si="12"/>
        <v>4.4101433296576362E-4</v>
      </c>
      <c r="M166" s="37">
        <v>4.4101433296576362E-4</v>
      </c>
      <c r="O166" s="37"/>
      <c r="P166" s="37"/>
      <c r="Q166" s="37"/>
    </row>
    <row r="167" spans="1:17" s="40" customFormat="1" x14ac:dyDescent="0.25">
      <c r="A167" s="37" t="s">
        <v>18</v>
      </c>
      <c r="B167" s="37">
        <v>5</v>
      </c>
      <c r="C167" s="37">
        <v>11</v>
      </c>
      <c r="D167" s="37">
        <v>1</v>
      </c>
      <c r="E167" s="37">
        <v>3</v>
      </c>
      <c r="F167" s="37">
        <v>7.5999999999999998E-2</v>
      </c>
      <c r="G167" s="37">
        <v>8.7999999999999995E-2</v>
      </c>
      <c r="H167" s="37">
        <v>4.8723140495867776E-2</v>
      </c>
      <c r="I167" s="37">
        <v>8.796694214876033E-2</v>
      </c>
      <c r="J167" s="37">
        <f t="shared" si="5"/>
        <v>-0.2456110592825036</v>
      </c>
      <c r="K167" s="37">
        <f t="shared" si="11"/>
        <v>6.7848358917809782E-4</v>
      </c>
      <c r="L167" s="37">
        <f t="shared" si="12"/>
        <v>4.4101433296576362E-4</v>
      </c>
      <c r="M167" s="37">
        <v>4.4101433296576362E-4</v>
      </c>
      <c r="O167" s="37"/>
      <c r="P167" s="37"/>
      <c r="Q167" s="37"/>
    </row>
    <row r="168" spans="1:17" s="40" customFormat="1" x14ac:dyDescent="0.25">
      <c r="A168" s="37" t="s">
        <v>18</v>
      </c>
      <c r="B168" s="37">
        <v>5</v>
      </c>
      <c r="C168" s="37">
        <v>11</v>
      </c>
      <c r="D168" s="37">
        <v>2</v>
      </c>
      <c r="E168" s="37">
        <v>3</v>
      </c>
      <c r="F168" s="37">
        <v>8.3000000000000004E-2</v>
      </c>
      <c r="G168" s="37">
        <v>8.7999999999999995E-2</v>
      </c>
      <c r="H168" s="37">
        <v>4.8723140495867776E-2</v>
      </c>
      <c r="I168" s="37">
        <v>8.796694214876033E-2</v>
      </c>
      <c r="J168" s="37">
        <f t="shared" si="5"/>
        <v>-0.10194215927402243</v>
      </c>
      <c r="K168" s="37">
        <f t="shared" si="11"/>
        <v>6.7848358917809782E-4</v>
      </c>
      <c r="L168" s="37">
        <f>K168*0.65</f>
        <v>4.4101433296576362E-4</v>
      </c>
      <c r="M168" s="37">
        <v>4.4101433296576362E-4</v>
      </c>
      <c r="O168" s="37"/>
      <c r="P168" s="37"/>
      <c r="Q168" s="37"/>
    </row>
    <row r="169" spans="1:17" x14ac:dyDescent="0.25">
      <c r="A169" s="37" t="s">
        <v>18</v>
      </c>
      <c r="B169" s="37">
        <v>5</v>
      </c>
      <c r="C169" s="37">
        <v>11</v>
      </c>
      <c r="D169" s="37">
        <v>3</v>
      </c>
      <c r="E169" s="37">
        <v>3</v>
      </c>
      <c r="F169" s="37">
        <v>8.8999999999999996E-2</v>
      </c>
      <c r="G169" s="37" t="s">
        <v>109</v>
      </c>
      <c r="H169" s="37">
        <v>4.8723140495867776E-2</v>
      </c>
      <c r="I169" s="37">
        <v>8.796694214876033E-2</v>
      </c>
      <c r="J169" s="37">
        <f t="shared" si="5"/>
        <v>2.1202612161818263E-2</v>
      </c>
      <c r="K169" s="37" t="s">
        <v>109</v>
      </c>
      <c r="L169" s="37" t="s">
        <v>109</v>
      </c>
      <c r="M169" s="37">
        <v>0.18811468578096369</v>
      </c>
    </row>
    <row r="170" spans="1:17" s="40" customFormat="1" x14ac:dyDescent="0.25">
      <c r="A170" s="39" t="s">
        <v>16</v>
      </c>
      <c r="B170" s="37">
        <v>5</v>
      </c>
      <c r="C170" s="37">
        <v>12</v>
      </c>
      <c r="D170" s="37">
        <v>1</v>
      </c>
      <c r="E170" s="37">
        <v>3</v>
      </c>
      <c r="F170" s="37">
        <v>8.4000000000000005E-2</v>
      </c>
      <c r="G170" s="37">
        <v>8.7999999999999995E-2</v>
      </c>
      <c r="H170" s="37">
        <v>4.8723140495867776E-2</v>
      </c>
      <c r="I170" s="37">
        <v>8.796694214876033E-2</v>
      </c>
      <c r="J170" s="37">
        <f t="shared" si="5"/>
        <v>-8.1418030701382274E-2</v>
      </c>
      <c r="K170" s="37">
        <f>(G170-I170)/H170</f>
        <v>6.7848358917809782E-4</v>
      </c>
      <c r="L170" s="37">
        <f>K170*0.65</f>
        <v>4.4101433296576362E-4</v>
      </c>
      <c r="M170" s="37">
        <v>4.4101433296576362E-4</v>
      </c>
      <c r="O170" s="37"/>
      <c r="P170" s="37"/>
      <c r="Q170" s="37"/>
    </row>
    <row r="171" spans="1:17" s="40" customFormat="1" x14ac:dyDescent="0.25">
      <c r="A171" s="39" t="s">
        <v>16</v>
      </c>
      <c r="B171" s="37">
        <v>5</v>
      </c>
      <c r="C171" s="37">
        <v>12</v>
      </c>
      <c r="D171" s="37">
        <v>2</v>
      </c>
      <c r="E171" s="37">
        <v>3</v>
      </c>
      <c r="F171" s="37">
        <v>7.0000000000000007E-2</v>
      </c>
      <c r="G171" s="37">
        <v>8.7999999999999995E-2</v>
      </c>
      <c r="H171" s="37">
        <v>4.8723140495867776E-2</v>
      </c>
      <c r="I171" s="37">
        <v>8.796694214876033E-2</v>
      </c>
      <c r="J171" s="37">
        <f t="shared" si="5"/>
        <v>-0.36875583071834428</v>
      </c>
      <c r="K171" s="37">
        <f t="shared" ref="K171:K175" si="13">(G171-I171)/H171</f>
        <v>6.7848358917809782E-4</v>
      </c>
      <c r="L171" s="37">
        <f t="shared" ref="L171:L175" si="14">K171*0.65</f>
        <v>4.4101433296576362E-4</v>
      </c>
      <c r="M171" s="37">
        <v>4.4101433296576362E-4</v>
      </c>
      <c r="O171" s="37"/>
      <c r="P171" s="37"/>
      <c r="Q171" s="37"/>
    </row>
    <row r="172" spans="1:17" s="40" customFormat="1" x14ac:dyDescent="0.25">
      <c r="A172" s="39" t="s">
        <v>16</v>
      </c>
      <c r="B172" s="37">
        <v>5</v>
      </c>
      <c r="C172" s="37">
        <v>12</v>
      </c>
      <c r="D172" s="37">
        <v>3</v>
      </c>
      <c r="E172" s="37">
        <v>3</v>
      </c>
      <c r="F172" s="37">
        <v>6.9000000000000006E-2</v>
      </c>
      <c r="G172" s="37">
        <v>8.7999999999999995E-2</v>
      </c>
      <c r="H172" s="37">
        <v>4.8723140495867776E-2</v>
      </c>
      <c r="I172" s="37">
        <v>8.796694214876033E-2</v>
      </c>
      <c r="J172" s="37">
        <f t="shared" si="5"/>
        <v>-0.38927995929098447</v>
      </c>
      <c r="K172" s="37">
        <f t="shared" si="13"/>
        <v>6.7848358917809782E-4</v>
      </c>
      <c r="L172" s="37">
        <f t="shared" si="14"/>
        <v>4.4101433296576362E-4</v>
      </c>
      <c r="M172" s="37">
        <v>4.4101433296576362E-4</v>
      </c>
      <c r="O172" s="37"/>
      <c r="P172" s="37"/>
      <c r="Q172" s="37"/>
    </row>
    <row r="173" spans="1:17" s="40" customFormat="1" x14ac:dyDescent="0.25">
      <c r="A173" s="39" t="s">
        <v>319</v>
      </c>
      <c r="B173" s="37">
        <v>5</v>
      </c>
      <c r="C173" s="37">
        <v>13</v>
      </c>
      <c r="D173" s="37">
        <v>1</v>
      </c>
      <c r="E173" s="37">
        <v>3</v>
      </c>
      <c r="F173" s="37">
        <v>0.08</v>
      </c>
      <c r="G173" s="37">
        <v>8.7999999999999995E-2</v>
      </c>
      <c r="H173" s="37">
        <v>4.8723140495867776E-2</v>
      </c>
      <c r="I173" s="37">
        <v>8.796694214876033E-2</v>
      </c>
      <c r="J173" s="37">
        <f t="shared" si="5"/>
        <v>-0.16351454499194293</v>
      </c>
      <c r="K173" s="37">
        <f t="shared" si="13"/>
        <v>6.7848358917809782E-4</v>
      </c>
      <c r="L173" s="37">
        <f t="shared" si="14"/>
        <v>4.4101433296576362E-4</v>
      </c>
      <c r="M173" s="37">
        <v>4.4101433296576362E-4</v>
      </c>
      <c r="O173" s="37"/>
      <c r="P173" s="37"/>
      <c r="Q173" s="37"/>
    </row>
    <row r="174" spans="1:17" s="40" customFormat="1" x14ac:dyDescent="0.25">
      <c r="A174" s="39" t="s">
        <v>319</v>
      </c>
      <c r="B174" s="37">
        <v>5</v>
      </c>
      <c r="C174" s="37">
        <v>13</v>
      </c>
      <c r="D174" s="37">
        <v>2</v>
      </c>
      <c r="E174" s="37">
        <v>3</v>
      </c>
      <c r="F174" s="37">
        <v>8.5999999999999993E-2</v>
      </c>
      <c r="G174" s="37">
        <v>8.7999999999999995E-2</v>
      </c>
      <c r="H174" s="37">
        <v>4.8723140495867776E-2</v>
      </c>
      <c r="I174" s="37">
        <v>8.796694214876033E-2</v>
      </c>
      <c r="J174" s="37">
        <f t="shared" si="5"/>
        <v>-4.0369773556102231E-2</v>
      </c>
      <c r="K174" s="37">
        <f t="shared" si="13"/>
        <v>6.7848358917809782E-4</v>
      </c>
      <c r="L174" s="37">
        <f t="shared" si="14"/>
        <v>4.4101433296576362E-4</v>
      </c>
      <c r="M174" s="37">
        <v>4.4101433296576362E-4</v>
      </c>
      <c r="O174" s="37"/>
      <c r="P174" s="37"/>
      <c r="Q174" s="37"/>
    </row>
    <row r="175" spans="1:17" s="40" customFormat="1" x14ac:dyDescent="0.25">
      <c r="A175" s="39" t="s">
        <v>319</v>
      </c>
      <c r="B175" s="37">
        <v>5</v>
      </c>
      <c r="C175" s="37">
        <v>13</v>
      </c>
      <c r="D175" s="37">
        <v>3</v>
      </c>
      <c r="E175" s="37">
        <v>3</v>
      </c>
      <c r="F175" s="37">
        <v>0.08</v>
      </c>
      <c r="G175" s="37">
        <v>8.7999999999999995E-2</v>
      </c>
      <c r="H175" s="37">
        <v>4.8723140495867776E-2</v>
      </c>
      <c r="I175" s="37">
        <v>8.796694214876033E-2</v>
      </c>
      <c r="J175" s="37">
        <f t="shared" si="5"/>
        <v>-0.16351454499194293</v>
      </c>
      <c r="K175" s="37">
        <f t="shared" si="13"/>
        <v>6.7848358917809782E-4</v>
      </c>
      <c r="L175" s="37">
        <f t="shared" si="14"/>
        <v>4.4101433296576362E-4</v>
      </c>
      <c r="M175" s="37">
        <v>4.4101433296576362E-4</v>
      </c>
      <c r="O175" s="37"/>
      <c r="P175" s="37"/>
      <c r="Q175" s="37"/>
    </row>
    <row r="176" spans="1:17" x14ac:dyDescent="0.25">
      <c r="A176" s="39" t="s">
        <v>17</v>
      </c>
      <c r="B176" s="37">
        <v>5</v>
      </c>
      <c r="C176" s="37">
        <v>14</v>
      </c>
      <c r="D176" s="37">
        <v>1</v>
      </c>
      <c r="E176" s="37">
        <v>3</v>
      </c>
      <c r="F176" s="37">
        <v>8.7999999999999995E-2</v>
      </c>
      <c r="G176" s="37" t="s">
        <v>109</v>
      </c>
      <c r="H176" s="37">
        <v>4.8723140495867776E-2</v>
      </c>
      <c r="I176" s="37">
        <v>8.796694214876033E-2</v>
      </c>
      <c r="J176" s="37">
        <f t="shared" si="5"/>
        <v>6.7848358917809782E-4</v>
      </c>
      <c r="K176" s="37" t="s">
        <v>109</v>
      </c>
      <c r="L176" s="37" t="s">
        <v>109</v>
      </c>
      <c r="M176" s="37">
        <v>0.16794465744290735</v>
      </c>
    </row>
    <row r="177" spans="1:17" x14ac:dyDescent="0.25">
      <c r="A177" s="39" t="s">
        <v>17</v>
      </c>
      <c r="B177" s="37">
        <v>5</v>
      </c>
      <c r="C177" s="37">
        <v>14</v>
      </c>
      <c r="D177" s="37">
        <v>2</v>
      </c>
      <c r="E177" s="37">
        <v>3</v>
      </c>
      <c r="F177" s="37">
        <v>8.8999999999999996E-2</v>
      </c>
      <c r="G177" s="37" t="s">
        <v>109</v>
      </c>
      <c r="H177" s="37">
        <v>4.8723140495867776E-2</v>
      </c>
      <c r="I177" s="37">
        <v>8.796694214876033E-2</v>
      </c>
      <c r="J177" s="37">
        <f t="shared" si="5"/>
        <v>2.1202612161818263E-2</v>
      </c>
      <c r="K177" s="37" t="s">
        <v>109</v>
      </c>
      <c r="L177" s="37" t="s">
        <v>109</v>
      </c>
      <c r="M177" s="37">
        <v>0.18811468578096369</v>
      </c>
    </row>
    <row r="178" spans="1:17" x14ac:dyDescent="0.25">
      <c r="A178" s="39" t="s">
        <v>17</v>
      </c>
      <c r="B178" s="37">
        <v>5</v>
      </c>
      <c r="C178" s="37">
        <v>14</v>
      </c>
      <c r="D178" s="37">
        <v>3</v>
      </c>
      <c r="E178" s="37">
        <v>3</v>
      </c>
      <c r="F178" s="37">
        <v>0.09</v>
      </c>
      <c r="G178" s="37" t="s">
        <v>109</v>
      </c>
      <c r="H178" s="37">
        <v>4.8723140495867776E-2</v>
      </c>
      <c r="I178" s="37">
        <v>8.796694214876033E-2</v>
      </c>
      <c r="J178" s="37">
        <f t="shared" si="5"/>
        <v>4.172674073445843E-2</v>
      </c>
      <c r="K178" s="37" t="s">
        <v>109</v>
      </c>
      <c r="L178" s="37" t="s">
        <v>109</v>
      </c>
      <c r="M178" s="37">
        <v>0.20828471411902005</v>
      </c>
    </row>
    <row r="179" spans="1:17" s="40" customFormat="1" x14ac:dyDescent="0.25">
      <c r="A179" s="39" t="s">
        <v>19</v>
      </c>
      <c r="B179" s="37">
        <v>5</v>
      </c>
      <c r="C179" s="37">
        <v>15</v>
      </c>
      <c r="D179" s="37">
        <v>1</v>
      </c>
      <c r="E179" s="37">
        <v>3</v>
      </c>
      <c r="F179" s="37">
        <v>7.8E-2</v>
      </c>
      <c r="G179" s="37">
        <v>8.7999999999999995E-2</v>
      </c>
      <c r="H179" s="37">
        <v>4.8723140495867776E-2</v>
      </c>
      <c r="I179" s="37">
        <v>8.796694214876033E-2</v>
      </c>
      <c r="J179" s="37">
        <f t="shared" si="5"/>
        <v>-0.20456280213722328</v>
      </c>
      <c r="K179" s="37">
        <f>(G179-I179)/H179</f>
        <v>6.7848358917809782E-4</v>
      </c>
      <c r="L179" s="37">
        <f>K179*0.65</f>
        <v>4.4101433296576362E-4</v>
      </c>
      <c r="M179" s="37">
        <v>4.4101433296576362E-4</v>
      </c>
      <c r="O179" s="37"/>
      <c r="P179" s="37"/>
      <c r="Q179" s="37"/>
    </row>
    <row r="180" spans="1:17" s="40" customFormat="1" x14ac:dyDescent="0.25">
      <c r="A180" s="39" t="s">
        <v>19</v>
      </c>
      <c r="B180" s="37">
        <v>5</v>
      </c>
      <c r="C180" s="37">
        <v>15</v>
      </c>
      <c r="D180" s="37">
        <v>2</v>
      </c>
      <c r="E180" s="37">
        <v>3</v>
      </c>
      <c r="F180" s="37">
        <v>7.6999999999999999E-2</v>
      </c>
      <c r="G180" s="37">
        <v>8.7999999999999995E-2</v>
      </c>
      <c r="H180" s="37">
        <v>4.8723140495867776E-2</v>
      </c>
      <c r="I180" s="37">
        <v>8.796694214876033E-2</v>
      </c>
      <c r="J180" s="37">
        <f t="shared" si="5"/>
        <v>-0.22508693070986344</v>
      </c>
      <c r="K180" s="37">
        <f t="shared" ref="K180:K202" si="15">(G180-I180)/H180</f>
        <v>6.7848358917809782E-4</v>
      </c>
      <c r="L180" s="37">
        <f t="shared" ref="L180:L202" si="16">K180*0.65</f>
        <v>4.4101433296576362E-4</v>
      </c>
      <c r="M180" s="37">
        <v>4.4101433296576362E-4</v>
      </c>
      <c r="O180" s="37"/>
      <c r="P180" s="37"/>
      <c r="Q180" s="37"/>
    </row>
    <row r="181" spans="1:17" s="40" customFormat="1" x14ac:dyDescent="0.25">
      <c r="A181" s="39" t="s">
        <v>19</v>
      </c>
      <c r="B181" s="37">
        <v>5</v>
      </c>
      <c r="C181" s="37">
        <v>15</v>
      </c>
      <c r="D181" s="37">
        <v>3</v>
      </c>
      <c r="E181" s="37">
        <v>3</v>
      </c>
      <c r="F181" s="37">
        <v>7.6999999999999999E-2</v>
      </c>
      <c r="G181" s="37">
        <v>8.7999999999999995E-2</v>
      </c>
      <c r="H181" s="37">
        <v>4.8723140495867776E-2</v>
      </c>
      <c r="I181" s="37">
        <v>8.796694214876033E-2</v>
      </c>
      <c r="J181" s="37">
        <f t="shared" si="5"/>
        <v>-0.22508693070986344</v>
      </c>
      <c r="K181" s="37">
        <f t="shared" si="15"/>
        <v>6.7848358917809782E-4</v>
      </c>
      <c r="L181" s="37">
        <f t="shared" si="16"/>
        <v>4.4101433296576362E-4</v>
      </c>
      <c r="M181" s="37">
        <v>4.4101433296576362E-4</v>
      </c>
      <c r="O181" s="37"/>
      <c r="P181" s="37"/>
      <c r="Q181" s="37"/>
    </row>
    <row r="182" spans="1:17" s="40" customFormat="1" x14ac:dyDescent="0.25">
      <c r="A182" s="39" t="s">
        <v>16</v>
      </c>
      <c r="B182" s="37">
        <v>6</v>
      </c>
      <c r="C182" s="37">
        <v>1</v>
      </c>
      <c r="D182" s="37">
        <v>1</v>
      </c>
      <c r="E182" s="37">
        <v>3</v>
      </c>
      <c r="F182" s="37">
        <v>6.9000000000000006E-2</v>
      </c>
      <c r="G182" s="37">
        <v>8.7999999999999995E-2</v>
      </c>
      <c r="H182" s="37">
        <v>4.8723140495867776E-2</v>
      </c>
      <c r="I182" s="37">
        <v>8.796694214876033E-2</v>
      </c>
      <c r="J182" s="37">
        <f t="shared" si="5"/>
        <v>-0.38927995929098447</v>
      </c>
      <c r="K182" s="37">
        <f t="shared" si="15"/>
        <v>6.7848358917809782E-4</v>
      </c>
      <c r="L182" s="37">
        <f t="shared" si="16"/>
        <v>4.4101433296576362E-4</v>
      </c>
      <c r="M182" s="37">
        <v>4.4101433296576362E-4</v>
      </c>
      <c r="O182" s="37"/>
      <c r="P182" s="37"/>
      <c r="Q182" s="37"/>
    </row>
    <row r="183" spans="1:17" s="40" customFormat="1" x14ac:dyDescent="0.25">
      <c r="A183" s="39" t="s">
        <v>16</v>
      </c>
      <c r="B183" s="37">
        <v>6</v>
      </c>
      <c r="C183" s="37">
        <v>1</v>
      </c>
      <c r="D183" s="37">
        <v>2</v>
      </c>
      <c r="E183" s="37">
        <v>3</v>
      </c>
      <c r="F183" s="37">
        <v>7.0000000000000007E-2</v>
      </c>
      <c r="G183" s="37">
        <v>8.7999999999999995E-2</v>
      </c>
      <c r="H183" s="37">
        <v>4.8723140495867776E-2</v>
      </c>
      <c r="I183" s="37">
        <v>8.796694214876033E-2</v>
      </c>
      <c r="J183" s="37">
        <f t="shared" si="5"/>
        <v>-0.36875583071834428</v>
      </c>
      <c r="K183" s="37">
        <f t="shared" si="15"/>
        <v>6.7848358917809782E-4</v>
      </c>
      <c r="L183" s="37">
        <f t="shared" si="16"/>
        <v>4.4101433296576362E-4</v>
      </c>
      <c r="M183" s="37">
        <v>4.4101433296576362E-4</v>
      </c>
      <c r="O183" s="37"/>
      <c r="P183" s="37"/>
      <c r="Q183" s="37"/>
    </row>
    <row r="184" spans="1:17" s="40" customFormat="1" x14ac:dyDescent="0.25">
      <c r="A184" s="39" t="s">
        <v>16</v>
      </c>
      <c r="B184" s="37">
        <v>6</v>
      </c>
      <c r="C184" s="37">
        <v>1</v>
      </c>
      <c r="D184" s="37">
        <v>3</v>
      </c>
      <c r="E184" s="37">
        <v>3</v>
      </c>
      <c r="F184" s="37">
        <v>6.5000000000000002E-2</v>
      </c>
      <c r="G184" s="37">
        <v>8.7999999999999995E-2</v>
      </c>
      <c r="H184" s="37">
        <v>4.8723140495867776E-2</v>
      </c>
      <c r="I184" s="37">
        <v>8.796694214876033E-2</v>
      </c>
      <c r="J184" s="37">
        <f t="shared" si="5"/>
        <v>-0.47137647358154511</v>
      </c>
      <c r="K184" s="37">
        <f t="shared" si="15"/>
        <v>6.7848358917809782E-4</v>
      </c>
      <c r="L184" s="37">
        <f t="shared" si="16"/>
        <v>4.4101433296576362E-4</v>
      </c>
      <c r="M184" s="37">
        <v>4.4101433296576362E-4</v>
      </c>
      <c r="O184" s="37"/>
      <c r="P184" s="37"/>
      <c r="Q184" s="37"/>
    </row>
    <row r="185" spans="1:17" s="40" customFormat="1" x14ac:dyDescent="0.25">
      <c r="A185" s="39" t="s">
        <v>17</v>
      </c>
      <c r="B185" s="37">
        <v>6</v>
      </c>
      <c r="C185" s="37">
        <v>2</v>
      </c>
      <c r="D185" s="37">
        <v>1</v>
      </c>
      <c r="E185" s="37">
        <v>3</v>
      </c>
      <c r="F185" s="37">
        <v>8.5000000000000006E-2</v>
      </c>
      <c r="G185" s="37">
        <v>8.7999999999999995E-2</v>
      </c>
      <c r="H185" s="37">
        <v>4.8723140495867776E-2</v>
      </c>
      <c r="I185" s="37">
        <v>8.796694214876033E-2</v>
      </c>
      <c r="J185" s="37">
        <f t="shared" si="5"/>
        <v>-6.0893902128742114E-2</v>
      </c>
      <c r="K185" s="37">
        <f t="shared" si="15"/>
        <v>6.7848358917809782E-4</v>
      </c>
      <c r="L185" s="37">
        <f t="shared" si="16"/>
        <v>4.4101433296576362E-4</v>
      </c>
      <c r="M185" s="37">
        <v>4.4101433296576362E-4</v>
      </c>
      <c r="O185" s="37"/>
      <c r="P185" s="37"/>
      <c r="Q185" s="37"/>
    </row>
    <row r="186" spans="1:17" s="40" customFormat="1" x14ac:dyDescent="0.25">
      <c r="A186" s="39" t="s">
        <v>17</v>
      </c>
      <c r="B186" s="37">
        <v>6</v>
      </c>
      <c r="C186" s="37">
        <v>2</v>
      </c>
      <c r="D186" s="37">
        <v>2</v>
      </c>
      <c r="E186" s="37">
        <v>3</v>
      </c>
      <c r="F186" s="37">
        <v>0.08</v>
      </c>
      <c r="G186" s="37">
        <v>8.7999999999999995E-2</v>
      </c>
      <c r="H186" s="37">
        <v>4.8723140495867776E-2</v>
      </c>
      <c r="I186" s="37">
        <v>8.796694214876033E-2</v>
      </c>
      <c r="J186" s="37">
        <f t="shared" si="5"/>
        <v>-0.16351454499194293</v>
      </c>
      <c r="K186" s="37">
        <f t="shared" si="15"/>
        <v>6.7848358917809782E-4</v>
      </c>
      <c r="L186" s="37">
        <f t="shared" si="16"/>
        <v>4.4101433296576362E-4</v>
      </c>
      <c r="M186" s="37">
        <v>4.4101433296576362E-4</v>
      </c>
      <c r="O186" s="37"/>
      <c r="P186" s="37"/>
      <c r="Q186" s="37"/>
    </row>
    <row r="187" spans="1:17" s="40" customFormat="1" x14ac:dyDescent="0.25">
      <c r="A187" s="39" t="s">
        <v>17</v>
      </c>
      <c r="B187" s="37">
        <v>6</v>
      </c>
      <c r="C187" s="37">
        <v>2</v>
      </c>
      <c r="D187" s="37">
        <v>3</v>
      </c>
      <c r="E187" s="37">
        <v>3</v>
      </c>
      <c r="F187" s="37">
        <v>7.5999999999999998E-2</v>
      </c>
      <c r="G187" s="37">
        <v>8.7999999999999995E-2</v>
      </c>
      <c r="H187" s="37">
        <v>4.8723140495867776E-2</v>
      </c>
      <c r="I187" s="37">
        <v>8.796694214876033E-2</v>
      </c>
      <c r="J187" s="37">
        <f t="shared" si="5"/>
        <v>-0.2456110592825036</v>
      </c>
      <c r="K187" s="37">
        <f t="shared" si="15"/>
        <v>6.7848358917809782E-4</v>
      </c>
      <c r="L187" s="37">
        <f t="shared" si="16"/>
        <v>4.4101433296576362E-4</v>
      </c>
      <c r="M187" s="37">
        <v>4.4101433296576362E-4</v>
      </c>
      <c r="O187" s="37"/>
      <c r="P187" s="37"/>
      <c r="Q187" s="37"/>
    </row>
    <row r="188" spans="1:17" s="40" customFormat="1" x14ac:dyDescent="0.25">
      <c r="A188" s="39" t="s">
        <v>319</v>
      </c>
      <c r="B188" s="37">
        <v>6</v>
      </c>
      <c r="C188" s="37">
        <v>3</v>
      </c>
      <c r="D188" s="37">
        <v>1</v>
      </c>
      <c r="E188" s="37">
        <v>3</v>
      </c>
      <c r="F188" s="37">
        <v>7.5999999999999998E-2</v>
      </c>
      <c r="G188" s="37">
        <v>8.7999999999999995E-2</v>
      </c>
      <c r="H188" s="37">
        <v>4.8723140495867776E-2</v>
      </c>
      <c r="I188" s="37">
        <v>8.796694214876033E-2</v>
      </c>
      <c r="J188" s="37">
        <f t="shared" si="5"/>
        <v>-0.2456110592825036</v>
      </c>
      <c r="K188" s="37">
        <f t="shared" si="15"/>
        <v>6.7848358917809782E-4</v>
      </c>
      <c r="L188" s="37">
        <f t="shared" si="16"/>
        <v>4.4101433296576362E-4</v>
      </c>
      <c r="M188" s="37">
        <v>4.4101433296576362E-4</v>
      </c>
      <c r="O188" s="37"/>
      <c r="P188" s="37"/>
      <c r="Q188" s="37"/>
    </row>
    <row r="189" spans="1:17" s="40" customFormat="1" x14ac:dyDescent="0.25">
      <c r="A189" s="39" t="s">
        <v>319</v>
      </c>
      <c r="B189" s="37">
        <v>6</v>
      </c>
      <c r="C189" s="37">
        <v>3</v>
      </c>
      <c r="D189" s="37">
        <v>2</v>
      </c>
      <c r="E189" s="37">
        <v>3</v>
      </c>
      <c r="F189" s="37">
        <v>7.6999999999999999E-2</v>
      </c>
      <c r="G189" s="37">
        <v>8.7999999999999995E-2</v>
      </c>
      <c r="H189" s="37">
        <v>4.8723140495867776E-2</v>
      </c>
      <c r="I189" s="37">
        <v>8.796694214876033E-2</v>
      </c>
      <c r="J189" s="37">
        <f t="shared" si="5"/>
        <v>-0.22508693070986344</v>
      </c>
      <c r="K189" s="37">
        <f t="shared" si="15"/>
        <v>6.7848358917809782E-4</v>
      </c>
      <c r="L189" s="37">
        <f t="shared" si="16"/>
        <v>4.4101433296576362E-4</v>
      </c>
      <c r="M189" s="37">
        <v>4.4101433296576362E-4</v>
      </c>
      <c r="O189" s="37"/>
      <c r="P189" s="37"/>
      <c r="Q189" s="37"/>
    </row>
    <row r="190" spans="1:17" s="40" customFormat="1" x14ac:dyDescent="0.25">
      <c r="A190" s="39" t="s">
        <v>319</v>
      </c>
      <c r="B190" s="37">
        <v>6</v>
      </c>
      <c r="C190" s="37">
        <v>3</v>
      </c>
      <c r="D190" s="37">
        <v>3</v>
      </c>
      <c r="E190" s="37">
        <v>3</v>
      </c>
      <c r="F190" s="37">
        <v>7.5999999999999998E-2</v>
      </c>
      <c r="G190" s="37">
        <v>8.7999999999999995E-2</v>
      </c>
      <c r="H190" s="37">
        <v>4.8723140495867776E-2</v>
      </c>
      <c r="I190" s="37">
        <v>8.796694214876033E-2</v>
      </c>
      <c r="J190" s="37">
        <f t="shared" si="5"/>
        <v>-0.2456110592825036</v>
      </c>
      <c r="K190" s="37">
        <f t="shared" si="15"/>
        <v>6.7848358917809782E-4</v>
      </c>
      <c r="L190" s="37">
        <f t="shared" si="16"/>
        <v>4.4101433296576362E-4</v>
      </c>
      <c r="M190" s="37">
        <v>4.4101433296576362E-4</v>
      </c>
      <c r="O190" s="37"/>
      <c r="P190" s="37"/>
      <c r="Q190" s="37"/>
    </row>
    <row r="191" spans="1:17" s="40" customFormat="1" x14ac:dyDescent="0.25">
      <c r="A191" s="39" t="s">
        <v>18</v>
      </c>
      <c r="B191" s="37">
        <v>6</v>
      </c>
      <c r="C191" s="37">
        <v>4</v>
      </c>
      <c r="D191" s="37">
        <v>1</v>
      </c>
      <c r="E191" s="37">
        <v>3</v>
      </c>
      <c r="F191" s="37">
        <v>7.3999999999999996E-2</v>
      </c>
      <c r="G191" s="37">
        <v>8.7999999999999995E-2</v>
      </c>
      <c r="H191" s="37">
        <v>4.8723140495867776E-2</v>
      </c>
      <c r="I191" s="37">
        <v>8.796694214876033E-2</v>
      </c>
      <c r="J191" s="37">
        <f t="shared" si="5"/>
        <v>-0.28665931642778392</v>
      </c>
      <c r="K191" s="37">
        <f t="shared" si="15"/>
        <v>6.7848358917809782E-4</v>
      </c>
      <c r="L191" s="37">
        <f t="shared" si="16"/>
        <v>4.4101433296576362E-4</v>
      </c>
      <c r="M191" s="37">
        <v>4.4101433296576362E-4</v>
      </c>
      <c r="O191" s="37"/>
      <c r="P191" s="37"/>
      <c r="Q191" s="37"/>
    </row>
    <row r="192" spans="1:17" s="40" customFormat="1" x14ac:dyDescent="0.25">
      <c r="A192" s="39" t="s">
        <v>18</v>
      </c>
      <c r="B192" s="37">
        <v>6</v>
      </c>
      <c r="C192" s="37">
        <v>4</v>
      </c>
      <c r="D192" s="37">
        <v>2</v>
      </c>
      <c r="E192" s="37">
        <v>3</v>
      </c>
      <c r="F192" s="37">
        <v>7.3999999999999996E-2</v>
      </c>
      <c r="G192" s="37">
        <v>8.7999999999999995E-2</v>
      </c>
      <c r="H192" s="37">
        <v>4.8723140495867776E-2</v>
      </c>
      <c r="I192" s="37">
        <v>8.796694214876033E-2</v>
      </c>
      <c r="J192" s="37">
        <f t="shared" si="5"/>
        <v>-0.28665931642778392</v>
      </c>
      <c r="K192" s="37">
        <f t="shared" si="15"/>
        <v>6.7848358917809782E-4</v>
      </c>
      <c r="L192" s="37">
        <f t="shared" si="16"/>
        <v>4.4101433296576362E-4</v>
      </c>
      <c r="M192" s="37">
        <v>4.4101433296576362E-4</v>
      </c>
      <c r="O192" s="37"/>
      <c r="P192" s="37"/>
      <c r="Q192" s="37"/>
    </row>
    <row r="193" spans="1:17" s="40" customFormat="1" x14ac:dyDescent="0.25">
      <c r="A193" s="39" t="s">
        <v>18</v>
      </c>
      <c r="B193" s="37">
        <v>6</v>
      </c>
      <c r="C193" s="37">
        <v>4</v>
      </c>
      <c r="D193" s="37">
        <v>3</v>
      </c>
      <c r="E193" s="37">
        <v>3</v>
      </c>
      <c r="F193" s="37">
        <v>7.0999999999999994E-2</v>
      </c>
      <c r="G193" s="37">
        <v>8.7999999999999995E-2</v>
      </c>
      <c r="H193" s="37">
        <v>4.8723140495867776E-2</v>
      </c>
      <c r="I193" s="37">
        <v>8.796694214876033E-2</v>
      </c>
      <c r="J193" s="37">
        <f t="shared" si="5"/>
        <v>-0.34823170214570442</v>
      </c>
      <c r="K193" s="37">
        <f t="shared" si="15"/>
        <v>6.7848358917809782E-4</v>
      </c>
      <c r="L193" s="37">
        <f t="shared" si="16"/>
        <v>4.4101433296576362E-4</v>
      </c>
      <c r="M193" s="37">
        <v>4.4101433296576362E-4</v>
      </c>
      <c r="O193" s="37"/>
      <c r="P193" s="37"/>
      <c r="Q193" s="37"/>
    </row>
    <row r="194" spans="1:17" s="40" customFormat="1" x14ac:dyDescent="0.25">
      <c r="A194" s="39" t="s">
        <v>19</v>
      </c>
      <c r="B194" s="37">
        <v>6</v>
      </c>
      <c r="C194" s="37">
        <v>5</v>
      </c>
      <c r="D194" s="37">
        <v>1</v>
      </c>
      <c r="E194" s="37">
        <v>3</v>
      </c>
      <c r="F194" s="37">
        <v>7.9000000000000001E-2</v>
      </c>
      <c r="G194" s="37">
        <v>8.7999999999999995E-2</v>
      </c>
      <c r="H194" s="37">
        <v>4.8723140495867776E-2</v>
      </c>
      <c r="I194" s="37">
        <v>8.796694214876033E-2</v>
      </c>
      <c r="J194" s="37">
        <f t="shared" si="5"/>
        <v>-0.18403867356458309</v>
      </c>
      <c r="K194" s="37">
        <f t="shared" si="15"/>
        <v>6.7848358917809782E-4</v>
      </c>
      <c r="L194" s="37">
        <f t="shared" si="16"/>
        <v>4.4101433296576362E-4</v>
      </c>
      <c r="M194" s="37">
        <v>4.4101433296576362E-4</v>
      </c>
      <c r="O194" s="37"/>
      <c r="P194" s="37"/>
      <c r="Q194" s="37"/>
    </row>
    <row r="195" spans="1:17" s="40" customFormat="1" x14ac:dyDescent="0.25">
      <c r="A195" s="39" t="s">
        <v>19</v>
      </c>
      <c r="B195" s="37">
        <v>6</v>
      </c>
      <c r="C195" s="37">
        <v>5</v>
      </c>
      <c r="D195" s="37">
        <v>2</v>
      </c>
      <c r="E195" s="37">
        <v>3</v>
      </c>
      <c r="F195" s="37">
        <v>7.4999999999999997E-2</v>
      </c>
      <c r="G195" s="37">
        <v>8.7999999999999995E-2</v>
      </c>
      <c r="H195" s="37">
        <v>4.8723140495867776E-2</v>
      </c>
      <c r="I195" s="37">
        <v>8.796694214876033E-2</v>
      </c>
      <c r="J195" s="37">
        <f t="shared" ref="J195:J211" si="17">(F195-I195)/H195</f>
        <v>-0.26613518785514378</v>
      </c>
      <c r="K195" s="37">
        <f t="shared" si="15"/>
        <v>6.7848358917809782E-4</v>
      </c>
      <c r="L195" s="37">
        <f t="shared" si="16"/>
        <v>4.4101433296576362E-4</v>
      </c>
      <c r="M195" s="37">
        <v>4.4101433296576362E-4</v>
      </c>
      <c r="O195" s="37"/>
      <c r="P195" s="37"/>
      <c r="Q195" s="37"/>
    </row>
    <row r="196" spans="1:17" s="40" customFormat="1" x14ac:dyDescent="0.25">
      <c r="A196" s="39" t="s">
        <v>19</v>
      </c>
      <c r="B196" s="37">
        <v>6</v>
      </c>
      <c r="C196" s="37">
        <v>5</v>
      </c>
      <c r="D196" s="37">
        <v>3</v>
      </c>
      <c r="E196" s="37">
        <v>3</v>
      </c>
      <c r="F196" s="37">
        <v>7.3999999999999996E-2</v>
      </c>
      <c r="G196" s="37">
        <v>8.7999999999999995E-2</v>
      </c>
      <c r="H196" s="37">
        <v>4.8723140495867776E-2</v>
      </c>
      <c r="I196" s="37">
        <v>8.796694214876033E-2</v>
      </c>
      <c r="J196" s="37">
        <f t="shared" si="17"/>
        <v>-0.28665931642778392</v>
      </c>
      <c r="K196" s="37">
        <f t="shared" si="15"/>
        <v>6.7848358917809782E-4</v>
      </c>
      <c r="L196" s="37">
        <f t="shared" si="16"/>
        <v>4.4101433296576362E-4</v>
      </c>
      <c r="M196" s="37">
        <v>4.4101433296576362E-4</v>
      </c>
      <c r="O196" s="37"/>
      <c r="P196" s="37"/>
      <c r="Q196" s="37"/>
    </row>
    <row r="197" spans="1:17" s="40" customFormat="1" x14ac:dyDescent="0.25">
      <c r="A197" s="39" t="s">
        <v>17</v>
      </c>
      <c r="B197" s="37">
        <v>6</v>
      </c>
      <c r="C197" s="37">
        <v>6</v>
      </c>
      <c r="D197" s="37">
        <v>1</v>
      </c>
      <c r="E197" s="37">
        <v>3</v>
      </c>
      <c r="F197" s="37">
        <v>7.9000000000000001E-2</v>
      </c>
      <c r="G197" s="37">
        <v>8.7999999999999995E-2</v>
      </c>
      <c r="H197" s="37">
        <v>4.8723140495867776E-2</v>
      </c>
      <c r="I197" s="37">
        <v>8.796694214876033E-2</v>
      </c>
      <c r="J197" s="37">
        <f t="shared" si="17"/>
        <v>-0.18403867356458309</v>
      </c>
      <c r="K197" s="37">
        <f t="shared" si="15"/>
        <v>6.7848358917809782E-4</v>
      </c>
      <c r="L197" s="37">
        <f t="shared" si="16"/>
        <v>4.4101433296576362E-4</v>
      </c>
      <c r="M197" s="37">
        <v>4.4101433296576362E-4</v>
      </c>
      <c r="O197" s="37"/>
      <c r="P197" s="37"/>
      <c r="Q197" s="37"/>
    </row>
    <row r="198" spans="1:17" s="40" customFormat="1" x14ac:dyDescent="0.25">
      <c r="A198" s="39" t="s">
        <v>17</v>
      </c>
      <c r="B198" s="37">
        <v>6</v>
      </c>
      <c r="C198" s="37">
        <v>6</v>
      </c>
      <c r="D198" s="37">
        <v>2</v>
      </c>
      <c r="E198" s="37">
        <v>3</v>
      </c>
      <c r="F198" s="37">
        <v>0.08</v>
      </c>
      <c r="G198" s="37">
        <v>8.7999999999999995E-2</v>
      </c>
      <c r="H198" s="37">
        <v>4.8723140495867776E-2</v>
      </c>
      <c r="I198" s="37">
        <v>8.796694214876033E-2</v>
      </c>
      <c r="J198" s="37">
        <f t="shared" si="17"/>
        <v>-0.16351454499194293</v>
      </c>
      <c r="K198" s="37">
        <f t="shared" si="15"/>
        <v>6.7848358917809782E-4</v>
      </c>
      <c r="L198" s="37">
        <f t="shared" si="16"/>
        <v>4.4101433296576362E-4</v>
      </c>
      <c r="M198" s="37">
        <v>4.4101433296576362E-4</v>
      </c>
      <c r="O198" s="37"/>
      <c r="P198" s="37"/>
      <c r="Q198" s="37"/>
    </row>
    <row r="199" spans="1:17" s="40" customFormat="1" x14ac:dyDescent="0.25">
      <c r="A199" s="39" t="s">
        <v>17</v>
      </c>
      <c r="B199" s="37">
        <v>6</v>
      </c>
      <c r="C199" s="37">
        <v>6</v>
      </c>
      <c r="D199" s="37">
        <v>3</v>
      </c>
      <c r="E199" s="37">
        <v>3</v>
      </c>
      <c r="F199" s="37">
        <v>8.3000000000000004E-2</v>
      </c>
      <c r="G199" s="37">
        <v>8.7999999999999995E-2</v>
      </c>
      <c r="H199" s="37">
        <v>4.8723140495867776E-2</v>
      </c>
      <c r="I199" s="37">
        <v>8.796694214876033E-2</v>
      </c>
      <c r="J199" s="37">
        <f t="shared" si="17"/>
        <v>-0.10194215927402243</v>
      </c>
      <c r="K199" s="37">
        <f t="shared" si="15"/>
        <v>6.7848358917809782E-4</v>
      </c>
      <c r="L199" s="37">
        <f t="shared" si="16"/>
        <v>4.4101433296576362E-4</v>
      </c>
      <c r="M199" s="37">
        <v>4.4101433296576362E-4</v>
      </c>
      <c r="O199" s="37"/>
      <c r="P199" s="37"/>
      <c r="Q199" s="37"/>
    </row>
    <row r="200" spans="1:17" s="40" customFormat="1" x14ac:dyDescent="0.25">
      <c r="A200" s="39" t="s">
        <v>319</v>
      </c>
      <c r="B200" s="37">
        <v>6</v>
      </c>
      <c r="C200" s="37">
        <v>7</v>
      </c>
      <c r="D200" s="37">
        <v>1</v>
      </c>
      <c r="E200" s="37">
        <v>3</v>
      </c>
      <c r="F200" s="37">
        <v>8.4000000000000005E-2</v>
      </c>
      <c r="G200" s="37">
        <v>8.7999999999999995E-2</v>
      </c>
      <c r="H200" s="37">
        <v>4.8723140495867776E-2</v>
      </c>
      <c r="I200" s="37">
        <v>8.796694214876033E-2</v>
      </c>
      <c r="J200" s="37">
        <f t="shared" si="17"/>
        <v>-8.1418030701382274E-2</v>
      </c>
      <c r="K200" s="37">
        <f t="shared" si="15"/>
        <v>6.7848358917809782E-4</v>
      </c>
      <c r="L200" s="37">
        <f t="shared" si="16"/>
        <v>4.4101433296576362E-4</v>
      </c>
      <c r="M200" s="37">
        <v>4.4101433296576362E-4</v>
      </c>
      <c r="O200" s="37"/>
      <c r="P200" s="37"/>
      <c r="Q200" s="37"/>
    </row>
    <row r="201" spans="1:17" s="40" customFormat="1" x14ac:dyDescent="0.25">
      <c r="A201" s="39" t="s">
        <v>319</v>
      </c>
      <c r="B201" s="37">
        <v>6</v>
      </c>
      <c r="C201" s="37">
        <v>7</v>
      </c>
      <c r="D201" s="37">
        <v>2</v>
      </c>
      <c r="E201" s="37">
        <v>3</v>
      </c>
      <c r="F201" s="37">
        <v>8.3000000000000004E-2</v>
      </c>
      <c r="G201" s="37">
        <v>8.7999999999999995E-2</v>
      </c>
      <c r="H201" s="37">
        <v>4.8723140495867776E-2</v>
      </c>
      <c r="I201" s="37">
        <v>8.796694214876033E-2</v>
      </c>
      <c r="J201" s="37">
        <f t="shared" si="17"/>
        <v>-0.10194215927402243</v>
      </c>
      <c r="K201" s="37">
        <f t="shared" si="15"/>
        <v>6.7848358917809782E-4</v>
      </c>
      <c r="L201" s="37">
        <f t="shared" si="16"/>
        <v>4.4101433296576362E-4</v>
      </c>
      <c r="M201" s="37">
        <v>4.4101433296576362E-4</v>
      </c>
      <c r="O201" s="37"/>
      <c r="P201" s="37"/>
      <c r="Q201" s="37"/>
    </row>
    <row r="202" spans="1:17" s="40" customFormat="1" x14ac:dyDescent="0.25">
      <c r="A202" s="39" t="s">
        <v>319</v>
      </c>
      <c r="B202" s="37">
        <v>6</v>
      </c>
      <c r="C202" s="37">
        <v>7</v>
      </c>
      <c r="D202" s="37">
        <v>3</v>
      </c>
      <c r="E202" s="37">
        <v>3</v>
      </c>
      <c r="F202" s="37">
        <v>8.5999999999999993E-2</v>
      </c>
      <c r="G202" s="37">
        <v>8.7999999999999995E-2</v>
      </c>
      <c r="H202" s="37">
        <v>4.8723140495867776E-2</v>
      </c>
      <c r="I202" s="37">
        <v>8.796694214876033E-2</v>
      </c>
      <c r="J202" s="37">
        <f t="shared" si="17"/>
        <v>-4.0369773556102231E-2</v>
      </c>
      <c r="K202" s="37">
        <f t="shared" si="15"/>
        <v>6.7848358917809782E-4</v>
      </c>
      <c r="L202" s="37">
        <f t="shared" si="16"/>
        <v>4.4101433296576362E-4</v>
      </c>
      <c r="M202" s="37">
        <v>4.4101433296576362E-4</v>
      </c>
      <c r="O202" s="37"/>
      <c r="P202" s="37"/>
      <c r="Q202" s="37"/>
    </row>
    <row r="203" spans="1:17" x14ac:dyDescent="0.25">
      <c r="A203" s="39" t="s">
        <v>16</v>
      </c>
      <c r="B203" s="37">
        <v>6</v>
      </c>
      <c r="C203" s="37">
        <v>8</v>
      </c>
      <c r="D203" s="37">
        <v>1</v>
      </c>
      <c r="E203" s="37">
        <v>4</v>
      </c>
      <c r="F203" s="37">
        <v>8.5000000000000006E-2</v>
      </c>
      <c r="G203" s="37" t="s">
        <v>109</v>
      </c>
      <c r="H203" s="37">
        <v>5.0311294765840217E-2</v>
      </c>
      <c r="I203" s="37">
        <v>7.0460055096418783E-2</v>
      </c>
      <c r="J203" s="37">
        <f t="shared" si="17"/>
        <v>0.2889996167113828</v>
      </c>
      <c r="K203" s="37" t="s">
        <v>109</v>
      </c>
      <c r="L203" s="37" t="s">
        <v>109</v>
      </c>
      <c r="M203" s="37">
        <v>0.2889996167113828</v>
      </c>
    </row>
    <row r="204" spans="1:17" x14ac:dyDescent="0.25">
      <c r="A204" s="39" t="s">
        <v>16</v>
      </c>
      <c r="B204" s="37">
        <v>6</v>
      </c>
      <c r="C204" s="37">
        <v>8</v>
      </c>
      <c r="D204" s="37">
        <v>2</v>
      </c>
      <c r="E204" s="37">
        <v>4</v>
      </c>
      <c r="F204" s="37">
        <v>7.4999999999999997E-2</v>
      </c>
      <c r="G204" s="37" t="s">
        <v>109</v>
      </c>
      <c r="H204" s="37">
        <v>5.0311294765840217E-2</v>
      </c>
      <c r="I204" s="37">
        <v>7.0460055096418783E-2</v>
      </c>
      <c r="J204" s="37">
        <f t="shared" si="17"/>
        <v>9.0237091386956181E-2</v>
      </c>
      <c r="K204" s="37" t="s">
        <v>109</v>
      </c>
      <c r="L204" s="37" t="s">
        <v>109</v>
      </c>
      <c r="M204" s="37">
        <v>9.0237091386956181E-2</v>
      </c>
    </row>
    <row r="205" spans="1:17" x14ac:dyDescent="0.25">
      <c r="A205" s="39" t="s">
        <v>16</v>
      </c>
      <c r="B205" s="37">
        <v>6</v>
      </c>
      <c r="C205" s="37">
        <v>8</v>
      </c>
      <c r="D205" s="37">
        <v>3</v>
      </c>
      <c r="E205" s="37">
        <v>4</v>
      </c>
      <c r="F205" s="37">
        <v>8.5000000000000006E-2</v>
      </c>
      <c r="G205" s="37" t="s">
        <v>109</v>
      </c>
      <c r="H205" s="37">
        <v>5.0311294765840217E-2</v>
      </c>
      <c r="I205" s="37">
        <v>7.0460055096418783E-2</v>
      </c>
      <c r="J205" s="37">
        <f t="shared" si="17"/>
        <v>0.2889996167113828</v>
      </c>
      <c r="K205" s="37" t="s">
        <v>109</v>
      </c>
      <c r="L205" s="37" t="s">
        <v>109</v>
      </c>
      <c r="M205" s="37">
        <v>0.2889996167113828</v>
      </c>
    </row>
    <row r="206" spans="1:17" x14ac:dyDescent="0.25">
      <c r="A206" s="39" t="s">
        <v>18</v>
      </c>
      <c r="B206" s="37">
        <v>6</v>
      </c>
      <c r="C206" s="37">
        <v>9</v>
      </c>
      <c r="D206" s="37">
        <v>1</v>
      </c>
      <c r="E206" s="37">
        <v>4</v>
      </c>
      <c r="F206" s="37">
        <v>8.3000000000000004E-2</v>
      </c>
      <c r="G206" s="37" t="s">
        <v>109</v>
      </c>
      <c r="H206" s="37">
        <v>5.0311294765840217E-2</v>
      </c>
      <c r="I206" s="37">
        <v>7.0460055096418783E-2</v>
      </c>
      <c r="J206" s="37">
        <f t="shared" si="17"/>
        <v>0.24924711164649749</v>
      </c>
      <c r="K206" s="37" t="s">
        <v>109</v>
      </c>
      <c r="L206" s="37" t="s">
        <v>109</v>
      </c>
      <c r="M206" s="37">
        <v>0.24924711164649749</v>
      </c>
    </row>
    <row r="207" spans="1:17" x14ac:dyDescent="0.25">
      <c r="A207" s="39" t="s">
        <v>18</v>
      </c>
      <c r="B207" s="37">
        <v>6</v>
      </c>
      <c r="C207" s="37">
        <v>9</v>
      </c>
      <c r="D207" s="37">
        <v>2</v>
      </c>
      <c r="E207" s="37">
        <v>4</v>
      </c>
      <c r="F207" s="37">
        <v>8.7999999999999995E-2</v>
      </c>
      <c r="G207" s="37" t="s">
        <v>109</v>
      </c>
      <c r="H207" s="37">
        <v>5.0311294765840217E-2</v>
      </c>
      <c r="I207" s="37">
        <v>7.0460055096418783E-2</v>
      </c>
      <c r="J207" s="37">
        <f t="shared" si="17"/>
        <v>0.34862837430871052</v>
      </c>
      <c r="K207" s="37" t="s">
        <v>109</v>
      </c>
      <c r="L207" s="37" t="s">
        <v>109</v>
      </c>
      <c r="M207" s="37">
        <v>0.34862837430871052</v>
      </c>
    </row>
    <row r="208" spans="1:17" x14ac:dyDescent="0.25">
      <c r="A208" s="39" t="s">
        <v>18</v>
      </c>
      <c r="B208" s="37">
        <v>6</v>
      </c>
      <c r="C208" s="37">
        <v>9</v>
      </c>
      <c r="D208" s="37">
        <v>3</v>
      </c>
      <c r="E208" s="37">
        <v>4</v>
      </c>
      <c r="F208" s="37">
        <v>9.0999999999999998E-2</v>
      </c>
      <c r="G208" s="37" t="s">
        <v>109</v>
      </c>
      <c r="H208" s="37">
        <v>5.0311294765840217E-2</v>
      </c>
      <c r="I208" s="37">
        <v>7.0460055096418783E-2</v>
      </c>
      <c r="J208" s="37">
        <f t="shared" si="17"/>
        <v>0.40825713190603852</v>
      </c>
      <c r="K208" s="37" t="s">
        <v>109</v>
      </c>
      <c r="L208" s="37" t="s">
        <v>109</v>
      </c>
      <c r="M208" s="37">
        <v>0.40825713190603852</v>
      </c>
    </row>
    <row r="209" spans="1:20" x14ac:dyDescent="0.25">
      <c r="A209" s="39" t="s">
        <v>19</v>
      </c>
      <c r="B209" s="37">
        <v>6</v>
      </c>
      <c r="C209" s="37">
        <v>10</v>
      </c>
      <c r="D209" s="37">
        <v>1</v>
      </c>
      <c r="E209" s="37">
        <v>4</v>
      </c>
      <c r="F209" s="37">
        <v>8.6999999999999994E-2</v>
      </c>
      <c r="G209" s="37" t="s">
        <v>109</v>
      </c>
      <c r="H209" s="37">
        <v>5.0311294765840217E-2</v>
      </c>
      <c r="I209" s="37">
        <v>7.0460055096418783E-2</v>
      </c>
      <c r="J209" s="37">
        <f t="shared" si="17"/>
        <v>0.32875212177626784</v>
      </c>
      <c r="K209" s="37" t="s">
        <v>109</v>
      </c>
      <c r="L209" s="37" t="s">
        <v>109</v>
      </c>
      <c r="M209" s="37">
        <v>0.32875212177626784</v>
      </c>
    </row>
    <row r="210" spans="1:20" x14ac:dyDescent="0.25">
      <c r="A210" s="39" t="s">
        <v>19</v>
      </c>
      <c r="B210" s="37">
        <v>6</v>
      </c>
      <c r="C210" s="37">
        <v>10</v>
      </c>
      <c r="D210" s="37">
        <v>2</v>
      </c>
      <c r="E210" s="37">
        <v>4</v>
      </c>
      <c r="F210" s="37">
        <v>9.1999999999999998E-2</v>
      </c>
      <c r="G210" s="37" t="s">
        <v>109</v>
      </c>
      <c r="H210" s="37">
        <v>5.0311294765840217E-2</v>
      </c>
      <c r="I210" s="37">
        <v>7.0460055096418783E-2</v>
      </c>
      <c r="J210" s="37">
        <f t="shared" si="17"/>
        <v>0.42813338443848115</v>
      </c>
      <c r="K210" s="37" t="s">
        <v>109</v>
      </c>
      <c r="L210" s="37" t="s">
        <v>109</v>
      </c>
      <c r="M210" s="37">
        <v>0.42813338443848115</v>
      </c>
    </row>
    <row r="211" spans="1:20" x14ac:dyDescent="0.25">
      <c r="A211" s="39" t="s">
        <v>19</v>
      </c>
      <c r="B211" s="37">
        <v>6</v>
      </c>
      <c r="C211" s="37">
        <v>10</v>
      </c>
      <c r="D211" s="37">
        <v>3</v>
      </c>
      <c r="E211" s="37">
        <v>4</v>
      </c>
      <c r="F211" s="37">
        <v>7.0999999999999994E-2</v>
      </c>
      <c r="G211" s="37" t="s">
        <v>109</v>
      </c>
      <c r="H211" s="37">
        <v>5.0311294765840217E-2</v>
      </c>
      <c r="I211" s="37">
        <v>7.0460055096418783E-2</v>
      </c>
      <c r="J211" s="37">
        <f t="shared" si="17"/>
        <v>1.0732081257185533E-2</v>
      </c>
      <c r="K211" s="37" t="s">
        <v>109</v>
      </c>
      <c r="L211" s="37" t="s">
        <v>109</v>
      </c>
      <c r="M211" s="37">
        <v>1.0732081257185533E-2</v>
      </c>
    </row>
    <row r="212" spans="1:20" s="40" customFormat="1" x14ac:dyDescent="0.25">
      <c r="A212" s="39" t="s">
        <v>18</v>
      </c>
      <c r="B212" s="37">
        <v>6</v>
      </c>
      <c r="C212" s="37">
        <v>11</v>
      </c>
      <c r="D212" s="37">
        <v>1</v>
      </c>
      <c r="E212" s="37">
        <v>4</v>
      </c>
      <c r="F212" s="37">
        <v>7.0000000000000007E-2</v>
      </c>
      <c r="G212" s="37">
        <v>7.0999999999999994E-2</v>
      </c>
      <c r="H212" s="37">
        <v>5.0311294765840217E-2</v>
      </c>
      <c r="I212" s="37">
        <v>7.0460055096418783E-2</v>
      </c>
      <c r="J212" s="37">
        <f>(F212-I212)/H212</f>
        <v>-9.1441712752568533E-3</v>
      </c>
      <c r="K212" s="37">
        <f>(G212-I212)/H212</f>
        <v>1.0732081257185533E-2</v>
      </c>
      <c r="L212" s="37">
        <f>K212*0.65</f>
        <v>6.9758528171705962E-3</v>
      </c>
      <c r="M212" s="37">
        <v>6.9758528171705962E-3</v>
      </c>
      <c r="O212" s="37"/>
      <c r="P212" s="37"/>
      <c r="Q212" s="37"/>
      <c r="R212"/>
      <c r="S212"/>
      <c r="T212"/>
    </row>
    <row r="213" spans="1:20" x14ac:dyDescent="0.25">
      <c r="A213" s="39" t="s">
        <v>18</v>
      </c>
      <c r="B213" s="37">
        <v>6</v>
      </c>
      <c r="C213" s="37">
        <v>11</v>
      </c>
      <c r="D213" s="37">
        <v>2</v>
      </c>
      <c r="E213" s="37">
        <v>4</v>
      </c>
      <c r="F213" s="37">
        <v>7.1999999999999995E-2</v>
      </c>
      <c r="G213" s="37" t="s">
        <v>109</v>
      </c>
      <c r="H213" s="37">
        <v>5.0311294765840217E-2</v>
      </c>
      <c r="I213" s="37">
        <v>7.0460055096418783E-2</v>
      </c>
      <c r="J213" s="37">
        <f t="shared" ref="J213:J226" si="18">(F213-I213)/H213</f>
        <v>3.0608333789628194E-2</v>
      </c>
      <c r="K213" s="37" t="s">
        <v>109</v>
      </c>
      <c r="L213" s="37" t="s">
        <v>109</v>
      </c>
      <c r="M213" s="37">
        <v>3.0608333789628194E-2</v>
      </c>
    </row>
    <row r="214" spans="1:20" x14ac:dyDescent="0.25">
      <c r="A214" s="39" t="s">
        <v>18</v>
      </c>
      <c r="B214" s="37">
        <v>6</v>
      </c>
      <c r="C214" s="37">
        <v>11</v>
      </c>
      <c r="D214" s="37">
        <v>3</v>
      </c>
      <c r="E214" s="37">
        <v>4</v>
      </c>
      <c r="F214" s="37">
        <v>7.9000000000000001E-2</v>
      </c>
      <c r="G214" s="37" t="s">
        <v>109</v>
      </c>
      <c r="H214" s="37">
        <v>5.0311294765840217E-2</v>
      </c>
      <c r="I214" s="37">
        <v>7.0460055096418783E-2</v>
      </c>
      <c r="J214" s="37">
        <f t="shared" si="18"/>
        <v>0.16974210151672683</v>
      </c>
      <c r="K214" s="37" t="s">
        <v>109</v>
      </c>
      <c r="L214" s="37" t="s">
        <v>109</v>
      </c>
      <c r="M214" s="37">
        <v>0.16974210151672683</v>
      </c>
    </row>
    <row r="215" spans="1:20" x14ac:dyDescent="0.25">
      <c r="A215" s="39" t="s">
        <v>16</v>
      </c>
      <c r="B215" s="37">
        <v>6</v>
      </c>
      <c r="C215" s="37">
        <v>12</v>
      </c>
      <c r="D215" s="37">
        <v>1</v>
      </c>
      <c r="E215" s="37">
        <v>4</v>
      </c>
      <c r="F215" s="37">
        <v>8.1000000000000003E-2</v>
      </c>
      <c r="G215" s="37" t="s">
        <v>109</v>
      </c>
      <c r="H215" s="37">
        <v>5.0311294765840217E-2</v>
      </c>
      <c r="I215" s="37">
        <v>7.0460055096418783E-2</v>
      </c>
      <c r="J215" s="37">
        <f t="shared" si="18"/>
        <v>0.20949460658161215</v>
      </c>
      <c r="K215" s="37" t="s">
        <v>109</v>
      </c>
      <c r="L215" s="37" t="s">
        <v>109</v>
      </c>
      <c r="M215" s="37">
        <v>0.20949460658161215</v>
      </c>
    </row>
    <row r="216" spans="1:20" x14ac:dyDescent="0.25">
      <c r="A216" s="39" t="s">
        <v>16</v>
      </c>
      <c r="B216" s="37">
        <v>6</v>
      </c>
      <c r="C216" s="37">
        <v>12</v>
      </c>
      <c r="D216" s="37">
        <v>2</v>
      </c>
      <c r="E216" s="37">
        <v>4</v>
      </c>
      <c r="F216" s="37">
        <v>8.3000000000000004E-2</v>
      </c>
      <c r="G216" s="37" t="s">
        <v>109</v>
      </c>
      <c r="H216" s="37">
        <v>5.0311294765840217E-2</v>
      </c>
      <c r="I216" s="37">
        <v>7.0460055096418783E-2</v>
      </c>
      <c r="J216" s="37">
        <f t="shared" si="18"/>
        <v>0.24924711164649749</v>
      </c>
      <c r="K216" s="37" t="s">
        <v>109</v>
      </c>
      <c r="L216" s="37" t="s">
        <v>109</v>
      </c>
      <c r="M216" s="37">
        <v>0.24924711164649749</v>
      </c>
    </row>
    <row r="217" spans="1:20" x14ac:dyDescent="0.25">
      <c r="A217" s="39" t="s">
        <v>16</v>
      </c>
      <c r="B217" s="37">
        <v>6</v>
      </c>
      <c r="C217" s="37">
        <v>12</v>
      </c>
      <c r="D217" s="37">
        <v>3</v>
      </c>
      <c r="E217" s="37">
        <v>4</v>
      </c>
      <c r="F217" s="37">
        <v>8.5999999999999993E-2</v>
      </c>
      <c r="G217" s="37" t="s">
        <v>109</v>
      </c>
      <c r="H217" s="37">
        <v>5.0311294765840217E-2</v>
      </c>
      <c r="I217" s="37">
        <v>7.0460055096418783E-2</v>
      </c>
      <c r="J217" s="37">
        <f t="shared" si="18"/>
        <v>0.30887586924382521</v>
      </c>
      <c r="K217" s="37" t="s">
        <v>109</v>
      </c>
      <c r="L217" s="37" t="s">
        <v>109</v>
      </c>
      <c r="M217" s="37">
        <v>0.30887586924382521</v>
      </c>
    </row>
    <row r="218" spans="1:20" x14ac:dyDescent="0.25">
      <c r="A218" s="39" t="s">
        <v>319</v>
      </c>
      <c r="B218" s="37">
        <v>6</v>
      </c>
      <c r="C218" s="37">
        <v>13</v>
      </c>
      <c r="D218" s="37">
        <v>1</v>
      </c>
      <c r="E218" s="37">
        <v>4</v>
      </c>
      <c r="F218" s="37">
        <v>9.9000000000000005E-2</v>
      </c>
      <c r="G218" s="37" t="s">
        <v>109</v>
      </c>
      <c r="H218" s="37">
        <v>5.0311294765840217E-2</v>
      </c>
      <c r="I218" s="37">
        <v>7.0460055096418783E-2</v>
      </c>
      <c r="J218" s="37">
        <f t="shared" si="18"/>
        <v>0.56726715216557977</v>
      </c>
      <c r="K218" s="37" t="s">
        <v>109</v>
      </c>
      <c r="L218" s="37" t="s">
        <v>109</v>
      </c>
      <c r="M218" s="37">
        <v>0.56726715216557977</v>
      </c>
    </row>
    <row r="219" spans="1:20" x14ac:dyDescent="0.25">
      <c r="A219" s="39" t="s">
        <v>319</v>
      </c>
      <c r="B219" s="37">
        <v>6</v>
      </c>
      <c r="C219" s="37">
        <v>13</v>
      </c>
      <c r="D219" s="37">
        <v>2</v>
      </c>
      <c r="E219" s="37">
        <v>4</v>
      </c>
      <c r="F219" s="37">
        <v>0.08</v>
      </c>
      <c r="G219" s="37" t="s">
        <v>109</v>
      </c>
      <c r="H219" s="37">
        <v>5.0311294765840217E-2</v>
      </c>
      <c r="I219" s="37">
        <v>7.0460055096418783E-2</v>
      </c>
      <c r="J219" s="37">
        <f t="shared" si="18"/>
        <v>0.18961835404916949</v>
      </c>
      <c r="K219" s="37" t="s">
        <v>109</v>
      </c>
      <c r="L219" s="37" t="s">
        <v>109</v>
      </c>
      <c r="M219" s="37">
        <v>0.18961835404916949</v>
      </c>
    </row>
    <row r="220" spans="1:20" x14ac:dyDescent="0.25">
      <c r="A220" s="39" t="s">
        <v>319</v>
      </c>
      <c r="B220" s="37">
        <v>6</v>
      </c>
      <c r="C220" s="37">
        <v>13</v>
      </c>
      <c r="D220" s="37">
        <v>3</v>
      </c>
      <c r="E220" s="37">
        <v>4</v>
      </c>
      <c r="F220" s="37">
        <v>8.6999999999999994E-2</v>
      </c>
      <c r="G220" s="37" t="s">
        <v>109</v>
      </c>
      <c r="H220" s="37">
        <v>5.0311294765840217E-2</v>
      </c>
      <c r="I220" s="37">
        <v>7.0460055096418783E-2</v>
      </c>
      <c r="J220" s="37">
        <f t="shared" si="18"/>
        <v>0.32875212177626784</v>
      </c>
      <c r="K220" s="37" t="s">
        <v>109</v>
      </c>
      <c r="L220" s="37" t="s">
        <v>109</v>
      </c>
      <c r="M220" s="37">
        <v>0.32875212177626784</v>
      </c>
    </row>
    <row r="221" spans="1:20" x14ac:dyDescent="0.25">
      <c r="A221" s="39" t="s">
        <v>17</v>
      </c>
      <c r="B221" s="37">
        <v>6</v>
      </c>
      <c r="C221" s="37">
        <v>14</v>
      </c>
      <c r="D221" s="37">
        <v>1</v>
      </c>
      <c r="E221" s="37">
        <v>4</v>
      </c>
      <c r="F221" s="37">
        <v>8.7999999999999995E-2</v>
      </c>
      <c r="G221" s="37" t="s">
        <v>109</v>
      </c>
      <c r="H221" s="37">
        <v>5.0311294765840217E-2</v>
      </c>
      <c r="I221" s="37">
        <v>7.0460055096418783E-2</v>
      </c>
      <c r="J221" s="37">
        <f t="shared" si="18"/>
        <v>0.34862837430871052</v>
      </c>
      <c r="K221" s="37" t="s">
        <v>109</v>
      </c>
      <c r="L221" s="37" t="s">
        <v>109</v>
      </c>
      <c r="M221" s="37">
        <v>0.34862837430871052</v>
      </c>
    </row>
    <row r="222" spans="1:20" x14ac:dyDescent="0.25">
      <c r="A222" s="39" t="s">
        <v>17</v>
      </c>
      <c r="B222" s="37">
        <v>6</v>
      </c>
      <c r="C222" s="37">
        <v>14</v>
      </c>
      <c r="D222" s="37">
        <v>2</v>
      </c>
      <c r="E222" s="37">
        <v>4</v>
      </c>
      <c r="F222" s="37">
        <v>0.09</v>
      </c>
      <c r="G222" s="37" t="s">
        <v>109</v>
      </c>
      <c r="H222" s="37">
        <v>5.0311294765840217E-2</v>
      </c>
      <c r="I222" s="37">
        <v>7.0460055096418783E-2</v>
      </c>
      <c r="J222" s="37">
        <f t="shared" si="18"/>
        <v>0.38838087937359583</v>
      </c>
      <c r="K222" s="37" t="s">
        <v>109</v>
      </c>
      <c r="L222" s="37" t="s">
        <v>109</v>
      </c>
      <c r="M222" s="37">
        <v>0.38838087937359583</v>
      </c>
    </row>
    <row r="223" spans="1:20" x14ac:dyDescent="0.25">
      <c r="A223" s="39" t="s">
        <v>17</v>
      </c>
      <c r="B223" s="37">
        <v>6</v>
      </c>
      <c r="C223" s="37">
        <v>14</v>
      </c>
      <c r="D223" s="37">
        <v>3</v>
      </c>
      <c r="E223" s="37">
        <v>4</v>
      </c>
      <c r="F223" s="37">
        <v>0.10199999999999999</v>
      </c>
      <c r="G223" s="37" t="s">
        <v>109</v>
      </c>
      <c r="H223" s="37">
        <v>5.0311294765840217E-2</v>
      </c>
      <c r="I223" s="37">
        <v>7.0460055096418783E-2</v>
      </c>
      <c r="J223" s="37">
        <f t="shared" si="18"/>
        <v>0.62689590976290754</v>
      </c>
      <c r="K223" s="37" t="s">
        <v>109</v>
      </c>
      <c r="L223" s="37" t="s">
        <v>109</v>
      </c>
      <c r="M223" s="37">
        <v>0.62689590976290754</v>
      </c>
    </row>
    <row r="224" spans="1:20" x14ac:dyDescent="0.25">
      <c r="A224" s="39" t="s">
        <v>19</v>
      </c>
      <c r="B224" s="37">
        <v>6</v>
      </c>
      <c r="C224" s="37">
        <v>15</v>
      </c>
      <c r="D224" s="37">
        <v>1</v>
      </c>
      <c r="E224" s="37">
        <v>4</v>
      </c>
      <c r="F224" s="37">
        <v>9.5000000000000001E-2</v>
      </c>
      <c r="G224" s="37" t="s">
        <v>109</v>
      </c>
      <c r="H224" s="37">
        <v>5.0311294765840217E-2</v>
      </c>
      <c r="I224" s="37">
        <v>7.0460055096418783E-2</v>
      </c>
      <c r="J224" s="37">
        <f t="shared" si="18"/>
        <v>0.48776214203580914</v>
      </c>
      <c r="K224" s="37" t="s">
        <v>109</v>
      </c>
      <c r="L224" s="37" t="s">
        <v>109</v>
      </c>
      <c r="M224" s="37">
        <v>0.48776214203580914</v>
      </c>
    </row>
    <row r="225" spans="1:13" x14ac:dyDescent="0.25">
      <c r="A225" s="39" t="s">
        <v>19</v>
      </c>
      <c r="B225" s="37">
        <v>6</v>
      </c>
      <c r="C225" s="37">
        <v>15</v>
      </c>
      <c r="D225" s="37">
        <v>2</v>
      </c>
      <c r="E225" s="37">
        <v>4</v>
      </c>
      <c r="F225" s="37">
        <v>0.10100000000000001</v>
      </c>
      <c r="G225" s="37" t="s">
        <v>109</v>
      </c>
      <c r="H225" s="37">
        <v>5.0311294765840217E-2</v>
      </c>
      <c r="I225" s="37">
        <v>7.0460055096418783E-2</v>
      </c>
      <c r="J225" s="37">
        <f t="shared" si="18"/>
        <v>0.60701965723046514</v>
      </c>
      <c r="K225" s="37" t="s">
        <v>109</v>
      </c>
      <c r="L225" s="37" t="s">
        <v>109</v>
      </c>
      <c r="M225" s="37">
        <v>0.60701965723046514</v>
      </c>
    </row>
    <row r="226" spans="1:13" x14ac:dyDescent="0.25">
      <c r="A226" s="39" t="s">
        <v>19</v>
      </c>
      <c r="B226" s="37">
        <v>6</v>
      </c>
      <c r="C226" s="37">
        <v>15</v>
      </c>
      <c r="D226" s="37">
        <v>3</v>
      </c>
      <c r="E226" s="37">
        <v>4</v>
      </c>
      <c r="F226" s="37">
        <v>0.108</v>
      </c>
      <c r="G226" s="37" t="s">
        <v>109</v>
      </c>
      <c r="H226" s="37">
        <v>5.0311294765840217E-2</v>
      </c>
      <c r="I226" s="37">
        <v>7.0460055096418783E-2</v>
      </c>
      <c r="J226" s="37">
        <f t="shared" si="18"/>
        <v>0.74615342495756354</v>
      </c>
      <c r="K226" s="37" t="s">
        <v>109</v>
      </c>
      <c r="L226" s="37" t="s">
        <v>109</v>
      </c>
      <c r="M226" s="37">
        <v>0.74615342495756354</v>
      </c>
    </row>
    <row r="227" spans="1:13" x14ac:dyDescent="0.25">
      <c r="A227"/>
      <c r="B227"/>
      <c r="C227"/>
      <c r="D227"/>
      <c r="E227"/>
      <c r="F227"/>
    </row>
    <row r="228" spans="1:13" x14ac:dyDescent="0.25">
      <c r="A228"/>
      <c r="B228"/>
      <c r="C228"/>
      <c r="D228"/>
      <c r="E228"/>
      <c r="F228"/>
    </row>
    <row r="229" spans="1:13" x14ac:dyDescent="0.25">
      <c r="A229"/>
      <c r="B229"/>
      <c r="C229"/>
      <c r="D229"/>
      <c r="E229"/>
      <c r="F229"/>
    </row>
    <row r="230" spans="1:13" x14ac:dyDescent="0.25">
      <c r="A230"/>
      <c r="B230"/>
      <c r="C230"/>
      <c r="D230"/>
      <c r="E230"/>
      <c r="F230"/>
    </row>
    <row r="231" spans="1:13" x14ac:dyDescent="0.25">
      <c r="A231"/>
      <c r="B231"/>
      <c r="C231"/>
      <c r="D231"/>
      <c r="E231"/>
      <c r="F231"/>
    </row>
    <row r="232" spans="1:13" x14ac:dyDescent="0.25">
      <c r="A232"/>
      <c r="B232"/>
      <c r="C232"/>
      <c r="D232"/>
      <c r="E232"/>
      <c r="F232"/>
    </row>
    <row r="233" spans="1:13" x14ac:dyDescent="0.25">
      <c r="A233"/>
      <c r="B233"/>
      <c r="C233"/>
      <c r="D233"/>
      <c r="E233"/>
      <c r="F233"/>
    </row>
    <row r="234" spans="1:13" x14ac:dyDescent="0.25">
      <c r="A234"/>
      <c r="B234"/>
      <c r="C234"/>
      <c r="D234"/>
      <c r="E234"/>
      <c r="F234"/>
    </row>
    <row r="235" spans="1:13" x14ac:dyDescent="0.25">
      <c r="A235"/>
      <c r="B235"/>
      <c r="C235"/>
      <c r="D235"/>
      <c r="E235"/>
      <c r="F235"/>
    </row>
    <row r="236" spans="1:13" x14ac:dyDescent="0.25">
      <c r="A236"/>
      <c r="B236"/>
    </row>
    <row r="237" spans="1:13" x14ac:dyDescent="0.25">
      <c r="A237"/>
      <c r="B237"/>
    </row>
    <row r="238" spans="1:13" x14ac:dyDescent="0.25">
      <c r="A238"/>
      <c r="B238"/>
    </row>
    <row r="239" spans="1:13" x14ac:dyDescent="0.25">
      <c r="A239"/>
      <c r="B239"/>
    </row>
    <row r="240" spans="1:13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Matlab2to6</vt:lpstr>
      <vt:lpstr>Matlab1to6</vt:lpstr>
      <vt:lpstr>OG_MatlabAnalysis</vt:lpstr>
      <vt:lpstr>Plate 1</vt:lpstr>
      <vt:lpstr>Plate 2</vt:lpstr>
      <vt:lpstr>Plate 3</vt:lpstr>
      <vt:lpstr>Plate 4</vt:lpstr>
      <vt:lpstr>NO3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Williams</dc:creator>
  <cp:lastModifiedBy>Dallas Williams</cp:lastModifiedBy>
  <dcterms:created xsi:type="dcterms:W3CDTF">2024-08-22T16:02:42Z</dcterms:created>
  <dcterms:modified xsi:type="dcterms:W3CDTF">2025-07-16T20:30:21Z</dcterms:modified>
</cp:coreProperties>
</file>