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roest/repos/zebra_discovery_b64/"/>
    </mc:Choice>
  </mc:AlternateContent>
  <xr:revisionPtr revIDLastSave="0" documentId="8_{D7B22167-F6E9-B840-BE39-9AA7B0095FA5}" xr6:coauthVersionLast="47" xr6:coauthVersionMax="47" xr10:uidLastSave="{00000000-0000-0000-0000-000000000000}"/>
  <bookViews>
    <workbookView xWindow="9940" yWindow="500" windowWidth="34480" windowHeight="27140" xr2:uid="{035D2A27-0D6D-2B47-B8DF-B2AF17B32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B102" i="1" s="1"/>
  <c r="B103" i="1" s="1"/>
  <c r="B104" i="1" s="1"/>
  <c r="B105" i="1" s="1"/>
  <c r="B106" i="1" s="1"/>
  <c r="B107" i="1" s="1"/>
  <c r="B108" i="1" s="1"/>
  <c r="B109" i="1" s="1"/>
  <c r="B110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100" i="1"/>
  <c r="B99" i="1"/>
  <c r="B97" i="1"/>
  <c r="B98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E26" i="1"/>
  <c r="I25" i="1"/>
  <c r="I24" i="1"/>
  <c r="I23" i="1"/>
  <c r="I2" i="1"/>
  <c r="I21" i="1"/>
  <c r="I1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2" i="1"/>
  <c r="I22" i="1" s="1"/>
  <c r="E19" i="1"/>
  <c r="G19" i="1" s="1"/>
  <c r="E16" i="1"/>
  <c r="I16" i="1" s="1"/>
  <c r="G26" i="1" l="1"/>
  <c r="I27" i="1" s="1"/>
  <c r="I26" i="1"/>
  <c r="I19" i="1"/>
  <c r="I20" i="1"/>
  <c r="G16" i="1"/>
  <c r="I17" i="1" s="1"/>
</calcChain>
</file>

<file path=xl/sharedStrings.xml><?xml version="1.0" encoding="utf-8"?>
<sst xmlns="http://schemas.openxmlformats.org/spreadsheetml/2006/main" count="236" uniqueCount="144">
  <si>
    <t>Message Type</t>
  </si>
  <si>
    <t>legacy</t>
  </si>
  <si>
    <t>discoveryVersionOffset</t>
  </si>
  <si>
    <t>Offset message</t>
  </si>
  <si>
    <t>Offset</t>
  </si>
  <si>
    <t>Size message</t>
  </si>
  <si>
    <t>Size</t>
  </si>
  <si>
    <t>productNumberOffset</t>
  </si>
  <si>
    <t>productNumberSize</t>
  </si>
  <si>
    <t>productNameOffset</t>
  </si>
  <si>
    <t>productNameSize</t>
  </si>
  <si>
    <t>dateCodeOffset</t>
  </si>
  <si>
    <t>dateCodeSize</t>
  </si>
  <si>
    <t>fwVersionOffset</t>
  </si>
  <si>
    <t>fwVersionSize</t>
  </si>
  <si>
    <t>companyAbbreviationOffset</t>
  </si>
  <si>
    <t>companyAbbreviationSize</t>
  </si>
  <si>
    <t>hwAddressOffset</t>
  </si>
  <si>
    <t>hwAddressSize</t>
  </si>
  <si>
    <t>serialNumOffset</t>
  </si>
  <si>
    <t>serialNumSize</t>
  </si>
  <si>
    <t>usingNetProtocolOffset</t>
  </si>
  <si>
    <t>usingNetProtocolSize</t>
  </si>
  <si>
    <t>ipAddressOffset</t>
  </si>
  <si>
    <t>ipAddressSize</t>
  </si>
  <si>
    <t>subnetMaskOffset</t>
  </si>
  <si>
    <t>subnetMaskSize</t>
  </si>
  <si>
    <t>defaultGatewayOffset</t>
  </si>
  <si>
    <t>defaultGatewaySize</t>
  </si>
  <si>
    <t>systemNameOffset</t>
  </si>
  <si>
    <t>systemNameSize</t>
  </si>
  <si>
    <t>getCommunityNameOffset</t>
  </si>
  <si>
    <t>getCommunityNameSize</t>
  </si>
  <si>
    <t>setCommunityNameOffset</t>
  </si>
  <si>
    <t>setCommunityNameSize</t>
  </si>
  <si>
    <t>portStatusOffset</t>
  </si>
  <si>
    <t>portStatusSize</t>
  </si>
  <si>
    <t>portNameOffset</t>
  </si>
  <si>
    <t>portNameSize</t>
  </si>
  <si>
    <t>discoveryVersionSize</t>
  </si>
  <si>
    <t>Check position</t>
  </si>
  <si>
    <t>notUsed1Offset</t>
  </si>
  <si>
    <t>notUsed2Offset</t>
  </si>
  <si>
    <t>notUsed1Size</t>
  </si>
  <si>
    <t>notUsed3Offset</t>
  </si>
  <si>
    <t>notUsed2Size</t>
  </si>
  <si>
    <t>total length</t>
  </si>
  <si>
    <t>advanced</t>
  </si>
  <si>
    <t>advancedPacketFormatOffset</t>
  </si>
  <si>
    <t>locationOffset</t>
  </si>
  <si>
    <t>errorsSegment0Offset</t>
  </si>
  <si>
    <t>errorsSegment1Offset</t>
  </si>
  <si>
    <t>errorsSegment2Offset</t>
  </si>
  <si>
    <t>warningsSegment0Offset</t>
  </si>
  <si>
    <t>warningsSegment1Offset</t>
  </si>
  <si>
    <t>warningsSegment2Offset</t>
  </si>
  <si>
    <t>availableInterfacesBitfieldOffset</t>
  </si>
  <si>
    <t>deviceUniqueIdOffset</t>
  </si>
  <si>
    <t>dnsDomainOffset</t>
  </si>
  <si>
    <t>activeInterfaceOffset</t>
  </si>
  <si>
    <t>macAddressOffset</t>
  </si>
  <si>
    <t>ipAcquisitionProtoOffset</t>
  </si>
  <si>
    <t>gatewayMaskOffset</t>
  </si>
  <si>
    <t>portOffset</t>
  </si>
  <si>
    <t>availableProtocolsOffset</t>
  </si>
  <si>
    <t>primaryLanguageOffset</t>
  </si>
  <si>
    <t>availableLanguagesBitfieldOffset</t>
  </si>
  <si>
    <t>availableSecondaryLanguagesBitfieldOffset</t>
  </si>
  <si>
    <t>dotsPerMmOffset</t>
  </si>
  <si>
    <t>dotsPerDotRowOffset</t>
  </si>
  <si>
    <t>labelLengthOffset</t>
  </si>
  <si>
    <t>labelWidthOffset</t>
  </si>
  <si>
    <t>darknessOffset</t>
  </si>
  <si>
    <t>mediaTypeOffset</t>
  </si>
  <si>
    <t>printMethodOffset</t>
  </si>
  <si>
    <t>printModeOffset</t>
  </si>
  <si>
    <t>odometerTotalOffset</t>
  </si>
  <si>
    <t>odometerMarkerOneOffset</t>
  </si>
  <si>
    <t>odometerMarkerTwoOffset</t>
  </si>
  <si>
    <t>numOfLabelsInBatchOffset</t>
  </si>
  <si>
    <t>labelsQueuedOffset</t>
  </si>
  <si>
    <t>zbiEnabledOffset</t>
  </si>
  <si>
    <t>zbiStateOffset</t>
  </si>
  <si>
    <t>zbiMajorVersionOffset</t>
  </si>
  <si>
    <t>zbiMinorVersionOffset</t>
  </si>
  <si>
    <t>printHeadWidthOffset</t>
  </si>
  <si>
    <t>jsonPortOffset</t>
  </si>
  <si>
    <t>linkOsMajorVerOffset</t>
  </si>
  <si>
    <t>linkOsMinorVerOffset</t>
  </si>
  <si>
    <t>avsIniVersionOffset</t>
  </si>
  <si>
    <t>processorIdOffset</t>
  </si>
  <si>
    <t>tlsRawPortOffset</t>
  </si>
  <si>
    <t>tlsJsonPortOffset</t>
  </si>
  <si>
    <t>wired8021XSecuritySettingOffset</t>
  </si>
  <si>
    <t>locationSize</t>
  </si>
  <si>
    <t>errorsSegment0Size</t>
  </si>
  <si>
    <t>errorsSegment1Size</t>
  </si>
  <si>
    <t>errorsSegment2Size</t>
  </si>
  <si>
    <t>warningsSegment0Size</t>
  </si>
  <si>
    <t>warningsSegment1Size</t>
  </si>
  <si>
    <t>warningsSegment2Size</t>
  </si>
  <si>
    <t>availableInterfacesBitfieldSize</t>
  </si>
  <si>
    <t>deviceUniqueIdSize</t>
  </si>
  <si>
    <t>dnsDomainSize</t>
  </si>
  <si>
    <t>activeInterfaceSize</t>
  </si>
  <si>
    <t>macAddressSize</t>
  </si>
  <si>
    <t>ipAcquisitionProtoSize</t>
  </si>
  <si>
    <t>gatewayMaskSize</t>
  </si>
  <si>
    <t>portSize</t>
  </si>
  <si>
    <t>availableProtocolsSize</t>
  </si>
  <si>
    <t>primaryLanguageSize</t>
  </si>
  <si>
    <t>availableLanguagesBitfieldSize</t>
  </si>
  <si>
    <t>availableSecondaryLanguagesBitfieldSize</t>
  </si>
  <si>
    <t>dotsPerMmSize</t>
  </si>
  <si>
    <t>dotsPerDotRowSize</t>
  </si>
  <si>
    <t>labelLengthSize</t>
  </si>
  <si>
    <t>labelWidthSize</t>
  </si>
  <si>
    <t>darknessSize</t>
  </si>
  <si>
    <t>mediaTypeSize</t>
  </si>
  <si>
    <t>printMethodSize</t>
  </si>
  <si>
    <t>printModeSize</t>
  </si>
  <si>
    <t>odometerTotalSize</t>
  </si>
  <si>
    <t>odometerMarkerOneSize</t>
  </si>
  <si>
    <t>odometerMarkerTwoSize</t>
  </si>
  <si>
    <t>numOfLabelsInBatchSize</t>
  </si>
  <si>
    <t>labelsQueuedSize</t>
  </si>
  <si>
    <t>zbiEnabledSize</t>
  </si>
  <si>
    <t>zbiStateSize</t>
  </si>
  <si>
    <t>printHeadWidthSize</t>
  </si>
  <si>
    <t>jsonPortSize</t>
  </si>
  <si>
    <t>avsIniVersionSize</t>
  </si>
  <si>
    <t>processorIdSize</t>
  </si>
  <si>
    <t>tlsRawPortSize</t>
  </si>
  <si>
    <t>tlsJsonPortSize</t>
  </si>
  <si>
    <t>wired8021XSecuritySettingSize</t>
  </si>
  <si>
    <t>advancedPacketFormatSize</t>
  </si>
  <si>
    <t>zbiMajorVersionSize</t>
  </si>
  <si>
    <t>zbiMinorVersionSize</t>
  </si>
  <si>
    <t>linkOsMajorVerSize</t>
  </si>
  <si>
    <t>linkOsMinorVerSize</t>
  </si>
  <si>
    <t>Version</t>
  </si>
  <si>
    <t>Advanced version</t>
  </si>
  <si>
    <t>Name</t>
  </si>
  <si>
    <t>notUsed3Size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</si>
</sst>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E4F0-1E5A-2243-AEFC-63F842422450}">
  <dimension ref="A1:I110"/>
  <sheetViews>
    <sheetView tabSelected="1" topLeftCell="A60" zoomScale="130" zoomScaleNormal="130" workbookViewId="0">
      <selection activeCell="B79" sqref="B79"/>
    </sheetView>
  </sheetViews>
  <sheetFormatPr baseColWidth="10" defaultRowHeight="16" x14ac:dyDescent="0.2"/>
  <cols>
    <col min="1" max="2" width="14.33203125" customWidth="1"/>
    <col min="3" max="3" width="18.33203125" customWidth="1"/>
    <col min="4" max="4" width="39.33203125" customWidth="1"/>
    <col min="6" max="6" width="29" customWidth="1"/>
    <col min="7" max="7" width="4.5" bestFit="1" customWidth="1"/>
    <col min="8" max="8" width="32.5" bestFit="1" customWidth="1"/>
    <col min="9" max="9" width="13.83203125" customWidth="1"/>
  </cols>
  <sheetData>
    <row r="1" spans="1:9" x14ac:dyDescent="0.2">
      <c r="A1" t="s">
        <v>0</v>
      </c>
      <c r="B1" t="s">
        <v>140</v>
      </c>
      <c r="C1" t="s">
        <v>141</v>
      </c>
      <c r="D1" t="s">
        <v>3</v>
      </c>
      <c r="E1" t="s">
        <v>4</v>
      </c>
      <c r="F1" t="s">
        <v>5</v>
      </c>
      <c r="G1" t="s">
        <v>6</v>
      </c>
      <c r="H1" t="s">
        <v>142</v>
      </c>
      <c r="I1" t="s">
        <v>40</v>
      </c>
    </row>
    <row r="2" spans="1:9" x14ac:dyDescent="0.2">
      <c r="A2" t="s">
        <v>1</v>
      </c>
      <c r="B2">
        <v>3</v>
      </c>
      <c r="D2" t="s">
        <v>41</v>
      </c>
      <c r="E2">
        <v>0</v>
      </c>
      <c r="F2" t="s">
        <v>43</v>
      </c>
      <c r="G2">
        <v>3</v>
      </c>
      <c r="H2" t="str">
        <f>LEFT(F2,LEN(F2)-4)</f>
        <v>notUsed1</v>
      </c>
      <c r="I2" t="b">
        <f>E2=0</f>
        <v>1</v>
      </c>
    </row>
    <row r="3" spans="1:9" x14ac:dyDescent="0.2">
      <c r="A3" t="s">
        <v>1</v>
      </c>
      <c r="B3">
        <v>3</v>
      </c>
      <c r="D3" t="s">
        <v>2</v>
      </c>
      <c r="E3">
        <v>3</v>
      </c>
      <c r="F3" t="s">
        <v>39</v>
      </c>
      <c r="G3">
        <v>1</v>
      </c>
      <c r="H3" t="str">
        <f t="shared" ref="H3:H66" si="0">LEFT(F3,LEN(F3)-4)</f>
        <v>discoveryVersion</v>
      </c>
      <c r="I3" t="b">
        <f>E3 = E2+G2</f>
        <v>1</v>
      </c>
    </row>
    <row r="4" spans="1:9" x14ac:dyDescent="0.2">
      <c r="A4" t="s">
        <v>1</v>
      </c>
      <c r="B4">
        <v>3</v>
      </c>
      <c r="D4" t="s">
        <v>7</v>
      </c>
      <c r="E4">
        <v>4</v>
      </c>
      <c r="F4" t="s">
        <v>8</v>
      </c>
      <c r="G4">
        <v>8</v>
      </c>
      <c r="H4" t="str">
        <f t="shared" si="0"/>
        <v>productNumber</v>
      </c>
      <c r="I4" t="b">
        <f>E4 = E3+G3</f>
        <v>1</v>
      </c>
    </row>
    <row r="5" spans="1:9" x14ac:dyDescent="0.2">
      <c r="A5" t="s">
        <v>1</v>
      </c>
      <c r="B5">
        <v>3</v>
      </c>
      <c r="D5" t="s">
        <v>9</v>
      </c>
      <c r="E5">
        <v>12</v>
      </c>
      <c r="F5" t="s">
        <v>10</v>
      </c>
      <c r="G5">
        <v>20</v>
      </c>
      <c r="H5" t="str">
        <f t="shared" si="0"/>
        <v>productName</v>
      </c>
      <c r="I5" t="b">
        <f>E5 = E4+G4</f>
        <v>1</v>
      </c>
    </row>
    <row r="6" spans="1:9" x14ac:dyDescent="0.2">
      <c r="A6" t="s">
        <v>1</v>
      </c>
      <c r="B6">
        <v>3</v>
      </c>
      <c r="D6" t="s">
        <v>11</v>
      </c>
      <c r="E6">
        <v>32</v>
      </c>
      <c r="F6" t="s">
        <v>12</v>
      </c>
      <c r="G6">
        <v>7</v>
      </c>
      <c r="H6" t="str">
        <f t="shared" si="0"/>
        <v>dateCode</v>
      </c>
      <c r="I6" t="b">
        <f>E6 = E5+G5</f>
        <v>1</v>
      </c>
    </row>
    <row r="7" spans="1:9" x14ac:dyDescent="0.2">
      <c r="A7" t="s">
        <v>1</v>
      </c>
      <c r="B7">
        <v>3</v>
      </c>
      <c r="D7" t="s">
        <v>13</v>
      </c>
      <c r="E7">
        <v>39</v>
      </c>
      <c r="F7" t="s">
        <v>14</v>
      </c>
      <c r="G7">
        <v>10</v>
      </c>
      <c r="H7" t="str">
        <f t="shared" si="0"/>
        <v>fwVersion</v>
      </c>
      <c r="I7" t="b">
        <f>E7 = E6+G6</f>
        <v>1</v>
      </c>
    </row>
    <row r="8" spans="1:9" x14ac:dyDescent="0.2">
      <c r="A8" t="s">
        <v>1</v>
      </c>
      <c r="B8">
        <v>3</v>
      </c>
      <c r="D8" t="s">
        <v>15</v>
      </c>
      <c r="E8">
        <v>49</v>
      </c>
      <c r="F8" t="s">
        <v>16</v>
      </c>
      <c r="G8">
        <v>5</v>
      </c>
      <c r="H8" t="str">
        <f t="shared" si="0"/>
        <v>companyAbbreviation</v>
      </c>
      <c r="I8" t="b">
        <f>E8 = E7+G7</f>
        <v>1</v>
      </c>
    </row>
    <row r="9" spans="1:9" x14ac:dyDescent="0.2">
      <c r="A9" t="s">
        <v>1</v>
      </c>
      <c r="B9">
        <v>3</v>
      </c>
      <c r="D9" t="s">
        <v>17</v>
      </c>
      <c r="E9">
        <v>54</v>
      </c>
      <c r="F9" t="s">
        <v>18</v>
      </c>
      <c r="G9">
        <v>6</v>
      </c>
      <c r="H9" t="str">
        <f t="shared" si="0"/>
        <v>hwAddress</v>
      </c>
      <c r="I9" t="b">
        <f>E9 = E8+G8</f>
        <v>1</v>
      </c>
    </row>
    <row r="10" spans="1:9" x14ac:dyDescent="0.2">
      <c r="A10" t="s">
        <v>1</v>
      </c>
      <c r="B10">
        <v>3</v>
      </c>
      <c r="D10" t="s">
        <v>19</v>
      </c>
      <c r="E10">
        <v>60</v>
      </c>
      <c r="F10" t="s">
        <v>20</v>
      </c>
      <c r="G10">
        <v>10</v>
      </c>
      <c r="H10" t="str">
        <f t="shared" si="0"/>
        <v>serialNum</v>
      </c>
      <c r="I10" t="b">
        <f>E10 = E9+G9</f>
        <v>1</v>
      </c>
    </row>
    <row r="11" spans="1:9" x14ac:dyDescent="0.2">
      <c r="A11" t="s">
        <v>1</v>
      </c>
      <c r="B11">
        <v>3</v>
      </c>
      <c r="D11" t="s">
        <v>21</v>
      </c>
      <c r="E11">
        <v>70</v>
      </c>
      <c r="F11" t="s">
        <v>22</v>
      </c>
      <c r="G11">
        <v>2</v>
      </c>
      <c r="H11" t="str">
        <f t="shared" si="0"/>
        <v>usingNetProtocol</v>
      </c>
      <c r="I11" t="b">
        <f>E11 = E10+G10</f>
        <v>1</v>
      </c>
    </row>
    <row r="12" spans="1:9" x14ac:dyDescent="0.2">
      <c r="A12" t="s">
        <v>1</v>
      </c>
      <c r="B12">
        <v>3</v>
      </c>
      <c r="D12" t="s">
        <v>23</v>
      </c>
      <c r="E12">
        <v>72</v>
      </c>
      <c r="F12" t="s">
        <v>24</v>
      </c>
      <c r="G12">
        <v>4</v>
      </c>
      <c r="H12" t="str">
        <f t="shared" si="0"/>
        <v>ipAddress</v>
      </c>
      <c r="I12" t="b">
        <f>E12 = E11+G11</f>
        <v>1</v>
      </c>
    </row>
    <row r="13" spans="1:9" x14ac:dyDescent="0.2">
      <c r="A13" t="s">
        <v>1</v>
      </c>
      <c r="B13">
        <v>3</v>
      </c>
      <c r="D13" t="s">
        <v>25</v>
      </c>
      <c r="E13">
        <v>76</v>
      </c>
      <c r="F13" t="s">
        <v>26</v>
      </c>
      <c r="G13">
        <v>4</v>
      </c>
      <c r="H13" t="str">
        <f t="shared" si="0"/>
        <v>subnetMask</v>
      </c>
      <c r="I13" t="b">
        <f>E13 = E12+G12</f>
        <v>1</v>
      </c>
    </row>
    <row r="14" spans="1:9" x14ac:dyDescent="0.2">
      <c r="A14" t="s">
        <v>1</v>
      </c>
      <c r="B14">
        <v>3</v>
      </c>
      <c r="D14" t="s">
        <v>27</v>
      </c>
      <c r="E14">
        <v>80</v>
      </c>
      <c r="F14" t="s">
        <v>28</v>
      </c>
      <c r="G14">
        <v>4</v>
      </c>
      <c r="H14" t="str">
        <f t="shared" si="0"/>
        <v>defaultGateway</v>
      </c>
      <c r="I14" t="b">
        <f>E14 = E13+G13</f>
        <v>1</v>
      </c>
    </row>
    <row r="15" spans="1:9" x14ac:dyDescent="0.2">
      <c r="A15" t="s">
        <v>1</v>
      </c>
      <c r="B15">
        <v>3</v>
      </c>
      <c r="D15" t="s">
        <v>29</v>
      </c>
      <c r="E15">
        <v>84</v>
      </c>
      <c r="F15" t="s">
        <v>30</v>
      </c>
      <c r="G15">
        <v>25</v>
      </c>
      <c r="H15" t="str">
        <f t="shared" si="0"/>
        <v>systemName</v>
      </c>
      <c r="I15" t="b">
        <f>E15 = E14+G14</f>
        <v>1</v>
      </c>
    </row>
    <row r="16" spans="1:9" x14ac:dyDescent="0.2">
      <c r="A16" t="s">
        <v>1</v>
      </c>
      <c r="B16">
        <v>3</v>
      </c>
      <c r="D16" t="s">
        <v>42</v>
      </c>
      <c r="E16">
        <f>E15+G15</f>
        <v>109</v>
      </c>
      <c r="F16" t="s">
        <v>45</v>
      </c>
      <c r="G16">
        <f>E17-E16</f>
        <v>103</v>
      </c>
      <c r="H16" t="str">
        <f t="shared" si="0"/>
        <v>notUsed2</v>
      </c>
      <c r="I16" t="b">
        <f>E16 = E15+G15</f>
        <v>1</v>
      </c>
    </row>
    <row r="17" spans="1:9" x14ac:dyDescent="0.2">
      <c r="A17" t="s">
        <v>1</v>
      </c>
      <c r="B17">
        <v>3</v>
      </c>
      <c r="D17" t="s">
        <v>31</v>
      </c>
      <c r="E17">
        <v>212</v>
      </c>
      <c r="F17" t="s">
        <v>32</v>
      </c>
      <c r="G17">
        <v>32</v>
      </c>
      <c r="H17" t="str">
        <f t="shared" si="0"/>
        <v>getCommunityName</v>
      </c>
      <c r="I17" t="b">
        <f>E17 = E16+G16</f>
        <v>1</v>
      </c>
    </row>
    <row r="18" spans="1:9" x14ac:dyDescent="0.2">
      <c r="A18" t="s">
        <v>1</v>
      </c>
      <c r="B18">
        <v>3</v>
      </c>
      <c r="D18" t="s">
        <v>33</v>
      </c>
      <c r="E18">
        <v>244</v>
      </c>
      <c r="F18" t="s">
        <v>34</v>
      </c>
      <c r="G18">
        <v>32</v>
      </c>
      <c r="H18" t="str">
        <f t="shared" si="0"/>
        <v>setCommunityName</v>
      </c>
      <c r="I18" t="b">
        <f>E18 = E17+G17</f>
        <v>1</v>
      </c>
    </row>
    <row r="19" spans="1:9" x14ac:dyDescent="0.2">
      <c r="A19" t="s">
        <v>1</v>
      </c>
      <c r="B19">
        <v>3</v>
      </c>
      <c r="D19" t="s">
        <v>44</v>
      </c>
      <c r="E19">
        <f>E18+G18</f>
        <v>276</v>
      </c>
      <c r="F19" t="s">
        <v>143</v>
      </c>
      <c r="G19">
        <f>E20-E19</f>
        <v>82</v>
      </c>
      <c r="H19" t="str">
        <f t="shared" si="0"/>
        <v>notUsed3</v>
      </c>
      <c r="I19" t="b">
        <f>E19 = E18+G18</f>
        <v>1</v>
      </c>
    </row>
    <row r="20" spans="1:9" x14ac:dyDescent="0.2">
      <c r="A20" t="s">
        <v>1</v>
      </c>
      <c r="B20">
        <v>3</v>
      </c>
      <c r="D20" t="s">
        <v>35</v>
      </c>
      <c r="E20">
        <v>358</v>
      </c>
      <c r="F20" t="s">
        <v>36</v>
      </c>
      <c r="G20">
        <v>1</v>
      </c>
      <c r="H20" t="str">
        <f t="shared" si="0"/>
        <v>portStatus</v>
      </c>
      <c r="I20" t="b">
        <f>E20 = E19+G19</f>
        <v>1</v>
      </c>
    </row>
    <row r="21" spans="1:9" x14ac:dyDescent="0.2">
      <c r="A21" t="s">
        <v>1</v>
      </c>
      <c r="B21">
        <v>3</v>
      </c>
      <c r="D21" t="s">
        <v>37</v>
      </c>
      <c r="E21">
        <v>359</v>
      </c>
      <c r="F21" t="s">
        <v>38</v>
      </c>
      <c r="G21">
        <v>16</v>
      </c>
      <c r="H21" t="str">
        <f t="shared" si="0"/>
        <v>portName</v>
      </c>
      <c r="I21" t="b">
        <f>E21 = E20+G20</f>
        <v>1</v>
      </c>
    </row>
    <row r="22" spans="1:9" x14ac:dyDescent="0.2">
      <c r="A22" t="s">
        <v>1</v>
      </c>
      <c r="B22">
        <v>3</v>
      </c>
      <c r="D22" t="s">
        <v>46</v>
      </c>
      <c r="E22">
        <f>E21+G21</f>
        <v>375</v>
      </c>
      <c r="G22">
        <v>0</v>
      </c>
      <c r="H22" t="e">
        <f t="shared" si="0"/>
        <v>#VALUE!</v>
      </c>
      <c r="I22" t="b">
        <f>E22 = E21+G21</f>
        <v>1</v>
      </c>
    </row>
    <row r="23" spans="1:9" x14ac:dyDescent="0.2">
      <c r="A23" t="s">
        <v>47</v>
      </c>
      <c r="B23">
        <v>4</v>
      </c>
      <c r="C23">
        <v>0</v>
      </c>
      <c r="D23" t="s">
        <v>41</v>
      </c>
      <c r="E23">
        <v>0</v>
      </c>
      <c r="F23" t="s">
        <v>43</v>
      </c>
      <c r="G23">
        <v>3</v>
      </c>
      <c r="H23" t="str">
        <f t="shared" si="0"/>
        <v>notUsed1</v>
      </c>
      <c r="I23" t="b">
        <f>E23=0</f>
        <v>1</v>
      </c>
    </row>
    <row r="24" spans="1:9" x14ac:dyDescent="0.2">
      <c r="A24" t="s">
        <v>47</v>
      </c>
      <c r="B24">
        <v>4</v>
      </c>
      <c r="C24">
        <v>0</v>
      </c>
      <c r="D24" t="s">
        <v>2</v>
      </c>
      <c r="E24">
        <v>3</v>
      </c>
      <c r="F24" t="s">
        <v>39</v>
      </c>
      <c r="G24">
        <v>1</v>
      </c>
      <c r="H24" t="str">
        <f t="shared" si="0"/>
        <v>discoveryVersion</v>
      </c>
      <c r="I24" t="b">
        <f>E24 = E23+G23</f>
        <v>1</v>
      </c>
    </row>
    <row r="25" spans="1:9" x14ac:dyDescent="0.2">
      <c r="A25" t="s">
        <v>47</v>
      </c>
      <c r="B25">
        <v>4</v>
      </c>
      <c r="C25">
        <v>0</v>
      </c>
      <c r="D25" t="s">
        <v>48</v>
      </c>
      <c r="E25">
        <v>4</v>
      </c>
      <c r="F25" t="s">
        <v>135</v>
      </c>
      <c r="G25">
        <v>1</v>
      </c>
      <c r="H25" t="str">
        <f t="shared" si="0"/>
        <v>advancedPacketFormat</v>
      </c>
      <c r="I25" t="b">
        <f>E25 = E24+G24</f>
        <v>1</v>
      </c>
    </row>
    <row r="26" spans="1:9" x14ac:dyDescent="0.2">
      <c r="A26" t="s">
        <v>47</v>
      </c>
      <c r="B26">
        <v>4</v>
      </c>
      <c r="C26">
        <v>0</v>
      </c>
      <c r="D26" t="s">
        <v>42</v>
      </c>
      <c r="E26">
        <f>E25+G25</f>
        <v>5</v>
      </c>
      <c r="F26" t="s">
        <v>45</v>
      </c>
      <c r="G26">
        <f>E27-E26</f>
        <v>3</v>
      </c>
      <c r="H26" t="str">
        <f t="shared" si="0"/>
        <v>notUsed2</v>
      </c>
      <c r="I26" t="b">
        <f>E26 = E25+G25</f>
        <v>1</v>
      </c>
    </row>
    <row r="27" spans="1:9" x14ac:dyDescent="0.2">
      <c r="A27" t="s">
        <v>47</v>
      </c>
      <c r="B27">
        <v>4</v>
      </c>
      <c r="C27">
        <v>0</v>
      </c>
      <c r="D27" t="s">
        <v>15</v>
      </c>
      <c r="E27">
        <v>8</v>
      </c>
      <c r="F27" t="s">
        <v>16</v>
      </c>
      <c r="G27">
        <v>5</v>
      </c>
      <c r="H27" t="str">
        <f t="shared" si="0"/>
        <v>companyAbbreviation</v>
      </c>
      <c r="I27" t="b">
        <f>E27 = E26+G26</f>
        <v>1</v>
      </c>
    </row>
    <row r="28" spans="1:9" x14ac:dyDescent="0.2">
      <c r="A28" t="s">
        <v>47</v>
      </c>
      <c r="B28">
        <v>4</v>
      </c>
      <c r="C28">
        <v>0</v>
      </c>
      <c r="D28" t="s">
        <v>29</v>
      </c>
      <c r="E28">
        <v>13</v>
      </c>
      <c r="F28" t="s">
        <v>30</v>
      </c>
      <c r="G28">
        <v>63</v>
      </c>
      <c r="H28" t="str">
        <f t="shared" si="0"/>
        <v>systemName</v>
      </c>
      <c r="I28" t="b">
        <f>E28 = E27+G27</f>
        <v>1</v>
      </c>
    </row>
    <row r="29" spans="1:9" x14ac:dyDescent="0.2">
      <c r="A29" t="s">
        <v>47</v>
      </c>
      <c r="B29">
        <v>4</v>
      </c>
      <c r="C29">
        <v>0</v>
      </c>
      <c r="D29" t="s">
        <v>9</v>
      </c>
      <c r="E29">
        <v>76</v>
      </c>
      <c r="F29" t="s">
        <v>10</v>
      </c>
      <c r="G29">
        <v>32</v>
      </c>
      <c r="H29" t="str">
        <f t="shared" si="0"/>
        <v>productName</v>
      </c>
      <c r="I29" t="b">
        <f>E29 = E28+G28</f>
        <v>1</v>
      </c>
    </row>
    <row r="30" spans="1:9" x14ac:dyDescent="0.2">
      <c r="A30" t="s">
        <v>47</v>
      </c>
      <c r="B30">
        <v>4</v>
      </c>
      <c r="C30">
        <v>0</v>
      </c>
      <c r="D30" t="s">
        <v>13</v>
      </c>
      <c r="E30">
        <v>108</v>
      </c>
      <c r="F30" t="s">
        <v>14</v>
      </c>
      <c r="G30">
        <v>16</v>
      </c>
      <c r="H30" t="str">
        <f t="shared" si="0"/>
        <v>fwVersion</v>
      </c>
      <c r="I30" t="b">
        <f>E30 = E29+G29</f>
        <v>1</v>
      </c>
    </row>
    <row r="31" spans="1:9" x14ac:dyDescent="0.2">
      <c r="A31" t="s">
        <v>47</v>
      </c>
      <c r="B31">
        <v>4</v>
      </c>
      <c r="C31">
        <v>0</v>
      </c>
      <c r="D31" t="s">
        <v>49</v>
      </c>
      <c r="E31">
        <v>124</v>
      </c>
      <c r="F31" t="s">
        <v>94</v>
      </c>
      <c r="G31">
        <v>36</v>
      </c>
      <c r="H31" t="str">
        <f t="shared" si="0"/>
        <v>location</v>
      </c>
      <c r="I31" t="b">
        <f>E31 = E30+G30</f>
        <v>1</v>
      </c>
    </row>
    <row r="32" spans="1:9" x14ac:dyDescent="0.2">
      <c r="A32" t="s">
        <v>47</v>
      </c>
      <c r="B32">
        <v>4</v>
      </c>
      <c r="C32">
        <v>0</v>
      </c>
      <c r="D32" t="s">
        <v>50</v>
      </c>
      <c r="E32">
        <v>160</v>
      </c>
      <c r="F32" t="s">
        <v>95</v>
      </c>
      <c r="G32">
        <v>4</v>
      </c>
      <c r="H32" t="str">
        <f t="shared" si="0"/>
        <v>errorsSegment0</v>
      </c>
      <c r="I32" t="b">
        <f>E32 = E31+G31</f>
        <v>1</v>
      </c>
    </row>
    <row r="33" spans="1:9" x14ac:dyDescent="0.2">
      <c r="A33" t="s">
        <v>47</v>
      </c>
      <c r="B33">
        <v>4</v>
      </c>
      <c r="C33">
        <v>0</v>
      </c>
      <c r="D33" t="s">
        <v>51</v>
      </c>
      <c r="E33">
        <v>164</v>
      </c>
      <c r="F33" t="s">
        <v>96</v>
      </c>
      <c r="G33">
        <v>4</v>
      </c>
      <c r="H33" t="str">
        <f t="shared" si="0"/>
        <v>errorsSegment1</v>
      </c>
      <c r="I33" t="b">
        <f>E33 = E32+G32</f>
        <v>1</v>
      </c>
    </row>
    <row r="34" spans="1:9" x14ac:dyDescent="0.2">
      <c r="A34" t="s">
        <v>47</v>
      </c>
      <c r="B34">
        <v>4</v>
      </c>
      <c r="C34">
        <v>0</v>
      </c>
      <c r="D34" t="s">
        <v>52</v>
      </c>
      <c r="E34">
        <v>168</v>
      </c>
      <c r="F34" t="s">
        <v>97</v>
      </c>
      <c r="G34">
        <v>4</v>
      </c>
      <c r="H34" t="str">
        <f t="shared" si="0"/>
        <v>errorsSegment2</v>
      </c>
      <c r="I34" t="b">
        <f>E34 = E33+G33</f>
        <v>1</v>
      </c>
    </row>
    <row r="35" spans="1:9" x14ac:dyDescent="0.2">
      <c r="A35" t="s">
        <v>47</v>
      </c>
      <c r="B35">
        <v>4</v>
      </c>
      <c r="C35">
        <v>0</v>
      </c>
      <c r="D35" t="s">
        <v>53</v>
      </c>
      <c r="E35">
        <v>172</v>
      </c>
      <c r="F35" t="s">
        <v>98</v>
      </c>
      <c r="G35">
        <v>4</v>
      </c>
      <c r="H35" t="str">
        <f t="shared" si="0"/>
        <v>warningsSegment0</v>
      </c>
      <c r="I35" t="b">
        <f>E35 = E34+G34</f>
        <v>1</v>
      </c>
    </row>
    <row r="36" spans="1:9" x14ac:dyDescent="0.2">
      <c r="A36" t="s">
        <v>47</v>
      </c>
      <c r="B36">
        <v>4</v>
      </c>
      <c r="C36">
        <v>0</v>
      </c>
      <c r="D36" t="s">
        <v>54</v>
      </c>
      <c r="E36">
        <v>176</v>
      </c>
      <c r="F36" t="s">
        <v>99</v>
      </c>
      <c r="G36">
        <v>4</v>
      </c>
      <c r="H36" t="str">
        <f t="shared" si="0"/>
        <v>warningsSegment1</v>
      </c>
      <c r="I36" t="b">
        <f>E36 = E35+G35</f>
        <v>1</v>
      </c>
    </row>
    <row r="37" spans="1:9" x14ac:dyDescent="0.2">
      <c r="A37" t="s">
        <v>47</v>
      </c>
      <c r="B37">
        <v>4</v>
      </c>
      <c r="C37">
        <v>0</v>
      </c>
      <c r="D37" t="s">
        <v>55</v>
      </c>
      <c r="E37">
        <v>180</v>
      </c>
      <c r="F37" t="s">
        <v>100</v>
      </c>
      <c r="G37">
        <v>4</v>
      </c>
      <c r="H37" t="str">
        <f t="shared" si="0"/>
        <v>warningsSegment2</v>
      </c>
      <c r="I37" t="b">
        <f>E37 = E36+G36</f>
        <v>1</v>
      </c>
    </row>
    <row r="38" spans="1:9" x14ac:dyDescent="0.2">
      <c r="A38" t="s">
        <v>47</v>
      </c>
      <c r="B38">
        <v>4</v>
      </c>
      <c r="C38">
        <v>0</v>
      </c>
      <c r="D38" t="s">
        <v>56</v>
      </c>
      <c r="E38">
        <v>184</v>
      </c>
      <c r="F38" t="s">
        <v>101</v>
      </c>
      <c r="G38">
        <v>4</v>
      </c>
      <c r="H38" t="str">
        <f t="shared" si="0"/>
        <v>availableInterfacesBitfield</v>
      </c>
      <c r="I38" t="b">
        <f>E38 = E37+G37</f>
        <v>1</v>
      </c>
    </row>
    <row r="39" spans="1:9" x14ac:dyDescent="0.2">
      <c r="A39" t="s">
        <v>47</v>
      </c>
      <c r="B39">
        <v>4</v>
      </c>
      <c r="C39">
        <v>0</v>
      </c>
      <c r="D39" t="s">
        <v>57</v>
      </c>
      <c r="E39">
        <v>188</v>
      </c>
      <c r="F39" t="s">
        <v>102</v>
      </c>
      <c r="G39">
        <v>32</v>
      </c>
      <c r="H39" t="str">
        <f t="shared" si="0"/>
        <v>deviceUniqueId</v>
      </c>
      <c r="I39" t="b">
        <f>E39 = E38+G38</f>
        <v>1</v>
      </c>
    </row>
    <row r="40" spans="1:9" x14ac:dyDescent="0.2">
      <c r="A40" t="s">
        <v>47</v>
      </c>
      <c r="B40">
        <v>4</v>
      </c>
      <c r="C40">
        <v>0</v>
      </c>
      <c r="D40" t="s">
        <v>58</v>
      </c>
      <c r="E40">
        <v>220</v>
      </c>
      <c r="F40" t="s">
        <v>103</v>
      </c>
      <c r="G40">
        <v>100</v>
      </c>
      <c r="H40" t="str">
        <f t="shared" si="0"/>
        <v>dnsDomain</v>
      </c>
      <c r="I40" t="b">
        <f>E40 = E39+G39</f>
        <v>1</v>
      </c>
    </row>
    <row r="41" spans="1:9" x14ac:dyDescent="0.2">
      <c r="A41" t="s">
        <v>47</v>
      </c>
      <c r="B41">
        <v>4</v>
      </c>
      <c r="C41">
        <v>0</v>
      </c>
      <c r="D41" t="s">
        <v>59</v>
      </c>
      <c r="E41">
        <v>320</v>
      </c>
      <c r="F41" t="s">
        <v>104</v>
      </c>
      <c r="G41">
        <v>4</v>
      </c>
      <c r="H41" t="str">
        <f t="shared" si="0"/>
        <v>activeInterface</v>
      </c>
      <c r="I41" t="b">
        <f>E41 = E40+G40</f>
        <v>1</v>
      </c>
    </row>
    <row r="42" spans="1:9" x14ac:dyDescent="0.2">
      <c r="A42" t="s">
        <v>47</v>
      </c>
      <c r="B42">
        <v>4</v>
      </c>
      <c r="C42">
        <v>0</v>
      </c>
      <c r="D42" t="s">
        <v>60</v>
      </c>
      <c r="E42">
        <v>324</v>
      </c>
      <c r="F42" t="s">
        <v>105</v>
      </c>
      <c r="G42">
        <v>6</v>
      </c>
      <c r="H42" t="str">
        <f t="shared" si="0"/>
        <v>macAddress</v>
      </c>
      <c r="I42" t="b">
        <f>E42 = E41+G41</f>
        <v>1</v>
      </c>
    </row>
    <row r="43" spans="1:9" x14ac:dyDescent="0.2">
      <c r="A43" t="s">
        <v>47</v>
      </c>
      <c r="B43">
        <v>4</v>
      </c>
      <c r="C43">
        <v>0</v>
      </c>
      <c r="D43" t="s">
        <v>61</v>
      </c>
      <c r="E43">
        <v>330</v>
      </c>
      <c r="F43" t="s">
        <v>106</v>
      </c>
      <c r="G43">
        <v>2</v>
      </c>
      <c r="H43" t="str">
        <f t="shared" si="0"/>
        <v>ipAcquisitionProto</v>
      </c>
      <c r="I43" t="b">
        <f>E43 = E42+G42</f>
        <v>1</v>
      </c>
    </row>
    <row r="44" spans="1:9" x14ac:dyDescent="0.2">
      <c r="A44" t="s">
        <v>47</v>
      </c>
      <c r="B44">
        <v>4</v>
      </c>
      <c r="C44">
        <v>0</v>
      </c>
      <c r="D44" t="s">
        <v>23</v>
      </c>
      <c r="E44">
        <v>332</v>
      </c>
      <c r="F44" t="s">
        <v>24</v>
      </c>
      <c r="G44">
        <v>4</v>
      </c>
      <c r="H44" t="str">
        <f t="shared" si="0"/>
        <v>ipAddress</v>
      </c>
      <c r="I44" t="b">
        <f>E44 = E43+G43</f>
        <v>1</v>
      </c>
    </row>
    <row r="45" spans="1:9" x14ac:dyDescent="0.2">
      <c r="A45" t="s">
        <v>47</v>
      </c>
      <c r="B45">
        <v>4</v>
      </c>
      <c r="C45">
        <v>0</v>
      </c>
      <c r="D45" t="s">
        <v>25</v>
      </c>
      <c r="E45">
        <v>336</v>
      </c>
      <c r="F45" t="s">
        <v>26</v>
      </c>
      <c r="G45">
        <v>4</v>
      </c>
      <c r="H45" t="str">
        <f t="shared" si="0"/>
        <v>subnetMask</v>
      </c>
      <c r="I45" t="b">
        <f>E45 = E44+G44</f>
        <v>1</v>
      </c>
    </row>
    <row r="46" spans="1:9" x14ac:dyDescent="0.2">
      <c r="A46" t="s">
        <v>47</v>
      </c>
      <c r="B46">
        <v>4</v>
      </c>
      <c r="C46">
        <v>0</v>
      </c>
      <c r="D46" t="s">
        <v>62</v>
      </c>
      <c r="E46">
        <v>340</v>
      </c>
      <c r="F46" t="s">
        <v>107</v>
      </c>
      <c r="G46">
        <v>4</v>
      </c>
      <c r="H46" t="str">
        <f t="shared" si="0"/>
        <v>gatewayMask</v>
      </c>
      <c r="I46" t="b">
        <f>E46 = E45+G45</f>
        <v>1</v>
      </c>
    </row>
    <row r="47" spans="1:9" x14ac:dyDescent="0.2">
      <c r="A47" t="s">
        <v>47</v>
      </c>
      <c r="B47">
        <v>4</v>
      </c>
      <c r="C47">
        <v>0</v>
      </c>
      <c r="D47" t="s">
        <v>63</v>
      </c>
      <c r="E47">
        <v>344</v>
      </c>
      <c r="F47" t="s">
        <v>108</v>
      </c>
      <c r="G47">
        <v>2</v>
      </c>
      <c r="H47" t="str">
        <f t="shared" si="0"/>
        <v>port</v>
      </c>
      <c r="I47" t="b">
        <f>E47 = E46+G46</f>
        <v>1</v>
      </c>
    </row>
    <row r="48" spans="1:9" x14ac:dyDescent="0.2">
      <c r="A48" t="s">
        <v>47</v>
      </c>
      <c r="B48">
        <v>4</v>
      </c>
      <c r="C48">
        <v>0</v>
      </c>
      <c r="D48" t="s">
        <v>64</v>
      </c>
      <c r="E48">
        <v>346</v>
      </c>
      <c r="F48" t="s">
        <v>109</v>
      </c>
      <c r="G48">
        <v>2</v>
      </c>
      <c r="H48" t="str">
        <f t="shared" si="0"/>
        <v>availableProtocols</v>
      </c>
      <c r="I48" t="b">
        <f>E48 = E47+G47</f>
        <v>1</v>
      </c>
    </row>
    <row r="49" spans="1:9" x14ac:dyDescent="0.2">
      <c r="A49" t="s">
        <v>47</v>
      </c>
      <c r="B49">
        <v>4</v>
      </c>
      <c r="C49">
        <v>0</v>
      </c>
      <c r="D49" t="s">
        <v>65</v>
      </c>
      <c r="E49">
        <v>348</v>
      </c>
      <c r="F49" t="s">
        <v>110</v>
      </c>
      <c r="G49">
        <v>4</v>
      </c>
      <c r="H49" t="str">
        <f t="shared" si="0"/>
        <v>primaryLanguage</v>
      </c>
      <c r="I49" t="b">
        <f>E49 = E48+G48</f>
        <v>1</v>
      </c>
    </row>
    <row r="50" spans="1:9" x14ac:dyDescent="0.2">
      <c r="A50" t="s">
        <v>47</v>
      </c>
      <c r="B50">
        <v>4</v>
      </c>
      <c r="C50">
        <v>0</v>
      </c>
      <c r="D50" t="s">
        <v>66</v>
      </c>
      <c r="E50">
        <v>352</v>
      </c>
      <c r="F50" t="s">
        <v>111</v>
      </c>
      <c r="G50">
        <v>4</v>
      </c>
      <c r="H50" t="str">
        <f t="shared" si="0"/>
        <v>availableLanguagesBitfield</v>
      </c>
      <c r="I50" t="b">
        <f>E50 = E49+G49</f>
        <v>1</v>
      </c>
    </row>
    <row r="51" spans="1:9" x14ac:dyDescent="0.2">
      <c r="A51" t="s">
        <v>47</v>
      </c>
      <c r="B51">
        <v>4</v>
      </c>
      <c r="C51">
        <v>0</v>
      </c>
      <c r="D51" t="s">
        <v>67</v>
      </c>
      <c r="E51">
        <v>356</v>
      </c>
      <c r="F51" t="s">
        <v>112</v>
      </c>
      <c r="G51">
        <v>4</v>
      </c>
      <c r="H51" t="str">
        <f t="shared" si="0"/>
        <v>availableSecondaryLanguagesBitfield</v>
      </c>
      <c r="I51" t="b">
        <f>E51 = E50+G50</f>
        <v>1</v>
      </c>
    </row>
    <row r="52" spans="1:9" x14ac:dyDescent="0.2">
      <c r="A52" t="s">
        <v>47</v>
      </c>
      <c r="B52">
        <v>4</v>
      </c>
      <c r="C52">
        <v>0</v>
      </c>
      <c r="D52" t="s">
        <v>68</v>
      </c>
      <c r="E52">
        <v>360</v>
      </c>
      <c r="F52" t="s">
        <v>113</v>
      </c>
      <c r="G52">
        <v>2</v>
      </c>
      <c r="H52" t="str">
        <f t="shared" si="0"/>
        <v>dotsPerMm</v>
      </c>
      <c r="I52" t="b">
        <f>E52 = E51+G51</f>
        <v>1</v>
      </c>
    </row>
    <row r="53" spans="1:9" x14ac:dyDescent="0.2">
      <c r="A53" t="s">
        <v>47</v>
      </c>
      <c r="B53">
        <v>4</v>
      </c>
      <c r="C53">
        <v>0</v>
      </c>
      <c r="D53" t="s">
        <v>69</v>
      </c>
      <c r="E53">
        <v>362</v>
      </c>
      <c r="F53" t="s">
        <v>114</v>
      </c>
      <c r="G53">
        <v>2</v>
      </c>
      <c r="H53" t="str">
        <f t="shared" si="0"/>
        <v>dotsPerDotRow</v>
      </c>
      <c r="I53" t="b">
        <f>E53 = E52+G52</f>
        <v>1</v>
      </c>
    </row>
    <row r="54" spans="1:9" x14ac:dyDescent="0.2">
      <c r="A54" t="s">
        <v>47</v>
      </c>
      <c r="B54">
        <v>4</v>
      </c>
      <c r="C54">
        <v>0</v>
      </c>
      <c r="D54" t="s">
        <v>70</v>
      </c>
      <c r="E54">
        <v>364</v>
      </c>
      <c r="F54" t="s">
        <v>115</v>
      </c>
      <c r="G54">
        <v>2</v>
      </c>
      <c r="H54" t="str">
        <f t="shared" si="0"/>
        <v>labelLength</v>
      </c>
      <c r="I54" t="b">
        <f>E54 = E53+G53</f>
        <v>1</v>
      </c>
    </row>
    <row r="55" spans="1:9" x14ac:dyDescent="0.2">
      <c r="A55" t="s">
        <v>47</v>
      </c>
      <c r="B55">
        <v>4</v>
      </c>
      <c r="C55">
        <v>0</v>
      </c>
      <c r="D55" t="s">
        <v>71</v>
      </c>
      <c r="E55">
        <v>366</v>
      </c>
      <c r="F55" t="s">
        <v>116</v>
      </c>
      <c r="G55">
        <v>2</v>
      </c>
      <c r="H55" t="str">
        <f t="shared" si="0"/>
        <v>labelWidth</v>
      </c>
      <c r="I55" t="b">
        <f>E55 = E54+G54</f>
        <v>1</v>
      </c>
    </row>
    <row r="56" spans="1:9" x14ac:dyDescent="0.2">
      <c r="A56" t="s">
        <v>47</v>
      </c>
      <c r="B56">
        <v>4</v>
      </c>
      <c r="C56">
        <v>0</v>
      </c>
      <c r="D56" t="s">
        <v>72</v>
      </c>
      <c r="E56">
        <v>368</v>
      </c>
      <c r="F56" t="s">
        <v>117</v>
      </c>
      <c r="G56">
        <v>2</v>
      </c>
      <c r="H56" t="str">
        <f t="shared" si="0"/>
        <v>darkness</v>
      </c>
      <c r="I56" t="b">
        <f>E56 = E55+G55</f>
        <v>1</v>
      </c>
    </row>
    <row r="57" spans="1:9" x14ac:dyDescent="0.2">
      <c r="A57" t="s">
        <v>47</v>
      </c>
      <c r="B57">
        <v>4</v>
      </c>
      <c r="C57">
        <v>0</v>
      </c>
      <c r="D57" t="s">
        <v>73</v>
      </c>
      <c r="E57">
        <v>370</v>
      </c>
      <c r="F57" t="s">
        <v>118</v>
      </c>
      <c r="G57">
        <v>2</v>
      </c>
      <c r="H57" t="str">
        <f t="shared" si="0"/>
        <v>mediaType</v>
      </c>
      <c r="I57" t="b">
        <f>E57 = E56+G56</f>
        <v>1</v>
      </c>
    </row>
    <row r="58" spans="1:9" x14ac:dyDescent="0.2">
      <c r="A58" t="s">
        <v>47</v>
      </c>
      <c r="B58">
        <v>4</v>
      </c>
      <c r="C58">
        <v>0</v>
      </c>
      <c r="D58" t="s">
        <v>74</v>
      </c>
      <c r="E58">
        <v>372</v>
      </c>
      <c r="F58" t="s">
        <v>119</v>
      </c>
      <c r="G58">
        <v>2</v>
      </c>
      <c r="H58" t="str">
        <f t="shared" si="0"/>
        <v>printMethod</v>
      </c>
      <c r="I58" t="b">
        <f>E58 = E57+G57</f>
        <v>1</v>
      </c>
    </row>
    <row r="59" spans="1:9" x14ac:dyDescent="0.2">
      <c r="A59" t="s">
        <v>47</v>
      </c>
      <c r="B59">
        <v>4</v>
      </c>
      <c r="C59">
        <v>0</v>
      </c>
      <c r="D59" t="s">
        <v>75</v>
      </c>
      <c r="E59">
        <v>374</v>
      </c>
      <c r="F59" t="s">
        <v>120</v>
      </c>
      <c r="G59">
        <v>2</v>
      </c>
      <c r="H59" t="str">
        <f t="shared" si="0"/>
        <v>printMode</v>
      </c>
      <c r="I59" t="b">
        <f>E59 = E58+G58</f>
        <v>1</v>
      </c>
    </row>
    <row r="60" spans="1:9" x14ac:dyDescent="0.2">
      <c r="A60" t="s">
        <v>47</v>
      </c>
      <c r="B60">
        <v>4</v>
      </c>
      <c r="C60">
        <v>0</v>
      </c>
      <c r="D60" t="s">
        <v>76</v>
      </c>
      <c r="E60">
        <v>376</v>
      </c>
      <c r="F60" t="s">
        <v>121</v>
      </c>
      <c r="G60">
        <v>4</v>
      </c>
      <c r="H60" t="str">
        <f t="shared" si="0"/>
        <v>odometerTotal</v>
      </c>
      <c r="I60" t="b">
        <f>E60 = E59+G59</f>
        <v>1</v>
      </c>
    </row>
    <row r="61" spans="1:9" x14ac:dyDescent="0.2">
      <c r="A61" t="s">
        <v>47</v>
      </c>
      <c r="B61">
        <v>4</v>
      </c>
      <c r="C61">
        <v>0</v>
      </c>
      <c r="D61" t="s">
        <v>77</v>
      </c>
      <c r="E61">
        <v>380</v>
      </c>
      <c r="F61" t="s">
        <v>122</v>
      </c>
      <c r="G61">
        <v>4</v>
      </c>
      <c r="H61" t="str">
        <f t="shared" si="0"/>
        <v>odometerMarkerOne</v>
      </c>
      <c r="I61" t="b">
        <f>E61 = E60+G60</f>
        <v>1</v>
      </c>
    </row>
    <row r="62" spans="1:9" x14ac:dyDescent="0.2">
      <c r="A62" t="s">
        <v>47</v>
      </c>
      <c r="B62">
        <v>4</v>
      </c>
      <c r="C62">
        <v>0</v>
      </c>
      <c r="D62" t="s">
        <v>78</v>
      </c>
      <c r="E62">
        <v>384</v>
      </c>
      <c r="F62" t="s">
        <v>123</v>
      </c>
      <c r="G62">
        <v>4</v>
      </c>
      <c r="H62" t="str">
        <f t="shared" si="0"/>
        <v>odometerMarkerTwo</v>
      </c>
      <c r="I62" t="b">
        <f>E62 = E61+G61</f>
        <v>1</v>
      </c>
    </row>
    <row r="63" spans="1:9" x14ac:dyDescent="0.2">
      <c r="A63" t="s">
        <v>47</v>
      </c>
      <c r="B63">
        <v>4</v>
      </c>
      <c r="C63">
        <v>0</v>
      </c>
      <c r="D63" t="s">
        <v>79</v>
      </c>
      <c r="E63">
        <v>388</v>
      </c>
      <c r="F63" t="s">
        <v>124</v>
      </c>
      <c r="G63">
        <v>2</v>
      </c>
      <c r="H63" t="str">
        <f t="shared" si="0"/>
        <v>numOfLabelsInBatch</v>
      </c>
      <c r="I63" t="b">
        <f>E63 = E62+G62</f>
        <v>1</v>
      </c>
    </row>
    <row r="64" spans="1:9" x14ac:dyDescent="0.2">
      <c r="A64" t="s">
        <v>47</v>
      </c>
      <c r="B64">
        <v>4</v>
      </c>
      <c r="C64">
        <v>0</v>
      </c>
      <c r="D64" t="s">
        <v>80</v>
      </c>
      <c r="E64">
        <v>390</v>
      </c>
      <c r="F64" t="s">
        <v>125</v>
      </c>
      <c r="G64">
        <v>2</v>
      </c>
      <c r="H64" t="str">
        <f t="shared" si="0"/>
        <v>labelsQueued</v>
      </c>
      <c r="I64" t="b">
        <f>E64 = E63+G63</f>
        <v>1</v>
      </c>
    </row>
    <row r="65" spans="1:9" x14ac:dyDescent="0.2">
      <c r="A65" t="s">
        <v>47</v>
      </c>
      <c r="B65">
        <v>4</v>
      </c>
      <c r="C65">
        <v>0</v>
      </c>
      <c r="D65" t="s">
        <v>81</v>
      </c>
      <c r="E65">
        <v>392</v>
      </c>
      <c r="F65" t="s">
        <v>126</v>
      </c>
      <c r="G65">
        <v>1</v>
      </c>
      <c r="H65" t="str">
        <f t="shared" si="0"/>
        <v>zbiEnabled</v>
      </c>
      <c r="I65" t="b">
        <f>E65 = E64+G64</f>
        <v>1</v>
      </c>
    </row>
    <row r="66" spans="1:9" x14ac:dyDescent="0.2">
      <c r="A66" t="s">
        <v>47</v>
      </c>
      <c r="B66">
        <v>4</v>
      </c>
      <c r="C66">
        <v>0</v>
      </c>
      <c r="D66" t="s">
        <v>82</v>
      </c>
      <c r="E66">
        <v>393</v>
      </c>
      <c r="F66" t="s">
        <v>127</v>
      </c>
      <c r="G66">
        <v>1</v>
      </c>
      <c r="H66" t="str">
        <f t="shared" si="0"/>
        <v>zbiState</v>
      </c>
      <c r="I66" t="b">
        <f>E66 = E65+G65</f>
        <v>1</v>
      </c>
    </row>
    <row r="67" spans="1:9" x14ac:dyDescent="0.2">
      <c r="A67" t="s">
        <v>47</v>
      </c>
      <c r="B67">
        <v>4</v>
      </c>
      <c r="C67">
        <v>0</v>
      </c>
      <c r="D67" t="s">
        <v>83</v>
      </c>
      <c r="E67">
        <v>394</v>
      </c>
      <c r="F67" t="s">
        <v>136</v>
      </c>
      <c r="G67">
        <v>1</v>
      </c>
      <c r="H67" t="str">
        <f t="shared" ref="H67:H77" si="1">LEFT(F67,LEN(F67)-4)</f>
        <v>zbiMajorVersion</v>
      </c>
      <c r="I67" t="b">
        <f>E67 = E66+G66</f>
        <v>1</v>
      </c>
    </row>
    <row r="68" spans="1:9" x14ac:dyDescent="0.2">
      <c r="A68" t="s">
        <v>47</v>
      </c>
      <c r="B68">
        <v>4</v>
      </c>
      <c r="C68">
        <v>0</v>
      </c>
      <c r="D68" t="s">
        <v>84</v>
      </c>
      <c r="E68">
        <v>395</v>
      </c>
      <c r="F68" t="s">
        <v>137</v>
      </c>
      <c r="G68">
        <v>1</v>
      </c>
      <c r="H68" t="str">
        <f t="shared" si="1"/>
        <v>zbiMinorVersion</v>
      </c>
      <c r="I68" t="b">
        <f>E68 = E67+G67</f>
        <v>1</v>
      </c>
    </row>
    <row r="69" spans="1:9" x14ac:dyDescent="0.2">
      <c r="A69" t="s">
        <v>47</v>
      </c>
      <c r="B69">
        <v>4</v>
      </c>
      <c r="C69">
        <v>1</v>
      </c>
      <c r="D69" t="s">
        <v>85</v>
      </c>
      <c r="E69">
        <v>396</v>
      </c>
      <c r="F69" t="s">
        <v>128</v>
      </c>
      <c r="G69">
        <v>2</v>
      </c>
      <c r="H69" t="str">
        <f t="shared" si="1"/>
        <v>printHeadWidth</v>
      </c>
      <c r="I69" t="b">
        <f>E69 = E68+G68</f>
        <v>1</v>
      </c>
    </row>
    <row r="70" spans="1:9" x14ac:dyDescent="0.2">
      <c r="A70" t="s">
        <v>47</v>
      </c>
      <c r="B70">
        <v>4</v>
      </c>
      <c r="C70">
        <v>2</v>
      </c>
      <c r="D70" t="s">
        <v>86</v>
      </c>
      <c r="E70">
        <v>398</v>
      </c>
      <c r="F70" t="s">
        <v>129</v>
      </c>
      <c r="G70">
        <v>2</v>
      </c>
      <c r="H70" t="str">
        <f t="shared" si="1"/>
        <v>jsonPort</v>
      </c>
      <c r="I70" t="b">
        <f>E70 = E69+G69</f>
        <v>1</v>
      </c>
    </row>
    <row r="71" spans="1:9" x14ac:dyDescent="0.2">
      <c r="A71" t="s">
        <v>47</v>
      </c>
      <c r="B71">
        <v>4</v>
      </c>
      <c r="C71">
        <v>2</v>
      </c>
      <c r="D71" t="s">
        <v>87</v>
      </c>
      <c r="E71">
        <v>400</v>
      </c>
      <c r="F71" t="s">
        <v>138</v>
      </c>
      <c r="G71">
        <v>1</v>
      </c>
      <c r="H71" t="str">
        <f t="shared" si="1"/>
        <v>linkOsMajorVer</v>
      </c>
      <c r="I71" t="b">
        <f>E71 = E70+G70</f>
        <v>1</v>
      </c>
    </row>
    <row r="72" spans="1:9" x14ac:dyDescent="0.2">
      <c r="A72" t="s">
        <v>47</v>
      </c>
      <c r="B72">
        <v>4</v>
      </c>
      <c r="C72">
        <v>2</v>
      </c>
      <c r="D72" t="s">
        <v>88</v>
      </c>
      <c r="E72">
        <v>401</v>
      </c>
      <c r="F72" t="s">
        <v>139</v>
      </c>
      <c r="G72">
        <v>1</v>
      </c>
      <c r="H72" t="str">
        <f t="shared" si="1"/>
        <v>linkOsMinorVer</v>
      </c>
      <c r="I72" t="b">
        <f>E72 = E71+G71</f>
        <v>1</v>
      </c>
    </row>
    <row r="73" spans="1:9" x14ac:dyDescent="0.2">
      <c r="A73" t="s">
        <v>47</v>
      </c>
      <c r="B73">
        <v>4</v>
      </c>
      <c r="C73">
        <v>3</v>
      </c>
      <c r="D73" t="s">
        <v>89</v>
      </c>
      <c r="E73">
        <v>402</v>
      </c>
      <c r="F73" t="s">
        <v>130</v>
      </c>
      <c r="G73">
        <v>6</v>
      </c>
      <c r="H73" t="str">
        <f t="shared" si="1"/>
        <v>avsIniVersion</v>
      </c>
      <c r="I73" t="b">
        <f>E73 = E72+G72</f>
        <v>1</v>
      </c>
    </row>
    <row r="74" spans="1:9" x14ac:dyDescent="0.2">
      <c r="A74" t="s">
        <v>47</v>
      </c>
      <c r="B74">
        <v>4</v>
      </c>
      <c r="C74">
        <v>4</v>
      </c>
      <c r="D74" t="s">
        <v>90</v>
      </c>
      <c r="E74">
        <v>408</v>
      </c>
      <c r="F74" t="s">
        <v>131</v>
      </c>
      <c r="G74">
        <v>8</v>
      </c>
      <c r="H74" t="str">
        <f t="shared" si="1"/>
        <v>processorId</v>
      </c>
      <c r="I74" t="b">
        <f>E74 = E73+G73</f>
        <v>1</v>
      </c>
    </row>
    <row r="75" spans="1:9" x14ac:dyDescent="0.2">
      <c r="A75" t="s">
        <v>47</v>
      </c>
      <c r="B75">
        <v>4</v>
      </c>
      <c r="C75">
        <v>4</v>
      </c>
      <c r="D75" t="s">
        <v>91</v>
      </c>
      <c r="E75">
        <v>416</v>
      </c>
      <c r="F75" t="s">
        <v>132</v>
      </c>
      <c r="G75">
        <v>2</v>
      </c>
      <c r="H75" t="str">
        <f t="shared" si="1"/>
        <v>tlsRawPort</v>
      </c>
      <c r="I75" t="b">
        <f>E75 = E74+G74</f>
        <v>1</v>
      </c>
    </row>
    <row r="76" spans="1:9" x14ac:dyDescent="0.2">
      <c r="A76" t="s">
        <v>47</v>
      </c>
      <c r="B76">
        <v>4</v>
      </c>
      <c r="C76">
        <v>4</v>
      </c>
      <c r="D76" t="s">
        <v>92</v>
      </c>
      <c r="E76">
        <v>418</v>
      </c>
      <c r="F76" t="s">
        <v>133</v>
      </c>
      <c r="G76">
        <v>2</v>
      </c>
      <c r="H76" t="str">
        <f t="shared" si="1"/>
        <v>tlsJsonPort</v>
      </c>
      <c r="I76" t="b">
        <f>E76 = E75+G75</f>
        <v>1</v>
      </c>
    </row>
    <row r="77" spans="1:9" x14ac:dyDescent="0.2">
      <c r="A77" t="s">
        <v>47</v>
      </c>
      <c r="B77">
        <v>4</v>
      </c>
      <c r="C77">
        <v>4</v>
      </c>
      <c r="D77" t="s">
        <v>93</v>
      </c>
      <c r="E77">
        <v>420</v>
      </c>
      <c r="F77" t="s">
        <v>134</v>
      </c>
      <c r="G77">
        <v>1</v>
      </c>
      <c r="H77" t="str">
        <f t="shared" si="1"/>
        <v>wired8021XSecuritySetting</v>
      </c>
      <c r="I77" t="b">
        <f>E77 = E76+G76</f>
        <v>1</v>
      </c>
    </row>
    <row r="79" spans="1:9" x14ac:dyDescent="0.2">
      <c r="A79">
        <v>0</v>
      </c>
      <c r="B79">
        <v>1</v>
      </c>
    </row>
    <row r="80" spans="1:9" x14ac:dyDescent="0.2">
      <c r="A80">
        <f>A79+1</f>
        <v>1</v>
      </c>
      <c r="B80">
        <f>B79*2</f>
        <v>2</v>
      </c>
    </row>
    <row r="81" spans="1:2" x14ac:dyDescent="0.2">
      <c r="A81">
        <f t="shared" ref="A81:A100" si="2">A80+1</f>
        <v>2</v>
      </c>
      <c r="B81">
        <f>B80*2</f>
        <v>4</v>
      </c>
    </row>
    <row r="82" spans="1:2" x14ac:dyDescent="0.2">
      <c r="A82">
        <f t="shared" si="2"/>
        <v>3</v>
      </c>
      <c r="B82">
        <f>B81*2</f>
        <v>8</v>
      </c>
    </row>
    <row r="83" spans="1:2" x14ac:dyDescent="0.2">
      <c r="A83">
        <f t="shared" si="2"/>
        <v>4</v>
      </c>
      <c r="B83">
        <f>B82*2</f>
        <v>16</v>
      </c>
    </row>
    <row r="84" spans="1:2" x14ac:dyDescent="0.2">
      <c r="A84">
        <f t="shared" si="2"/>
        <v>5</v>
      </c>
      <c r="B84">
        <f>B83*2</f>
        <v>32</v>
      </c>
    </row>
    <row r="85" spans="1:2" x14ac:dyDescent="0.2">
      <c r="A85">
        <f t="shared" si="2"/>
        <v>6</v>
      </c>
      <c r="B85">
        <f>B84*2</f>
        <v>64</v>
      </c>
    </row>
    <row r="86" spans="1:2" x14ac:dyDescent="0.2">
      <c r="A86">
        <f t="shared" si="2"/>
        <v>7</v>
      </c>
      <c r="B86">
        <f>B85*2</f>
        <v>128</v>
      </c>
    </row>
    <row r="87" spans="1:2" x14ac:dyDescent="0.2">
      <c r="A87">
        <f t="shared" si="2"/>
        <v>8</v>
      </c>
      <c r="B87">
        <f>B86*2</f>
        <v>256</v>
      </c>
    </row>
    <row r="88" spans="1:2" x14ac:dyDescent="0.2">
      <c r="A88">
        <f t="shared" si="2"/>
        <v>9</v>
      </c>
      <c r="B88">
        <f>B87*2</f>
        <v>512</v>
      </c>
    </row>
    <row r="89" spans="1:2" x14ac:dyDescent="0.2">
      <c r="A89">
        <f t="shared" si="2"/>
        <v>10</v>
      </c>
      <c r="B89">
        <f>B88*2</f>
        <v>1024</v>
      </c>
    </row>
    <row r="90" spans="1:2" x14ac:dyDescent="0.2">
      <c r="A90">
        <f t="shared" si="2"/>
        <v>11</v>
      </c>
      <c r="B90">
        <f>B89*2</f>
        <v>2048</v>
      </c>
    </row>
    <row r="91" spans="1:2" x14ac:dyDescent="0.2">
      <c r="A91">
        <f t="shared" si="2"/>
        <v>12</v>
      </c>
      <c r="B91">
        <f>B90*2</f>
        <v>4096</v>
      </c>
    </row>
    <row r="92" spans="1:2" x14ac:dyDescent="0.2">
      <c r="A92">
        <f t="shared" si="2"/>
        <v>13</v>
      </c>
      <c r="B92">
        <f>B91*2</f>
        <v>8192</v>
      </c>
    </row>
    <row r="93" spans="1:2" x14ac:dyDescent="0.2">
      <c r="A93">
        <f t="shared" si="2"/>
        <v>14</v>
      </c>
      <c r="B93">
        <f>B92*2</f>
        <v>16384</v>
      </c>
    </row>
    <row r="94" spans="1:2" x14ac:dyDescent="0.2">
      <c r="A94">
        <f t="shared" si="2"/>
        <v>15</v>
      </c>
      <c r="B94">
        <f>B93*2</f>
        <v>32768</v>
      </c>
    </row>
    <row r="95" spans="1:2" x14ac:dyDescent="0.2">
      <c r="A95">
        <f t="shared" si="2"/>
        <v>16</v>
      </c>
      <c r="B95">
        <f>B94*2</f>
        <v>65536</v>
      </c>
    </row>
    <row r="96" spans="1:2" x14ac:dyDescent="0.2">
      <c r="A96">
        <f t="shared" si="2"/>
        <v>17</v>
      </c>
      <c r="B96">
        <f>B95*2</f>
        <v>131072</v>
      </c>
    </row>
    <row r="97" spans="1:2" x14ac:dyDescent="0.2">
      <c r="A97">
        <f t="shared" si="2"/>
        <v>18</v>
      </c>
      <c r="B97">
        <f>B96*2</f>
        <v>262144</v>
      </c>
    </row>
    <row r="98" spans="1:2" x14ac:dyDescent="0.2">
      <c r="A98">
        <f t="shared" si="2"/>
        <v>19</v>
      </c>
      <c r="B98">
        <f>B97*2</f>
        <v>524288</v>
      </c>
    </row>
    <row r="99" spans="1:2" x14ac:dyDescent="0.2">
      <c r="A99">
        <f t="shared" si="2"/>
        <v>20</v>
      </c>
      <c r="B99">
        <f>B98*2</f>
        <v>1048576</v>
      </c>
    </row>
    <row r="100" spans="1:2" x14ac:dyDescent="0.2">
      <c r="A100">
        <f t="shared" si="2"/>
        <v>21</v>
      </c>
      <c r="B100">
        <f>B99*2</f>
        <v>2097152</v>
      </c>
    </row>
    <row r="101" spans="1:2" x14ac:dyDescent="0.2">
      <c r="A101">
        <f t="shared" ref="A101:A112" si="3">A100+1</f>
        <v>22</v>
      </c>
      <c r="B101">
        <f t="shared" ref="B101:B112" si="4">B100*2</f>
        <v>4194304</v>
      </c>
    </row>
    <row r="102" spans="1:2" x14ac:dyDescent="0.2">
      <c r="A102">
        <f t="shared" si="3"/>
        <v>23</v>
      </c>
      <c r="B102">
        <f t="shared" si="4"/>
        <v>8388608</v>
      </c>
    </row>
    <row r="103" spans="1:2" x14ac:dyDescent="0.2">
      <c r="A103">
        <f t="shared" si="3"/>
        <v>24</v>
      </c>
      <c r="B103">
        <f t="shared" si="4"/>
        <v>16777216</v>
      </c>
    </row>
    <row r="104" spans="1:2" x14ac:dyDescent="0.2">
      <c r="A104">
        <f t="shared" si="3"/>
        <v>25</v>
      </c>
      <c r="B104">
        <f t="shared" si="4"/>
        <v>33554432</v>
      </c>
    </row>
    <row r="105" spans="1:2" x14ac:dyDescent="0.2">
      <c r="A105">
        <f t="shared" si="3"/>
        <v>26</v>
      </c>
      <c r="B105">
        <f t="shared" si="4"/>
        <v>67108864</v>
      </c>
    </row>
    <row r="106" spans="1:2" x14ac:dyDescent="0.2">
      <c r="A106">
        <f t="shared" si="3"/>
        <v>27</v>
      </c>
      <c r="B106">
        <f t="shared" si="4"/>
        <v>134217728</v>
      </c>
    </row>
    <row r="107" spans="1:2" x14ac:dyDescent="0.2">
      <c r="A107">
        <f t="shared" si="3"/>
        <v>28</v>
      </c>
      <c r="B107">
        <f t="shared" si="4"/>
        <v>268435456</v>
      </c>
    </row>
    <row r="108" spans="1:2" x14ac:dyDescent="0.2">
      <c r="A108">
        <f t="shared" si="3"/>
        <v>29</v>
      </c>
      <c r="B108">
        <f t="shared" si="4"/>
        <v>536870912</v>
      </c>
    </row>
    <row r="109" spans="1:2" x14ac:dyDescent="0.2">
      <c r="A109">
        <f t="shared" si="3"/>
        <v>30</v>
      </c>
      <c r="B109">
        <f t="shared" si="4"/>
        <v>1073741824</v>
      </c>
    </row>
    <row r="110" spans="1:2" x14ac:dyDescent="0.2">
      <c r="A110">
        <f t="shared" si="3"/>
        <v>31</v>
      </c>
      <c r="B110">
        <f t="shared" si="4"/>
        <v>2147483648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Roest</dc:creator>
  <cp:lastModifiedBy>Sander Roest</cp:lastModifiedBy>
  <dcterms:created xsi:type="dcterms:W3CDTF">2023-10-26T08:40:48Z</dcterms:created>
  <dcterms:modified xsi:type="dcterms:W3CDTF">2023-10-26T20:29:54Z</dcterms:modified>
</cp:coreProperties>
</file>