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1075" windowHeight="8505"/>
  </bookViews>
  <sheets>
    <sheet name="Willamette_water_budget_Ref_207" sheetId="1" r:id="rId1"/>
  </sheets>
  <calcPr calcId="145621"/>
</workbook>
</file>

<file path=xl/calcChain.xml><?xml version="1.0" encoding="utf-8"?>
<calcChain xmlns="http://schemas.openxmlformats.org/spreadsheetml/2006/main">
  <c r="C28" i="1" l="1"/>
  <c r="C29" i="1"/>
  <c r="C30" i="1"/>
  <c r="C31" i="1"/>
  <c r="E27" i="1" l="1"/>
  <c r="F27" i="1"/>
  <c r="G27" i="1"/>
  <c r="H27" i="1"/>
  <c r="I27" i="1"/>
  <c r="J27" i="1"/>
  <c r="K27" i="1"/>
  <c r="L27" i="1"/>
  <c r="M27" i="1"/>
  <c r="N27" i="1"/>
  <c r="O27" i="1"/>
  <c r="D27" i="1"/>
  <c r="E28" i="1"/>
  <c r="F28" i="1"/>
  <c r="G28" i="1"/>
  <c r="H28" i="1"/>
  <c r="I28" i="1"/>
  <c r="J28" i="1"/>
  <c r="K28" i="1"/>
  <c r="L28" i="1"/>
  <c r="M28" i="1"/>
  <c r="N28" i="1"/>
  <c r="O28" i="1"/>
  <c r="E29" i="1"/>
  <c r="F29" i="1"/>
  <c r="G29" i="1"/>
  <c r="H29" i="1"/>
  <c r="I29" i="1"/>
  <c r="J29" i="1"/>
  <c r="K29" i="1"/>
  <c r="L29" i="1"/>
  <c r="M29" i="1"/>
  <c r="N29" i="1"/>
  <c r="O29" i="1"/>
  <c r="E30" i="1"/>
  <c r="F30" i="1"/>
  <c r="G30" i="1"/>
  <c r="H30" i="1"/>
  <c r="I30" i="1"/>
  <c r="J30" i="1"/>
  <c r="K30" i="1"/>
  <c r="L30" i="1"/>
  <c r="M30" i="1"/>
  <c r="N30" i="1"/>
  <c r="O30" i="1"/>
  <c r="E31" i="1"/>
  <c r="F31" i="1"/>
  <c r="G31" i="1"/>
  <c r="H31" i="1"/>
  <c r="I31" i="1"/>
  <c r="J31" i="1"/>
  <c r="K31" i="1"/>
  <c r="L31" i="1"/>
  <c r="M31" i="1"/>
  <c r="N31" i="1"/>
  <c r="O31" i="1"/>
  <c r="D31" i="1"/>
  <c r="D30" i="1"/>
  <c r="D29" i="1"/>
  <c r="D28" i="1"/>
  <c r="E24" i="1"/>
  <c r="E25" i="1"/>
  <c r="F25" i="1"/>
  <c r="G25" i="1"/>
  <c r="H25" i="1"/>
  <c r="I25" i="1"/>
  <c r="J25" i="1"/>
  <c r="K25" i="1"/>
  <c r="L25" i="1"/>
  <c r="M25" i="1"/>
  <c r="N25" i="1"/>
  <c r="O25" i="1"/>
  <c r="D25" i="1"/>
  <c r="G8" i="1"/>
  <c r="G26" i="1" s="1"/>
  <c r="H8" i="1"/>
  <c r="H26" i="1" s="1"/>
  <c r="K8" i="1"/>
  <c r="K26" i="1" s="1"/>
  <c r="L8" i="1"/>
  <c r="L26" i="1" s="1"/>
  <c r="O8" i="1"/>
  <c r="O26" i="1" s="1"/>
  <c r="F5" i="1"/>
  <c r="F24" i="1" s="1"/>
  <c r="G5" i="1"/>
  <c r="G24" i="1" s="1"/>
  <c r="H5" i="1"/>
  <c r="H24" i="1" s="1"/>
  <c r="I5" i="1"/>
  <c r="I8" i="1" s="1"/>
  <c r="I26" i="1" s="1"/>
  <c r="J5" i="1"/>
  <c r="J24" i="1" s="1"/>
  <c r="K5" i="1"/>
  <c r="K24" i="1" s="1"/>
  <c r="L5" i="1"/>
  <c r="L24" i="1" s="1"/>
  <c r="M5" i="1"/>
  <c r="M8" i="1" s="1"/>
  <c r="M26" i="1" s="1"/>
  <c r="N5" i="1"/>
  <c r="N24" i="1" s="1"/>
  <c r="O5" i="1"/>
  <c r="O24" i="1" s="1"/>
  <c r="E5" i="1"/>
  <c r="E8" i="1" s="1"/>
  <c r="E26" i="1" s="1"/>
  <c r="D5" i="1"/>
  <c r="D24" i="1" s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D8" i="1" l="1"/>
  <c r="M24" i="1"/>
  <c r="I24" i="1"/>
  <c r="C24" i="1" s="1"/>
  <c r="N8" i="1"/>
  <c r="N26" i="1" s="1"/>
  <c r="J8" i="1"/>
  <c r="J26" i="1" s="1"/>
  <c r="F8" i="1"/>
  <c r="F26" i="1" s="1"/>
  <c r="C27" i="1"/>
  <c r="C25" i="1"/>
  <c r="P8" i="1" l="1"/>
  <c r="D26" i="1"/>
  <c r="C26" i="1" s="1"/>
</calcChain>
</file>

<file path=xl/sharedStrings.xml><?xml version="1.0" encoding="utf-8"?>
<sst xmlns="http://schemas.openxmlformats.org/spreadsheetml/2006/main" count="37" uniqueCount="35">
  <si>
    <t>Order</t>
  </si>
  <si>
    <t>Flux</t>
  </si>
  <si>
    <t>Annual (cm)</t>
  </si>
  <si>
    <t>Oct (cm)</t>
  </si>
  <si>
    <t>Nov (cm)</t>
  </si>
  <si>
    <t>Dec (cm)</t>
  </si>
  <si>
    <t>Jan (cm)</t>
  </si>
  <si>
    <t>Feb (cm)</t>
  </si>
  <si>
    <t>Mar (cm)</t>
  </si>
  <si>
    <t>Apr (cm)</t>
  </si>
  <si>
    <t>May (cm)</t>
  </si>
  <si>
    <t>Jun (cm)</t>
  </si>
  <si>
    <t>Jul (cm)</t>
  </si>
  <si>
    <t>Aug (cm)</t>
  </si>
  <si>
    <t>Sep (cm)</t>
  </si>
  <si>
    <t>Basin-wide avg Precip</t>
  </si>
  <si>
    <t>Basin-wide Max SWE</t>
  </si>
  <si>
    <t>Basin-wide Min SWE</t>
  </si>
  <si>
    <t>All reservoirs delta</t>
  </si>
  <si>
    <t>All reservoirs max - min</t>
  </si>
  <si>
    <t>Basin-wide AET</t>
  </si>
  <si>
    <t>Irrigation</t>
  </si>
  <si>
    <t>Municipal &amp; domestic</t>
  </si>
  <si>
    <t>Minimum flows at Salem</t>
  </si>
  <si>
    <t>Willamette minus min flows at Salem</t>
  </si>
  <si>
    <t>Willamette at Portland</t>
  </si>
  <si>
    <t>Precip</t>
  </si>
  <si>
    <t>Snow Water Equiv DELTA</t>
  </si>
  <si>
    <t>Reservoirs DELTA</t>
  </si>
  <si>
    <t>Soils DELTA</t>
  </si>
  <si>
    <t>Actual Evapotranspiration</t>
  </si>
  <si>
    <t>Municipal &amp; Domestic</t>
  </si>
  <si>
    <t>Environmental Flows @ Salem</t>
  </si>
  <si>
    <t>delta SWE</t>
  </si>
  <si>
    <t>soils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</si>
</sst>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workbookViewId="0">
      <selection activeCell="B22" sqref="B22:O31"/>
    </sheetView>
  </sheetViews>
  <sheetFormatPr defaultRowHeight="15" x14ac:dyDescent="0.25"/>
  <cols>
    <col min="2" max="2" width="34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6" x14ac:dyDescent="0.25">
      <c r="A2">
        <v>1</v>
      </c>
      <c r="B2" t="s">
        <v>15</v>
      </c>
      <c r="C2">
        <v>172.231612160765</v>
      </c>
      <c r="D2">
        <v>10.360585716594599</v>
      </c>
      <c r="E2">
        <v>28.2693994354733</v>
      </c>
      <c r="F2">
        <v>34.248053641868999</v>
      </c>
      <c r="G2">
        <v>23.601203171479298</v>
      </c>
      <c r="H2">
        <v>16.099007518142301</v>
      </c>
      <c r="I2">
        <v>21.779312530214</v>
      </c>
      <c r="J2">
        <v>13.345481105263</v>
      </c>
      <c r="K2">
        <v>8.5574040764736594</v>
      </c>
      <c r="L2">
        <v>5.1998315632993304</v>
      </c>
      <c r="M2">
        <v>2.06976553594499</v>
      </c>
      <c r="N2">
        <v>2.7727850912806602</v>
      </c>
      <c r="O2">
        <v>5.6365001236203298</v>
      </c>
    </row>
    <row r="3" spans="1:16" x14ac:dyDescent="0.25">
      <c r="A3">
        <v>2</v>
      </c>
      <c r="B3" t="s">
        <v>16</v>
      </c>
      <c r="C3">
        <v>7.6287686666666596</v>
      </c>
      <c r="D3">
        <v>2.7347367333333299</v>
      </c>
      <c r="E3">
        <v>4.7198700000000002</v>
      </c>
      <c r="F3">
        <v>5.7699499999999899</v>
      </c>
      <c r="G3">
        <v>4.9747586666666601</v>
      </c>
      <c r="H3">
        <v>4.6345793333333303</v>
      </c>
      <c r="I3">
        <v>5.2942646666666597</v>
      </c>
      <c r="J3">
        <v>4.1531943333333299</v>
      </c>
      <c r="K3">
        <v>3.2484468333333298</v>
      </c>
      <c r="L3">
        <v>2.0895359666666602</v>
      </c>
      <c r="M3">
        <v>1.1472698833333299</v>
      </c>
      <c r="N3">
        <v>0.99181497333333302</v>
      </c>
      <c r="O3">
        <v>1.80843387</v>
      </c>
    </row>
    <row r="4" spans="1:16" x14ac:dyDescent="0.25">
      <c r="A4">
        <v>3</v>
      </c>
      <c r="B4" t="s">
        <v>17</v>
      </c>
      <c r="C4">
        <v>0</v>
      </c>
      <c r="D4" s="1">
        <v>6.7749243560999905E-5</v>
      </c>
      <c r="E4">
        <v>5.6676590747999897E-2</v>
      </c>
      <c r="F4">
        <v>0.44531887999999897</v>
      </c>
      <c r="G4">
        <v>0.84934880666666601</v>
      </c>
      <c r="H4">
        <v>1.30784648766666</v>
      </c>
      <c r="I4">
        <v>1.5645005999999899</v>
      </c>
      <c r="J4">
        <v>1.1968380333333299</v>
      </c>
      <c r="K4">
        <v>0.58525499999999897</v>
      </c>
      <c r="L4">
        <v>0.1581734045</v>
      </c>
      <c r="M4">
        <v>1.5769159321333302E-2</v>
      </c>
      <c r="N4">
        <v>1.6667994666666599E-4</v>
      </c>
      <c r="O4" s="1">
        <v>2.69277089833333E-5</v>
      </c>
    </row>
    <row r="5" spans="1:16" x14ac:dyDescent="0.25">
      <c r="B5" t="s">
        <v>33</v>
      </c>
      <c r="D5" s="1">
        <f>D4-O4</f>
        <v>4.0821534577666606E-5</v>
      </c>
      <c r="E5" s="1">
        <f>E4-D4</f>
        <v>5.66088415044389E-2</v>
      </c>
      <c r="F5" s="1">
        <f t="shared" ref="F5:O5" si="0">F4-E4</f>
        <v>0.38864228925199906</v>
      </c>
      <c r="G5" s="1">
        <f t="shared" si="0"/>
        <v>0.40402992666666704</v>
      </c>
      <c r="H5" s="1">
        <f t="shared" si="0"/>
        <v>0.458497680999994</v>
      </c>
      <c r="I5" s="1">
        <f t="shared" si="0"/>
        <v>0.25665411233332991</v>
      </c>
      <c r="J5" s="1">
        <f t="shared" si="0"/>
        <v>-0.36766256666665997</v>
      </c>
      <c r="K5" s="1">
        <f t="shared" si="0"/>
        <v>-0.61158303333333097</v>
      </c>
      <c r="L5" s="1">
        <f t="shared" si="0"/>
        <v>-0.42708159549999897</v>
      </c>
      <c r="M5" s="1">
        <f t="shared" si="0"/>
        <v>-0.14240424517866671</v>
      </c>
      <c r="N5" s="1">
        <f t="shared" si="0"/>
        <v>-1.5602479374666635E-2</v>
      </c>
      <c r="O5" s="1">
        <f t="shared" si="0"/>
        <v>-1.3975223768333269E-4</v>
      </c>
    </row>
    <row r="6" spans="1:16" x14ac:dyDescent="0.25">
      <c r="A6">
        <v>3.5</v>
      </c>
      <c r="B6" t="s">
        <v>18</v>
      </c>
      <c r="C6">
        <v>-1.0726834655005299E-2</v>
      </c>
      <c r="D6">
        <v>-2.2490976481943998</v>
      </c>
      <c r="E6">
        <v>-1.5403758764890201</v>
      </c>
      <c r="F6">
        <v>5.9334318213132398E-2</v>
      </c>
      <c r="G6">
        <v>-5.3746363821313096E-3</v>
      </c>
      <c r="H6">
        <v>1.8462609092034401</v>
      </c>
      <c r="I6">
        <v>1.81055709687836</v>
      </c>
      <c r="J6">
        <v>1.4276242172809399</v>
      </c>
      <c r="K6">
        <v>0.65193927113993499</v>
      </c>
      <c r="L6">
        <v>-2.2112674924650098E-2</v>
      </c>
      <c r="M6">
        <v>-6.5025583871367004E-2</v>
      </c>
      <c r="N6">
        <v>-0.23325630166598399</v>
      </c>
      <c r="O6">
        <v>-1.6911999258432699</v>
      </c>
    </row>
    <row r="7" spans="1:16" x14ac:dyDescent="0.25">
      <c r="A7">
        <v>3.7</v>
      </c>
      <c r="B7" t="s">
        <v>19</v>
      </c>
      <c r="C7">
        <v>-1.0726834655005299E-2</v>
      </c>
      <c r="D7">
        <v>2.1623352273077501</v>
      </c>
      <c r="E7">
        <v>1.5461662078937499</v>
      </c>
      <c r="F7">
        <v>0.76472954874057997</v>
      </c>
      <c r="G7">
        <v>0.69757377388159303</v>
      </c>
      <c r="H7">
        <v>1.8704323397954701</v>
      </c>
      <c r="I7">
        <v>1.7627890465123699</v>
      </c>
      <c r="J7">
        <v>1.37679061688912</v>
      </c>
      <c r="K7">
        <v>0.61376084012809395</v>
      </c>
      <c r="L7">
        <v>8.1336475414423903E-2</v>
      </c>
      <c r="M7">
        <v>6.8646852247039494E-2</v>
      </c>
      <c r="N7">
        <v>0.232673856648762</v>
      </c>
      <c r="O7">
        <v>1.6516233432435901</v>
      </c>
    </row>
    <row r="8" spans="1:16" x14ac:dyDescent="0.25">
      <c r="B8" t="s">
        <v>34</v>
      </c>
      <c r="D8" s="1">
        <f>D2-D14-D5-D6-D9</f>
        <v>4.9669173597813003</v>
      </c>
      <c r="E8" s="1">
        <f t="shared" ref="E8:O8" si="1">E2-E14-E5-E6-E9</f>
        <v>14.119127421240654</v>
      </c>
      <c r="F8" s="1">
        <f t="shared" si="1"/>
        <v>7.5124612299903379</v>
      </c>
      <c r="G8" s="1">
        <f t="shared" si="1"/>
        <v>-0.59699269761009721</v>
      </c>
      <c r="H8" s="1">
        <f t="shared" si="1"/>
        <v>-2.7676913085675929</v>
      </c>
      <c r="I8" s="1">
        <f t="shared" si="1"/>
        <v>0.24905825784620994</v>
      </c>
      <c r="J8" s="1">
        <f t="shared" si="1"/>
        <v>-3.8550173766923814</v>
      </c>
      <c r="K8" s="1">
        <f t="shared" si="1"/>
        <v>-5.3672718855057449</v>
      </c>
      <c r="L8" s="1">
        <f t="shared" si="1"/>
        <v>-5.549570977005911</v>
      </c>
      <c r="M8" s="1">
        <f t="shared" si="1"/>
        <v>-6.283870633142735</v>
      </c>
      <c r="N8" s="1">
        <f t="shared" si="1"/>
        <v>-3.2543965837729893</v>
      </c>
      <c r="O8" s="1">
        <f t="shared" si="1"/>
        <v>1.038625887709113</v>
      </c>
      <c r="P8" s="1">
        <f>SUM(D8:O8)</f>
        <v>0.21137869427016254</v>
      </c>
    </row>
    <row r="9" spans="1:16" x14ac:dyDescent="0.25">
      <c r="A9">
        <v>7</v>
      </c>
      <c r="B9" t="s">
        <v>20</v>
      </c>
      <c r="C9">
        <v>30.594107185073199</v>
      </c>
      <c r="D9">
        <v>2.0420959166666601</v>
      </c>
      <c r="E9">
        <v>1.57216173333333</v>
      </c>
      <c r="F9">
        <v>1.50810641333333</v>
      </c>
      <c r="G9">
        <v>1.5412813166666599</v>
      </c>
      <c r="H9">
        <v>1.6179459566666601</v>
      </c>
      <c r="I9">
        <v>2.21424106</v>
      </c>
      <c r="J9">
        <v>2.6698652300000001</v>
      </c>
      <c r="K9">
        <v>3.49726838</v>
      </c>
      <c r="L9">
        <v>3.7425933299999898</v>
      </c>
      <c r="M9">
        <v>4.1897765699999896</v>
      </c>
      <c r="N9">
        <v>3.4773379966666602</v>
      </c>
      <c r="O9">
        <v>2.5130175133333301</v>
      </c>
    </row>
    <row r="10" spans="1:16" x14ac:dyDescent="0.25">
      <c r="A10">
        <v>9</v>
      </c>
      <c r="B10" t="s">
        <v>21</v>
      </c>
      <c r="C10">
        <v>1.09191997054138</v>
      </c>
      <c r="D10">
        <v>1.9021775115105902E-2</v>
      </c>
      <c r="E10" s="1">
        <v>3.0452870423121601E-6</v>
      </c>
      <c r="F10" s="1">
        <v>1.5902274632938601E-7</v>
      </c>
      <c r="G10" s="1">
        <v>2.09375806243272E-8</v>
      </c>
      <c r="H10">
        <v>5.7515864393896604E-4</v>
      </c>
      <c r="I10">
        <v>3.8628921151075302E-2</v>
      </c>
      <c r="J10">
        <v>0.120734214713021</v>
      </c>
      <c r="K10">
        <v>0.27953436757911698</v>
      </c>
      <c r="L10">
        <v>0.29610874818310001</v>
      </c>
      <c r="M10">
        <v>0.241427529397201</v>
      </c>
      <c r="N10">
        <v>5.7547664254036499E-2</v>
      </c>
      <c r="O10">
        <v>3.6262692077502601E-2</v>
      </c>
    </row>
    <row r="11" spans="1:16" x14ac:dyDescent="0.25">
      <c r="A11">
        <v>10</v>
      </c>
      <c r="B11" t="s">
        <v>22</v>
      </c>
      <c r="C11">
        <v>2.3551657463498299</v>
      </c>
      <c r="D11">
        <v>0.205399530092955</v>
      </c>
      <c r="E11">
        <v>0.182054358194082</v>
      </c>
      <c r="F11">
        <v>0.17826717017239699</v>
      </c>
      <c r="G11">
        <v>0.17981323479234701</v>
      </c>
      <c r="H11">
        <v>0.17123194033289099</v>
      </c>
      <c r="I11">
        <v>0.206390683522444</v>
      </c>
      <c r="J11">
        <v>0.219190598972614</v>
      </c>
      <c r="K11">
        <v>0.24405520336984801</v>
      </c>
      <c r="L11">
        <v>0.24617727680642301</v>
      </c>
      <c r="M11">
        <v>0.25461449677241998</v>
      </c>
      <c r="N11">
        <v>0.24452966488852401</v>
      </c>
      <c r="O11">
        <v>0.219815582945497</v>
      </c>
    </row>
    <row r="12" spans="1:16" x14ac:dyDescent="0.25">
      <c r="A12">
        <v>11</v>
      </c>
      <c r="B12" t="s">
        <v>23</v>
      </c>
      <c r="C12">
        <v>14.815386337136699</v>
      </c>
      <c r="D12">
        <v>1.7282697093649</v>
      </c>
      <c r="E12">
        <v>0</v>
      </c>
      <c r="F12">
        <v>0</v>
      </c>
      <c r="G12">
        <v>0</v>
      </c>
      <c r="H12">
        <v>0</v>
      </c>
      <c r="I12">
        <v>0</v>
      </c>
      <c r="J12">
        <v>3.4129211832077502</v>
      </c>
      <c r="K12">
        <v>2.96274807319698</v>
      </c>
      <c r="L12">
        <v>2.0163146609257199</v>
      </c>
      <c r="M12">
        <v>1.48137403659849</v>
      </c>
      <c r="N12">
        <v>1.4937188202368099</v>
      </c>
      <c r="O12">
        <v>1.6706607190527401</v>
      </c>
    </row>
    <row r="13" spans="1:16" x14ac:dyDescent="0.25">
      <c r="A13">
        <v>11.5</v>
      </c>
      <c r="B13" t="s">
        <v>24</v>
      </c>
      <c r="C13">
        <v>126.563685965926</v>
      </c>
      <c r="D13">
        <v>3.8723595574415501</v>
      </c>
      <c r="E13">
        <v>14.061877315883899</v>
      </c>
      <c r="F13">
        <v>24.7795093910802</v>
      </c>
      <c r="G13">
        <v>22.2582592621382</v>
      </c>
      <c r="H13">
        <v>14.943994279839799</v>
      </c>
      <c r="I13">
        <v>17.248802003156101</v>
      </c>
      <c r="J13">
        <v>10.057750418133301</v>
      </c>
      <c r="K13">
        <v>7.4243032709758197</v>
      </c>
      <c r="L13">
        <v>5.4396888198041697</v>
      </c>
      <c r="M13">
        <v>2.8899153915392799</v>
      </c>
      <c r="N13">
        <v>1.3049836391908201</v>
      </c>
      <c r="O13">
        <v>2.1055356816060899</v>
      </c>
    </row>
    <row r="14" spans="1:16" x14ac:dyDescent="0.25">
      <c r="A14">
        <v>100</v>
      </c>
      <c r="B14" t="s">
        <v>25</v>
      </c>
      <c r="C14">
        <v>141.379072303063</v>
      </c>
      <c r="D14">
        <v>5.6006292668064601</v>
      </c>
      <c r="E14">
        <v>14.061877315883899</v>
      </c>
      <c r="F14">
        <v>24.7795093910802</v>
      </c>
      <c r="G14">
        <v>22.2582592621382</v>
      </c>
      <c r="H14">
        <v>14.943994279839799</v>
      </c>
      <c r="I14">
        <v>17.248802003156101</v>
      </c>
      <c r="J14">
        <v>13.470671601341101</v>
      </c>
      <c r="K14">
        <v>10.3870513441728</v>
      </c>
      <c r="L14">
        <v>7.4560034807299003</v>
      </c>
      <c r="M14">
        <v>4.3712894281377697</v>
      </c>
      <c r="N14">
        <v>2.79870245942764</v>
      </c>
      <c r="O14">
        <v>3.77619640065884</v>
      </c>
    </row>
    <row r="22" spans="2:15" x14ac:dyDescent="0.25">
      <c r="C22" t="str">
        <f t="shared" ref="C22:O22" si="2">C1</f>
        <v>Annual (cm)</v>
      </c>
      <c r="D22" t="str">
        <f t="shared" si="2"/>
        <v>Oct (cm)</v>
      </c>
      <c r="E22" t="str">
        <f t="shared" si="2"/>
        <v>Nov (cm)</v>
      </c>
      <c r="F22" t="str">
        <f t="shared" si="2"/>
        <v>Dec (cm)</v>
      </c>
      <c r="G22" t="str">
        <f t="shared" si="2"/>
        <v>Jan (cm)</v>
      </c>
      <c r="H22" t="str">
        <f t="shared" si="2"/>
        <v>Feb (cm)</v>
      </c>
      <c r="I22" t="str">
        <f t="shared" si="2"/>
        <v>Mar (cm)</v>
      </c>
      <c r="J22" t="str">
        <f t="shared" si="2"/>
        <v>Apr (cm)</v>
      </c>
      <c r="K22" t="str">
        <f t="shared" si="2"/>
        <v>May (cm)</v>
      </c>
      <c r="L22" t="str">
        <f t="shared" si="2"/>
        <v>Jun (cm)</v>
      </c>
      <c r="M22" t="str">
        <f t="shared" si="2"/>
        <v>Jul (cm)</v>
      </c>
      <c r="N22" t="str">
        <f t="shared" si="2"/>
        <v>Aug (cm)</v>
      </c>
      <c r="O22" t="str">
        <f t="shared" si="2"/>
        <v>Sep (cm)</v>
      </c>
    </row>
    <row r="23" spans="2:15" x14ac:dyDescent="0.25">
      <c r="B23" t="s">
        <v>26</v>
      </c>
      <c r="C23" s="2">
        <f t="shared" ref="C23:O23" si="3">C2</f>
        <v>172.231612160765</v>
      </c>
      <c r="D23" s="2">
        <f t="shared" si="3"/>
        <v>10.360585716594599</v>
      </c>
      <c r="E23" s="2">
        <f t="shared" si="3"/>
        <v>28.2693994354733</v>
      </c>
      <c r="F23" s="2">
        <f t="shared" si="3"/>
        <v>34.248053641868999</v>
      </c>
      <c r="G23" s="2">
        <f t="shared" si="3"/>
        <v>23.601203171479298</v>
      </c>
      <c r="H23" s="2">
        <f t="shared" si="3"/>
        <v>16.099007518142301</v>
      </c>
      <c r="I23" s="2">
        <f t="shared" si="3"/>
        <v>21.779312530214</v>
      </c>
      <c r="J23" s="2">
        <f t="shared" si="3"/>
        <v>13.345481105263</v>
      </c>
      <c r="K23" s="2">
        <f t="shared" si="3"/>
        <v>8.5574040764736594</v>
      </c>
      <c r="L23" s="2">
        <f t="shared" si="3"/>
        <v>5.1998315632993304</v>
      </c>
      <c r="M23" s="2">
        <f t="shared" si="3"/>
        <v>2.06976553594499</v>
      </c>
      <c r="N23" s="2">
        <f t="shared" si="3"/>
        <v>2.7727850912806602</v>
      </c>
      <c r="O23" s="2">
        <f t="shared" si="3"/>
        <v>5.6365001236203298</v>
      </c>
    </row>
    <row r="24" spans="2:15" x14ac:dyDescent="0.25">
      <c r="B24" t="s">
        <v>27</v>
      </c>
      <c r="C24" s="2">
        <f>SUM(D24:O24)</f>
        <v>-1.6273874609007422E-16</v>
      </c>
      <c r="D24" s="2">
        <f>D5</f>
        <v>4.0821534577666606E-5</v>
      </c>
      <c r="E24" s="2">
        <f t="shared" ref="E24:O24" si="4">E5</f>
        <v>5.66088415044389E-2</v>
      </c>
      <c r="F24" s="2">
        <f t="shared" si="4"/>
        <v>0.38864228925199906</v>
      </c>
      <c r="G24" s="2">
        <f t="shared" si="4"/>
        <v>0.40402992666666704</v>
      </c>
      <c r="H24" s="2">
        <f t="shared" si="4"/>
        <v>0.458497680999994</v>
      </c>
      <c r="I24" s="2">
        <f t="shared" si="4"/>
        <v>0.25665411233332991</v>
      </c>
      <c r="J24" s="2">
        <f t="shared" si="4"/>
        <v>-0.36766256666665997</v>
      </c>
      <c r="K24" s="2">
        <f t="shared" si="4"/>
        <v>-0.61158303333333097</v>
      </c>
      <c r="L24" s="2">
        <f t="shared" si="4"/>
        <v>-0.42708159549999897</v>
      </c>
      <c r="M24" s="2">
        <f t="shared" si="4"/>
        <v>-0.14240424517866671</v>
      </c>
      <c r="N24" s="2">
        <f t="shared" si="4"/>
        <v>-1.5602479374666635E-2</v>
      </c>
      <c r="O24" s="2">
        <f t="shared" si="4"/>
        <v>-1.3975223768333269E-4</v>
      </c>
    </row>
    <row r="25" spans="2:15" x14ac:dyDescent="0.25">
      <c r="B25" t="s">
        <v>28</v>
      </c>
      <c r="C25" s="2">
        <f>SUM(D25:O25)</f>
        <v>-1.0726834655014672E-2</v>
      </c>
      <c r="D25" s="2">
        <f>D6</f>
        <v>-2.2490976481943998</v>
      </c>
      <c r="E25" s="2">
        <f t="shared" ref="E25:O25" si="5">E6</f>
        <v>-1.5403758764890201</v>
      </c>
      <c r="F25" s="2">
        <f t="shared" si="5"/>
        <v>5.9334318213132398E-2</v>
      </c>
      <c r="G25" s="2">
        <f t="shared" si="5"/>
        <v>-5.3746363821313096E-3</v>
      </c>
      <c r="H25" s="2">
        <f t="shared" si="5"/>
        <v>1.8462609092034401</v>
      </c>
      <c r="I25" s="2">
        <f t="shared" si="5"/>
        <v>1.81055709687836</v>
      </c>
      <c r="J25" s="2">
        <f t="shared" si="5"/>
        <v>1.4276242172809399</v>
      </c>
      <c r="K25" s="2">
        <f t="shared" si="5"/>
        <v>0.65193927113993499</v>
      </c>
      <c r="L25" s="2">
        <f t="shared" si="5"/>
        <v>-2.2112674924650098E-2</v>
      </c>
      <c r="M25" s="2">
        <f t="shared" si="5"/>
        <v>-6.5025583871367004E-2</v>
      </c>
      <c r="N25" s="2">
        <f t="shared" si="5"/>
        <v>-0.23325630166598399</v>
      </c>
      <c r="O25" s="2">
        <f t="shared" si="5"/>
        <v>-1.6911999258432699</v>
      </c>
    </row>
    <row r="26" spans="2:15" x14ac:dyDescent="0.25">
      <c r="B26" t="s">
        <v>29</v>
      </c>
      <c r="C26" s="2">
        <f t="shared" ref="C26:C27" si="6">SUM(D26:O26)</f>
        <v>0.21137869427016254</v>
      </c>
      <c r="D26" s="2">
        <f>D8</f>
        <v>4.9669173597813003</v>
      </c>
      <c r="E26" s="2">
        <f t="shared" ref="E26:O26" si="7">E8</f>
        <v>14.119127421240654</v>
      </c>
      <c r="F26" s="2">
        <f t="shared" si="7"/>
        <v>7.5124612299903379</v>
      </c>
      <c r="G26" s="2">
        <f t="shared" si="7"/>
        <v>-0.59699269761009721</v>
      </c>
      <c r="H26" s="2">
        <f t="shared" si="7"/>
        <v>-2.7676913085675929</v>
      </c>
      <c r="I26" s="2">
        <f t="shared" si="7"/>
        <v>0.24905825784620994</v>
      </c>
      <c r="J26" s="2">
        <f t="shared" si="7"/>
        <v>-3.8550173766923814</v>
      </c>
      <c r="K26" s="2">
        <f t="shared" si="7"/>
        <v>-5.3672718855057449</v>
      </c>
      <c r="L26" s="2">
        <f t="shared" si="7"/>
        <v>-5.549570977005911</v>
      </c>
      <c r="M26" s="2">
        <f t="shared" si="7"/>
        <v>-6.283870633142735</v>
      </c>
      <c r="N26" s="2">
        <f t="shared" si="7"/>
        <v>-3.2543965837729893</v>
      </c>
      <c r="O26" s="2">
        <f t="shared" si="7"/>
        <v>1.038625887709113</v>
      </c>
    </row>
    <row r="27" spans="2:15" x14ac:dyDescent="0.25">
      <c r="B27" t="s">
        <v>30</v>
      </c>
      <c r="C27" s="2">
        <f t="shared" si="6"/>
        <v>30.585691416666609</v>
      </c>
      <c r="D27" s="2">
        <f>D9</f>
        <v>2.0420959166666601</v>
      </c>
      <c r="E27" s="2">
        <f t="shared" ref="E27:O27" si="8">E9</f>
        <v>1.57216173333333</v>
      </c>
      <c r="F27" s="2">
        <f t="shared" si="8"/>
        <v>1.50810641333333</v>
      </c>
      <c r="G27" s="2">
        <f t="shared" si="8"/>
        <v>1.5412813166666599</v>
      </c>
      <c r="H27" s="2">
        <f t="shared" si="8"/>
        <v>1.6179459566666601</v>
      </c>
      <c r="I27" s="2">
        <f t="shared" si="8"/>
        <v>2.21424106</v>
      </c>
      <c r="J27" s="2">
        <f t="shared" si="8"/>
        <v>2.6698652300000001</v>
      </c>
      <c r="K27" s="2">
        <f t="shared" si="8"/>
        <v>3.49726838</v>
      </c>
      <c r="L27" s="2">
        <f t="shared" si="8"/>
        <v>3.7425933299999898</v>
      </c>
      <c r="M27" s="2">
        <f t="shared" si="8"/>
        <v>4.1897765699999896</v>
      </c>
      <c r="N27" s="2">
        <f t="shared" si="8"/>
        <v>3.4773379966666602</v>
      </c>
      <c r="O27" s="2">
        <f t="shared" si="8"/>
        <v>2.5130175133333301</v>
      </c>
    </row>
    <row r="28" spans="2:15" x14ac:dyDescent="0.25">
      <c r="B28" t="s">
        <v>21</v>
      </c>
      <c r="C28" s="2">
        <f>C10</f>
        <v>1.09191997054138</v>
      </c>
      <c r="D28" s="2">
        <f>D10</f>
        <v>1.9021775115105902E-2</v>
      </c>
      <c r="E28" s="2">
        <f t="shared" ref="E28:O28" si="9">E10</f>
        <v>3.0452870423121601E-6</v>
      </c>
      <c r="F28" s="2">
        <f t="shared" si="9"/>
        <v>1.5902274632938601E-7</v>
      </c>
      <c r="G28" s="2">
        <f t="shared" si="9"/>
        <v>2.09375806243272E-8</v>
      </c>
      <c r="H28" s="2">
        <f t="shared" si="9"/>
        <v>5.7515864393896604E-4</v>
      </c>
      <c r="I28" s="2">
        <f t="shared" si="9"/>
        <v>3.8628921151075302E-2</v>
      </c>
      <c r="J28" s="2">
        <f t="shared" si="9"/>
        <v>0.120734214713021</v>
      </c>
      <c r="K28" s="2">
        <f t="shared" si="9"/>
        <v>0.27953436757911698</v>
      </c>
      <c r="L28" s="2">
        <f t="shared" si="9"/>
        <v>0.29610874818310001</v>
      </c>
      <c r="M28" s="2">
        <f t="shared" si="9"/>
        <v>0.241427529397201</v>
      </c>
      <c r="N28" s="2">
        <f t="shared" si="9"/>
        <v>5.7547664254036499E-2</v>
      </c>
      <c r="O28" s="2">
        <f t="shared" si="9"/>
        <v>3.6262692077502601E-2</v>
      </c>
    </row>
    <row r="29" spans="2:15" x14ac:dyDescent="0.25">
      <c r="B29" t="s">
        <v>31</v>
      </c>
      <c r="C29" s="2">
        <f>C11</f>
        <v>2.3551657463498299</v>
      </c>
      <c r="D29" s="2">
        <f>D11</f>
        <v>0.205399530092955</v>
      </c>
      <c r="E29" s="2">
        <f t="shared" ref="E29:O29" si="10">E11</f>
        <v>0.182054358194082</v>
      </c>
      <c r="F29" s="2">
        <f t="shared" si="10"/>
        <v>0.17826717017239699</v>
      </c>
      <c r="G29" s="2">
        <f t="shared" si="10"/>
        <v>0.17981323479234701</v>
      </c>
      <c r="H29" s="2">
        <f t="shared" si="10"/>
        <v>0.17123194033289099</v>
      </c>
      <c r="I29" s="2">
        <f t="shared" si="10"/>
        <v>0.206390683522444</v>
      </c>
      <c r="J29" s="2">
        <f t="shared" si="10"/>
        <v>0.219190598972614</v>
      </c>
      <c r="K29" s="2">
        <f t="shared" si="10"/>
        <v>0.24405520336984801</v>
      </c>
      <c r="L29" s="2">
        <f t="shared" si="10"/>
        <v>0.24617727680642301</v>
      </c>
      <c r="M29" s="2">
        <f t="shared" si="10"/>
        <v>0.25461449677241998</v>
      </c>
      <c r="N29" s="2">
        <f t="shared" si="10"/>
        <v>0.24452966488852401</v>
      </c>
      <c r="O29" s="2">
        <f t="shared" si="10"/>
        <v>0.219815582945497</v>
      </c>
    </row>
    <row r="30" spans="2:15" x14ac:dyDescent="0.25">
      <c r="B30" t="s">
        <v>32</v>
      </c>
      <c r="C30" s="2">
        <f>C12</f>
        <v>14.815386337136699</v>
      </c>
      <c r="D30" s="2">
        <f>D12</f>
        <v>1.7282697093649</v>
      </c>
      <c r="E30" s="2">
        <f t="shared" ref="E30:O30" si="11">E12</f>
        <v>0</v>
      </c>
      <c r="F30" s="2">
        <f t="shared" si="11"/>
        <v>0</v>
      </c>
      <c r="G30" s="2">
        <f t="shared" si="11"/>
        <v>0</v>
      </c>
      <c r="H30" s="2">
        <f t="shared" si="11"/>
        <v>0</v>
      </c>
      <c r="I30" s="2">
        <f t="shared" si="11"/>
        <v>0</v>
      </c>
      <c r="J30" s="2">
        <f t="shared" si="11"/>
        <v>3.4129211832077502</v>
      </c>
      <c r="K30" s="2">
        <f t="shared" si="11"/>
        <v>2.96274807319698</v>
      </c>
      <c r="L30" s="2">
        <f t="shared" si="11"/>
        <v>2.0163146609257199</v>
      </c>
      <c r="M30" s="2">
        <f t="shared" si="11"/>
        <v>1.48137403659849</v>
      </c>
      <c r="N30" s="2">
        <f t="shared" si="11"/>
        <v>1.4937188202368099</v>
      </c>
      <c r="O30" s="2">
        <f t="shared" si="11"/>
        <v>1.6706607190527401</v>
      </c>
    </row>
    <row r="31" spans="2:15" x14ac:dyDescent="0.25">
      <c r="B31" t="s">
        <v>25</v>
      </c>
      <c r="C31" s="2">
        <f>C14</f>
        <v>141.379072303063</v>
      </c>
      <c r="D31" s="2">
        <f>D14</f>
        <v>5.6006292668064601</v>
      </c>
      <c r="E31" s="2">
        <f t="shared" ref="E31:O31" si="12">E14</f>
        <v>14.061877315883899</v>
      </c>
      <c r="F31" s="2">
        <f t="shared" si="12"/>
        <v>24.7795093910802</v>
      </c>
      <c r="G31" s="2">
        <f t="shared" si="12"/>
        <v>22.2582592621382</v>
      </c>
      <c r="H31" s="2">
        <f t="shared" si="12"/>
        <v>14.943994279839799</v>
      </c>
      <c r="I31" s="2">
        <f t="shared" si="12"/>
        <v>17.248802003156101</v>
      </c>
      <c r="J31" s="2">
        <f t="shared" si="12"/>
        <v>13.470671601341101</v>
      </c>
      <c r="K31" s="2">
        <f t="shared" si="12"/>
        <v>10.3870513441728</v>
      </c>
      <c r="L31" s="2">
        <f t="shared" si="12"/>
        <v>7.4560034807299003</v>
      </c>
      <c r="M31" s="2">
        <f t="shared" si="12"/>
        <v>4.3712894281377697</v>
      </c>
      <c r="N31" s="2">
        <f t="shared" si="12"/>
        <v>2.79870245942764</v>
      </c>
      <c r="O31" s="2">
        <f t="shared" si="12"/>
        <v>3.77619640065884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Willamette_water_budget_Ref_207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Haggerty, Roy</dc:creator>
  <cp:lastModifiedBy>Roy Haggerty</cp:lastModifiedBy>
  <dcterms:created xsi:type="dcterms:W3CDTF">2015-02-22T14:41:54Z</dcterms:created>
  <dcterms:modified xsi:type="dcterms:W3CDTF">2015-02-22T16:03:26Z</dcterms:modified>
</cp:coreProperties>
</file>