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695" activeTab="4"/>
  </bookViews>
  <sheets>
    <sheet name="Apr 1 SWE &amp; J-A Q" sheetId="1" r:id="rId1"/>
    <sheet name="Discharge (Q)" sheetId="2" r:id="rId2"/>
    <sheet name="gauge locations" sheetId="3" r:id="rId3"/>
    <sheet name="Sheet1" sheetId="4" r:id="rId4"/>
    <sheet name="Sheet2" sheetId="5" r:id="rId5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'Apr 1 SWE &amp; J-A Q'!$V$42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V83" i="3" l="1"/>
  <c r="U83" i="3"/>
  <c r="S83" i="3"/>
  <c r="R83" i="3"/>
  <c r="X83" i="3" s="1"/>
  <c r="N83" i="3"/>
  <c r="M83" i="3"/>
  <c r="O83" i="3" s="1"/>
  <c r="L83" i="3"/>
  <c r="K83" i="3"/>
  <c r="I83" i="3"/>
  <c r="H83" i="3"/>
  <c r="J89" i="3"/>
  <c r="J90" i="3"/>
  <c r="T83" i="3" l="1"/>
  <c r="W83" i="3" s="1"/>
  <c r="Y83" i="3" s="1"/>
  <c r="J83" i="3"/>
  <c r="V20" i="4"/>
  <c r="V21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W89" i="3"/>
  <c r="W75" i="3"/>
  <c r="W65" i="3"/>
  <c r="W63" i="3"/>
  <c r="W29" i="3"/>
  <c r="W24" i="3"/>
  <c r="W21" i="3"/>
  <c r="W7" i="3"/>
  <c r="V75" i="3"/>
  <c r="U75" i="3"/>
  <c r="S75" i="3"/>
  <c r="R75" i="3"/>
  <c r="T75" i="3" s="1"/>
  <c r="V90" i="3"/>
  <c r="U90" i="3"/>
  <c r="S90" i="3"/>
  <c r="W90" i="3" s="1"/>
  <c r="R90" i="3"/>
  <c r="T90" i="3" s="1"/>
  <c r="V89" i="3"/>
  <c r="U89" i="3"/>
  <c r="S89" i="3"/>
  <c r="R89" i="3"/>
  <c r="T89" i="3" s="1"/>
  <c r="V66" i="3"/>
  <c r="U66" i="3"/>
  <c r="S66" i="3"/>
  <c r="W66" i="3" s="1"/>
  <c r="R66" i="3"/>
  <c r="T66" i="3" s="1"/>
  <c r="V65" i="3"/>
  <c r="U65" i="3"/>
  <c r="S65" i="3"/>
  <c r="R65" i="3"/>
  <c r="T65" i="3" s="1"/>
  <c r="V63" i="3"/>
  <c r="U63" i="3"/>
  <c r="S63" i="3"/>
  <c r="R63" i="3"/>
  <c r="T63" i="3" s="1"/>
  <c r="V51" i="3"/>
  <c r="U51" i="3"/>
  <c r="S51" i="3"/>
  <c r="W51" i="3" s="1"/>
  <c r="R51" i="3"/>
  <c r="T51" i="3" s="1"/>
  <c r="V47" i="3"/>
  <c r="U47" i="3"/>
  <c r="S47" i="3"/>
  <c r="W47" i="3" s="1"/>
  <c r="R47" i="3"/>
  <c r="T47" i="3" s="1"/>
  <c r="V42" i="3"/>
  <c r="U42" i="3"/>
  <c r="S42" i="3"/>
  <c r="R42" i="3"/>
  <c r="T42" i="3" s="1"/>
  <c r="W42" i="3" s="1"/>
  <c r="V35" i="3"/>
  <c r="U35" i="3"/>
  <c r="S35" i="3"/>
  <c r="W35" i="3" s="1"/>
  <c r="R35" i="3"/>
  <c r="T35" i="3" s="1"/>
  <c r="V29" i="3"/>
  <c r="U29" i="3"/>
  <c r="S29" i="3"/>
  <c r="R29" i="3"/>
  <c r="T29" i="3" s="1"/>
  <c r="V27" i="3"/>
  <c r="U27" i="3"/>
  <c r="S27" i="3"/>
  <c r="W27" i="3" s="1"/>
  <c r="R27" i="3"/>
  <c r="T27" i="3" s="1"/>
  <c r="V24" i="3"/>
  <c r="U24" i="3"/>
  <c r="S24" i="3"/>
  <c r="R24" i="3"/>
  <c r="T24" i="3" s="1"/>
  <c r="V21" i="3"/>
  <c r="U21" i="3"/>
  <c r="S21" i="3"/>
  <c r="R21" i="3"/>
  <c r="T21" i="3" s="1"/>
  <c r="V19" i="3"/>
  <c r="U19" i="3"/>
  <c r="S19" i="3"/>
  <c r="W19" i="3" s="1"/>
  <c r="R19" i="3"/>
  <c r="T19" i="3" s="1"/>
  <c r="V18" i="3"/>
  <c r="U18" i="3"/>
  <c r="S18" i="3"/>
  <c r="W18" i="3" s="1"/>
  <c r="R18" i="3"/>
  <c r="T18" i="3" s="1"/>
  <c r="V14" i="3"/>
  <c r="U14" i="3"/>
  <c r="S14" i="3"/>
  <c r="R14" i="3"/>
  <c r="T14" i="3" s="1"/>
  <c r="W14" i="3" s="1"/>
  <c r="V10" i="3"/>
  <c r="U10" i="3"/>
  <c r="S10" i="3"/>
  <c r="W10" i="3" s="1"/>
  <c r="R10" i="3"/>
  <c r="T10" i="3" s="1"/>
  <c r="V7" i="3"/>
  <c r="U7" i="3"/>
  <c r="S7" i="3"/>
  <c r="R7" i="3"/>
  <c r="T7" i="3" s="1"/>
  <c r="V97" i="3" l="1"/>
  <c r="U97" i="3"/>
  <c r="S97" i="3"/>
  <c r="R97" i="3"/>
  <c r="X75" i="3" s="1"/>
  <c r="X90" i="3" l="1"/>
  <c r="X63" i="3"/>
  <c r="X35" i="3"/>
  <c r="X21" i="3"/>
  <c r="X14" i="3"/>
  <c r="X97" i="3"/>
  <c r="X19" i="3"/>
  <c r="X10" i="3"/>
  <c r="T97" i="3"/>
  <c r="W97" i="3" s="1"/>
  <c r="Y97" i="3" s="1"/>
  <c r="X66" i="3"/>
  <c r="X47" i="3"/>
  <c r="X27" i="3"/>
  <c r="X18" i="3"/>
  <c r="X7" i="3"/>
  <c r="X89" i="3"/>
  <c r="X65" i="3"/>
  <c r="X51" i="3"/>
  <c r="X42" i="3"/>
  <c r="X29" i="3"/>
  <c r="X24" i="3"/>
  <c r="L77" i="3"/>
  <c r="K77" i="3"/>
  <c r="I77" i="3"/>
  <c r="H77" i="3"/>
  <c r="Y75" i="3" l="1"/>
  <c r="Y19" i="3"/>
  <c r="Y10" i="3"/>
  <c r="Y42" i="3"/>
  <c r="Y27" i="3"/>
  <c r="Y21" i="3"/>
  <c r="Y47" i="3"/>
  <c r="Y35" i="3"/>
  <c r="Y51" i="3"/>
  <c r="Y66" i="3"/>
  <c r="Y63" i="3"/>
  <c r="Y65" i="3"/>
  <c r="Y90" i="3"/>
  <c r="Y89" i="3"/>
  <c r="Y24" i="3"/>
  <c r="Y7" i="3"/>
  <c r="Y29" i="3"/>
  <c r="Y18" i="3"/>
  <c r="Y14" i="3"/>
  <c r="J77" i="3"/>
  <c r="M77" i="3" s="1"/>
  <c r="L97" i="3"/>
  <c r="K97" i="3"/>
  <c r="I97" i="3"/>
  <c r="H97" i="3"/>
  <c r="L90" i="3"/>
  <c r="K90" i="3"/>
  <c r="I90" i="3"/>
  <c r="H90" i="3"/>
  <c r="L89" i="3"/>
  <c r="K89" i="3"/>
  <c r="I89" i="3"/>
  <c r="H89" i="3"/>
  <c r="L75" i="3"/>
  <c r="K75" i="3"/>
  <c r="I75" i="3"/>
  <c r="H75" i="3"/>
  <c r="J75" i="3" s="1"/>
  <c r="L66" i="3"/>
  <c r="K66" i="3"/>
  <c r="I66" i="3"/>
  <c r="H66" i="3"/>
  <c r="L65" i="3"/>
  <c r="K65" i="3"/>
  <c r="I65" i="3"/>
  <c r="H65" i="3"/>
  <c r="J65" i="3" s="1"/>
  <c r="L63" i="3"/>
  <c r="K63" i="3"/>
  <c r="I63" i="3"/>
  <c r="H63" i="3"/>
  <c r="L59" i="3"/>
  <c r="K59" i="3"/>
  <c r="I59" i="3"/>
  <c r="H59" i="3"/>
  <c r="L51" i="3"/>
  <c r="K51" i="3"/>
  <c r="I51" i="3"/>
  <c r="H51" i="3"/>
  <c r="L47" i="3"/>
  <c r="K47" i="3"/>
  <c r="I47" i="3"/>
  <c r="H47" i="3"/>
  <c r="J47" i="3" s="1"/>
  <c r="L42" i="3"/>
  <c r="K42" i="3"/>
  <c r="I42" i="3"/>
  <c r="H42" i="3"/>
  <c r="L39" i="3"/>
  <c r="K39" i="3"/>
  <c r="I39" i="3"/>
  <c r="H39" i="3"/>
  <c r="J39" i="3" s="1"/>
  <c r="L35" i="3"/>
  <c r="K35" i="3"/>
  <c r="I35" i="3"/>
  <c r="H35" i="3"/>
  <c r="L29" i="3"/>
  <c r="K29" i="3"/>
  <c r="I29" i="3"/>
  <c r="H29" i="3"/>
  <c r="J29" i="3" s="1"/>
  <c r="L27" i="3"/>
  <c r="K27" i="3"/>
  <c r="I27" i="3"/>
  <c r="H27" i="3"/>
  <c r="L24" i="3"/>
  <c r="K24" i="3"/>
  <c r="I24" i="3"/>
  <c r="H24" i="3"/>
  <c r="L22" i="3"/>
  <c r="K22" i="3"/>
  <c r="I22" i="3"/>
  <c r="H22" i="3"/>
  <c r="L21" i="3"/>
  <c r="K21" i="3"/>
  <c r="I21" i="3"/>
  <c r="H21" i="3"/>
  <c r="L19" i="3"/>
  <c r="K19" i="3"/>
  <c r="I19" i="3"/>
  <c r="H19" i="3"/>
  <c r="L18" i="3"/>
  <c r="K18" i="3"/>
  <c r="I18" i="3"/>
  <c r="H18" i="3"/>
  <c r="J18" i="3" s="1"/>
  <c r="L14" i="3"/>
  <c r="K14" i="3"/>
  <c r="I14" i="3"/>
  <c r="H14" i="3"/>
  <c r="L13" i="3"/>
  <c r="K13" i="3"/>
  <c r="I13" i="3"/>
  <c r="H13" i="3"/>
  <c r="J13" i="3" s="1"/>
  <c r="L10" i="3"/>
  <c r="K10" i="3"/>
  <c r="I10" i="3"/>
  <c r="H10" i="3"/>
  <c r="L7" i="3"/>
  <c r="K7" i="3"/>
  <c r="I7" i="3"/>
  <c r="H7" i="3"/>
  <c r="J7" i="3" s="1"/>
  <c r="M10" i="3" l="1"/>
  <c r="M14" i="3"/>
  <c r="M22" i="3"/>
  <c r="M27" i="3"/>
  <c r="M51" i="3"/>
  <c r="M63" i="3"/>
  <c r="M89" i="3"/>
  <c r="M7" i="3"/>
  <c r="M13" i="3"/>
  <c r="M18" i="3"/>
  <c r="M24" i="3"/>
  <c r="M29" i="3"/>
  <c r="M39" i="3"/>
  <c r="M47" i="3"/>
  <c r="M59" i="3"/>
  <c r="M65" i="3"/>
  <c r="M75" i="3"/>
  <c r="M90" i="3"/>
  <c r="J35" i="3"/>
  <c r="M35" i="3" s="1"/>
  <c r="J42" i="3"/>
  <c r="M42" i="3" s="1"/>
  <c r="N90" i="3"/>
  <c r="J14" i="3"/>
  <c r="J19" i="3"/>
  <c r="M19" i="3" s="1"/>
  <c r="J22" i="3"/>
  <c r="J27" i="3"/>
  <c r="N21" i="3"/>
  <c r="N13" i="3"/>
  <c r="N47" i="3"/>
  <c r="J51" i="3"/>
  <c r="J63" i="3"/>
  <c r="J66" i="3"/>
  <c r="M66" i="3" s="1"/>
  <c r="N65" i="3"/>
  <c r="J10" i="3"/>
  <c r="J21" i="3"/>
  <c r="M21" i="3" s="1"/>
  <c r="N29" i="3"/>
  <c r="J59" i="3"/>
  <c r="J24" i="3"/>
  <c r="J97" i="3"/>
  <c r="M97" i="3" s="1"/>
  <c r="N77" i="3"/>
  <c r="N19" i="3"/>
  <c r="N10" i="3"/>
  <c r="N89" i="3"/>
  <c r="N18" i="3"/>
  <c r="N24" i="3"/>
  <c r="N39" i="3"/>
  <c r="N59" i="3"/>
  <c r="N75" i="3"/>
  <c r="N27" i="3"/>
  <c r="N42" i="3"/>
  <c r="N63" i="3"/>
  <c r="N7" i="3"/>
  <c r="N14" i="3"/>
  <c r="N22" i="3"/>
  <c r="N35" i="3"/>
  <c r="N51" i="3"/>
  <c r="N66" i="3"/>
  <c r="N97" i="3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362" i="2"/>
  <c r="O1363" i="2"/>
  <c r="O1364" i="2"/>
  <c r="O1365" i="2"/>
  <c r="O1366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180" i="2"/>
  <c r="O1181" i="2"/>
  <c r="O1182" i="2"/>
  <c r="O1183" i="2"/>
  <c r="O1184" i="2"/>
  <c r="O1185" i="2"/>
  <c r="O1186" i="2"/>
  <c r="O1187" i="2"/>
  <c r="O1188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37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97" i="3" l="1"/>
  <c r="O51" i="3" s="1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996" i="2"/>
  <c r="O997" i="2"/>
  <c r="O998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879" i="2"/>
  <c r="O880" i="2"/>
  <c r="O881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40" i="2"/>
  <c r="O841" i="2"/>
  <c r="O842" i="2"/>
  <c r="O843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65" i="3" l="1"/>
  <c r="O24" i="3"/>
  <c r="O22" i="3"/>
  <c r="O59" i="3"/>
  <c r="O47" i="3"/>
  <c r="O75" i="3"/>
  <c r="O7" i="3"/>
  <c r="O63" i="3"/>
  <c r="O29" i="3"/>
  <c r="O21" i="3"/>
  <c r="O35" i="3"/>
  <c r="O13" i="3"/>
  <c r="O42" i="3"/>
  <c r="O66" i="3"/>
  <c r="O18" i="3"/>
  <c r="O27" i="3"/>
  <c r="O10" i="3"/>
  <c r="O77" i="3"/>
  <c r="O39" i="3"/>
  <c r="O19" i="3"/>
  <c r="O14" i="3"/>
  <c r="O89" i="3"/>
  <c r="O90" i="3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82" i="2"/>
  <c r="O666" i="2"/>
  <c r="O661" i="2"/>
  <c r="O662" i="2"/>
  <c r="O663" i="2"/>
  <c r="O664" i="2"/>
  <c r="O665" i="2"/>
  <c r="O66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24" i="2"/>
  <c r="O125" i="2"/>
  <c r="O126" i="2"/>
  <c r="O127" i="2"/>
  <c r="O128" i="2"/>
  <c r="O129" i="2"/>
  <c r="O130" i="2"/>
  <c r="O131" i="2"/>
  <c r="O123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599" i="2" l="1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3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02" i="2"/>
  <c r="O655" i="2" l="1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16" i="2" l="1"/>
  <c r="O515" i="2"/>
  <c r="O514" i="2"/>
  <c r="O513" i="2"/>
  <c r="O512" i="2"/>
  <c r="O511" i="2"/>
  <c r="O510" i="2"/>
  <c r="O509" i="2"/>
  <c r="O506" i="2"/>
  <c r="O505" i="2"/>
  <c r="O504" i="2"/>
  <c r="O503" i="2"/>
  <c r="O502" i="2"/>
  <c r="O501" i="2"/>
  <c r="O500" i="2"/>
  <c r="O499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397" i="2" l="1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70" i="2" l="1"/>
  <c r="O271" i="2"/>
  <c r="O272" i="2"/>
  <c r="O273" i="2"/>
  <c r="O274" i="2"/>
  <c r="O275" i="2"/>
  <c r="O276" i="2"/>
  <c r="O259" i="2"/>
  <c r="O260" i="2"/>
  <c r="O261" i="2"/>
  <c r="O262" i="2"/>
  <c r="O263" i="2"/>
  <c r="O264" i="2"/>
  <c r="O265" i="2"/>
  <c r="O266" i="2"/>
  <c r="O267" i="2"/>
  <c r="O268" i="2"/>
  <c r="O269" i="2"/>
  <c r="O220" i="2"/>
  <c r="O221" i="2"/>
  <c r="O222" i="2"/>
  <c r="O223" i="2"/>
  <c r="O224" i="2"/>
  <c r="O225" i="2"/>
  <c r="O226" i="2"/>
  <c r="O227" i="2"/>
  <c r="O228" i="2"/>
  <c r="O181" i="2"/>
  <c r="O182" i="2"/>
  <c r="O183" i="2"/>
  <c r="O184" i="2"/>
  <c r="O185" i="2"/>
  <c r="O186" i="2"/>
  <c r="O187" i="2"/>
  <c r="O188" i="2"/>
  <c r="O145" i="2" l="1"/>
  <c r="O146" i="2"/>
  <c r="O147" i="2"/>
  <c r="O148" i="2"/>
  <c r="O149" i="2"/>
  <c r="O106" i="2"/>
  <c r="O101" i="2"/>
  <c r="O102" i="2"/>
  <c r="O103" i="2"/>
  <c r="O104" i="2"/>
  <c r="O105" i="2"/>
  <c r="O107" i="2"/>
  <c r="O108" i="2"/>
  <c r="O60" i="2"/>
  <c r="O61" i="2"/>
  <c r="O62" i="2"/>
  <c r="O63" i="2"/>
  <c r="O64" i="2"/>
  <c r="O65" i="2"/>
  <c r="O66" i="2"/>
  <c r="O67" i="2"/>
  <c r="O70" i="2"/>
  <c r="O71" i="2"/>
  <c r="O72" i="2"/>
  <c r="O73" i="2"/>
  <c r="O74" i="2"/>
  <c r="O75" i="2"/>
  <c r="O76" i="2"/>
  <c r="O77" i="2"/>
  <c r="O69" i="2"/>
  <c r="O68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37" i="2" l="1"/>
  <c r="O236" i="2"/>
  <c r="O235" i="2"/>
  <c r="O234" i="2"/>
  <c r="O233" i="2"/>
  <c r="O232" i="2"/>
  <c r="O231" i="2"/>
  <c r="O230" i="2"/>
  <c r="O229" i="2"/>
  <c r="O198" i="2"/>
  <c r="O197" i="2"/>
  <c r="O196" i="2"/>
  <c r="O195" i="2"/>
  <c r="O194" i="2"/>
  <c r="O193" i="2"/>
  <c r="O192" i="2"/>
  <c r="O191" i="2"/>
  <c r="O190" i="2"/>
  <c r="O189" i="2"/>
  <c r="O158" i="2"/>
  <c r="O157" i="2"/>
  <c r="O156" i="2"/>
  <c r="O155" i="2"/>
  <c r="O154" i="2"/>
  <c r="O153" i="2"/>
  <c r="O152" i="2"/>
  <c r="O151" i="2"/>
  <c r="O150" i="2"/>
  <c r="O118" i="2"/>
  <c r="O117" i="2"/>
  <c r="O116" i="2"/>
  <c r="O115" i="2"/>
  <c r="O114" i="2"/>
  <c r="O113" i="2"/>
  <c r="O112" i="2"/>
  <c r="O111" i="2"/>
  <c r="O110" i="2"/>
  <c r="O109" i="2"/>
</calcChain>
</file>

<file path=xl/sharedStrings.xml><?xml version="1.0" encoding="utf-8"?>
<sst xmlns="http://schemas.openxmlformats.org/spreadsheetml/2006/main" count="2109" uniqueCount="450">
  <si>
    <t>Apr 1 SWE (frac of avg)</t>
  </si>
  <si>
    <t>Willamette @ Portland</t>
  </si>
  <si>
    <t>J</t>
  </si>
  <si>
    <t>F</t>
  </si>
  <si>
    <t>M</t>
  </si>
  <si>
    <t>A</t>
  </si>
  <si>
    <t>S</t>
  </si>
  <si>
    <t>O</t>
  </si>
  <si>
    <t>N</t>
  </si>
  <si>
    <t>D</t>
  </si>
  <si>
    <t>McKenzie @ Vida</t>
  </si>
  <si>
    <t>SF McKenzie @ Rainbow blw Cougar Dm</t>
  </si>
  <si>
    <t>SF McKenzie @ Rainbow above Cougar Dm</t>
  </si>
  <si>
    <t>SF McKenzie @ Rainbow abv Cougar Dm</t>
  </si>
  <si>
    <t>McKenzie @ Belknap</t>
  </si>
  <si>
    <t>Willamette @ Salem</t>
  </si>
  <si>
    <t>http://waterdata.usgs.gov/usa/nwis/uv?site_no=14211720</t>
  </si>
  <si>
    <t>http://waterdata.usgs.gov/nwis/uv?site_no=14191000</t>
  </si>
  <si>
    <t>http://waterdata.usgs.gov/usa/nwis/uv?14162500</t>
  </si>
  <si>
    <t>http://waterdata.usgs.gov/or/nwis/uv?14159500</t>
  </si>
  <si>
    <t>http://waterdata.usgs.gov/or/nwis/uv/?site_no=14158850&amp;PARAmeter_cd=00065,00060</t>
  </si>
  <si>
    <t> MIDDLE FORK WILLAMETTE RIVER NR OAKRIDGE, OR </t>
  </si>
  <si>
    <t>9.55 </t>
  </si>
  <si>
    <t>-- </t>
  </si>
  <si>
    <t>    --- </t>
  </si>
  <si>
    <t> HILLS CR AB HILLS CR RES, NR OAKRIDGE, OR </t>
  </si>
  <si>
    <t>9.79 </t>
  </si>
  <si>
    <t> HILLS CREEK DAM TAILWATER NEAR OAKRIDGE, OR </t>
  </si>
  <si>
    <t>1,223.42 </t>
  </si>
  <si>
    <t> MF WILLAMETTE RIVER ABV SALT CRK, NEAR OAKRIDGE,OR </t>
  </si>
  <si>
    <t>2.27 </t>
  </si>
  <si>
    <t>313 </t>
  </si>
  <si>
    <t>1,130 </t>
  </si>
  <si>
    <t> N FK OF M FK WILLAMETTE R NR OAKRIDGE, OR </t>
  </si>
  <si>
    <t>1.87 </t>
  </si>
  <si>
    <t> MF WILLAMETTE RIVER BLW N FORK, NR OAKRIDGE, OR. </t>
  </si>
  <si>
    <t>2.05 </t>
  </si>
  <si>
    <t>1,110 </t>
  </si>
  <si>
    <t>3,500 </t>
  </si>
  <si>
    <t> LOOKOUT POINT DAM TAILWATER NEAR LOWELL, OR </t>
  </si>
  <si>
    <t>693.81 </t>
  </si>
  <si>
    <t> DEXTER DAM TAILWATER AT DEXTER, OR </t>
  </si>
  <si>
    <t>637.22 </t>
  </si>
  <si>
    <t> MIDDLE FORK WILLAMETTE RIVER NEAR DEXTER, OR </t>
  </si>
  <si>
    <t>2.92 </t>
  </si>
  <si>
    <t>1,230 </t>
  </si>
  <si>
    <t>2,859 </t>
  </si>
  <si>
    <t> FALL CREEK ABOVE NORTH FORK, NEAR LOWELL, OR </t>
  </si>
  <si>
    <t>3.14 </t>
  </si>
  <si>
    <t> WINBERRY CREEK NEAR LOWELL,OR </t>
  </si>
  <si>
    <t>1.23 </t>
  </si>
  <si>
    <t>29 </t>
  </si>
  <si>
    <t>117 </t>
  </si>
  <si>
    <t> FALL CREEK BLW WINBERRY CREEK, NEAR FALL CREEK, OR </t>
  </si>
  <si>
    <t>147 </t>
  </si>
  <si>
    <t>366 </t>
  </si>
  <si>
    <t> MIDDLE FORK WILLAMETTE RIVER AT JASPER, OR </t>
  </si>
  <si>
    <t>2.60 </t>
  </si>
  <si>
    <t>1,650 </t>
  </si>
  <si>
    <t>3,370 </t>
  </si>
  <si>
    <t> COAST FORK WILLAMETTE R BLW COTTAGE GROVE DAM, OR </t>
  </si>
  <si>
    <t>3.20 </t>
  </si>
  <si>
    <t>100 </t>
  </si>
  <si>
    <t>78.0 </t>
  </si>
  <si>
    <t> ROW RIVER ABOVE PITCHER CREEK, NEAR DORENA, OR </t>
  </si>
  <si>
    <t>2.53 </t>
  </si>
  <si>
    <t>85 </t>
  </si>
  <si>
    <t>560 </t>
  </si>
  <si>
    <t> ROW RIVER NEAR COTTAGE GROVE, OR </t>
  </si>
  <si>
    <t>2.21 </t>
  </si>
  <si>
    <t>200 </t>
  </si>
  <si>
    <t>356 </t>
  </si>
  <si>
    <t> COAST FORK WILLAMETTE RIVER NEAR GOSHEN, OR </t>
  </si>
  <si>
    <t>1.80 </t>
  </si>
  <si>
    <t>400 </t>
  </si>
  <si>
    <t>623 </t>
  </si>
  <si>
    <t> MCKENZIE RIVER AT OUTLET OF CLEAR LAKE, OR </t>
  </si>
  <si>
    <t>1.98 </t>
  </si>
  <si>
    <t>315 </t>
  </si>
  <si>
    <t>685 </t>
  </si>
  <si>
    <t> SMITH RIVER ABV SMITH R RESV,NR BELKNAP SPRNGS,OR </t>
  </si>
  <si>
    <t>5.54 </t>
  </si>
  <si>
    <t>16 </t>
  </si>
  <si>
    <t>146 </t>
  </si>
  <si>
    <t> MCKENZIE R BLW TRAIL BR DAM NR BELKNAP SPRINGS, OR </t>
  </si>
  <si>
    <t>6.44 </t>
  </si>
  <si>
    <t>750 </t>
  </si>
  <si>
    <t>1,320 </t>
  </si>
  <si>
    <t> SO FK MCKENZIE RIVER ABV COUGAR LAKE NR RAINBOW OR </t>
  </si>
  <si>
    <t>4.01 </t>
  </si>
  <si>
    <t>308 </t>
  </si>
  <si>
    <t>931 </t>
  </si>
  <si>
    <t> COUGAR DAM TAILWATER NEAR RAINBOW, OR </t>
  </si>
  <si>
    <t>1,250.75 </t>
  </si>
  <si>
    <t>1.30 </t>
  </si>
  <si>
    <t>300 </t>
  </si>
  <si>
    <t>814 </t>
  </si>
  <si>
    <t> LOOKOUT CREEK NEAR BLUE RIVER, OR </t>
  </si>
  <si>
    <t>2.15 </t>
  </si>
  <si>
    <t>32 </t>
  </si>
  <si>
    <t>130 </t>
  </si>
  <si>
    <t> BLUE RIVER AT BLUE RIVER, OR </t>
  </si>
  <si>
    <t>3.02 </t>
  </si>
  <si>
    <t>105 </t>
  </si>
  <si>
    <t>277 </t>
  </si>
  <si>
    <t> MCKENZIE RIVER NEAR VIDA, OR </t>
  </si>
  <si>
    <t>1.28 </t>
  </si>
  <si>
    <t>2,160 </t>
  </si>
  <si>
    <t>4,710 </t>
  </si>
  <si>
    <t> MCKENZIE RIVER BLW LEABURG DAM, NR LEABURG, OR </t>
  </si>
  <si>
    <t>3.74 </t>
  </si>
  <si>
    <t>1,050 </t>
  </si>
  <si>
    <t>2,290 </t>
  </si>
  <si>
    <t> MCKENZIE RIVER NEAR WALTERVILLE, OR </t>
  </si>
  <si>
    <t>1.04 </t>
  </si>
  <si>
    <t>1,100 </t>
  </si>
  <si>
    <t>3,430 </t>
  </si>
  <si>
    <t> CAMP CRK AT CAMP CRK RD BRIDGE, NR SPRINGFIELD, OR </t>
  </si>
  <si>
    <t>8.31 </t>
  </si>
  <si>
    <t> CEDAR CREEK AT SPRINGFIELD, OR </t>
  </si>
  <si>
    <t>1.67 </t>
  </si>
  <si>
    <t>6.6 </t>
  </si>
  <si>
    <t>26.0 </t>
  </si>
  <si>
    <t> McKENZIE RIVER ABV HAYDEN BR, AT SPRINGFIELD,OR </t>
  </si>
  <si>
    <t>53.24 </t>
  </si>
  <si>
    <t>2,270 </t>
  </si>
  <si>
    <t>6,310 </t>
  </si>
  <si>
    <t> MOHAWK RIVER NEAR SPRINGFIELD, OR </t>
  </si>
  <si>
    <t>1.72 </t>
  </si>
  <si>
    <t>184 </t>
  </si>
  <si>
    <t>330 </t>
  </si>
  <si>
    <t> MCKENZIE RIVER NEAR COBURG, OR </t>
  </si>
  <si>
    <t>7.53 </t>
  </si>
  <si>
    <t>2,450 </t>
  </si>
  <si>
    <t>6,860 </t>
  </si>
  <si>
    <t> WILLAMETTE RIVER AT HARRISBURG, OR </t>
  </si>
  <si>
    <t>2.04 </t>
  </si>
  <si>
    <t>4,510 </t>
  </si>
  <si>
    <t>9,810 </t>
  </si>
  <si>
    <t> LONG TOM RIVER NEAR NOTI, OR </t>
  </si>
  <si>
    <t>1.45 </t>
  </si>
  <si>
    <t>70 </t>
  </si>
  <si>
    <t>127 </t>
  </si>
  <si>
    <t> LONG TOM RIVER NEAR ALVADORE, OR </t>
  </si>
  <si>
    <t>1.58 </t>
  </si>
  <si>
    <t>34 </t>
  </si>
  <si>
    <t>84.0 </t>
  </si>
  <si>
    <t> LONG TOM RIVER AT MONROE, OR </t>
  </si>
  <si>
    <t>4.23 </t>
  </si>
  <si>
    <t>44 </t>
  </si>
  <si>
    <t>190 </t>
  </si>
  <si>
    <t> MARYS RIVER NEAR PHILOMATH, OR </t>
  </si>
  <si>
    <t>3.44 </t>
  </si>
  <si>
    <t>99 </t>
  </si>
  <si>
    <t>194 </t>
  </si>
  <si>
    <t> WILLAMETTE RIVER AT CORVALLIS, OR </t>
  </si>
  <si>
    <t>10.36 </t>
  </si>
  <si>
    <t>5,060 </t>
  </si>
  <si>
    <t>10,500 </t>
  </si>
  <si>
    <t> WILLAMETTE RIVER AT ALBANY, OR </t>
  </si>
  <si>
    <t>3.16 </t>
  </si>
  <si>
    <t>5,780 </t>
  </si>
  <si>
    <t>11,900 </t>
  </si>
  <si>
    <t> NO SANTIAM R BLW BOULDER CRK, NR DETROIT, OR </t>
  </si>
  <si>
    <t>3.09 </t>
  </si>
  <si>
    <t>550 </t>
  </si>
  <si>
    <t>1,409 </t>
  </si>
  <si>
    <t> BREITENBUSH R ABV FRENCH CR NR DETROIT, OR. </t>
  </si>
  <si>
    <t>2.98 </t>
  </si>
  <si>
    <t>219 </t>
  </si>
  <si>
    <t>764 </t>
  </si>
  <si>
    <t> BLOWOUT CREEK NEAR DETROIT, OR </t>
  </si>
  <si>
    <t>3.35 </t>
  </si>
  <si>
    <t>25 </t>
  </si>
  <si>
    <t> DETROIT DAM TAILWATER NEAR DETROIT, OR </t>
  </si>
  <si>
    <t>1,200.65 </t>
  </si>
  <si>
    <t> BIG CLIFF DAM TAILWATER NEAR NIAGARA, OR </t>
  </si>
  <si>
    <t>1,108.88 </t>
  </si>
  <si>
    <t> NORTH SANTIAM RIVER AT NIAGARA, OR </t>
  </si>
  <si>
    <t>2.89 </t>
  </si>
  <si>
    <t>1,020 </t>
  </si>
  <si>
    <t>2,650 </t>
  </si>
  <si>
    <t> LITTLE NORTH SANTIAM RIVER NEAR MEHAMA, OR </t>
  </si>
  <si>
    <t>3.27 </t>
  </si>
  <si>
    <t>172 </t>
  </si>
  <si>
    <t>763 </t>
  </si>
  <si>
    <t> NORTH SANTIAM RIVER AT MEHAMA, OR </t>
  </si>
  <si>
    <t>1,350 </t>
  </si>
  <si>
    <t>3,520 </t>
  </si>
  <si>
    <t> NORTH SANTIAM R AT GREENS BRIDGE, NR JEFFERSON, OR </t>
  </si>
  <si>
    <t>14.33 </t>
  </si>
  <si>
    <t>1,090 </t>
  </si>
  <si>
    <t>5,220 </t>
  </si>
  <si>
    <t>2.78 </t>
  </si>
  <si>
    <t>211 </t>
  </si>
  <si>
    <t>963 </t>
  </si>
  <si>
    <t> MIDDLE SANTIAM R NEAR CASCADIA, OR </t>
  </si>
  <si>
    <t>1.76 </t>
  </si>
  <si>
    <t> QUARTZVILLE CREEK NEAR CASCADIA, OR </t>
  </si>
  <si>
    <t>3.78 </t>
  </si>
  <si>
    <t>122 </t>
  </si>
  <si>
    <t>557 </t>
  </si>
  <si>
    <t> GREEN PETER DAM TAILWATER NEAR FOSTER, OR </t>
  </si>
  <si>
    <t>701.91 </t>
  </si>
  <si>
    <t> MIDDLE SANTIAM R BLW GREEN PETER DAM NR FOSTER, OR </t>
  </si>
  <si>
    <t>705.78 </t>
  </si>
  <si>
    <t> FOSTER DAM TAILWATER AT FOSTER, OR </t>
  </si>
  <si>
    <t>525.39 </t>
  </si>
  <si>
    <t> WILEY CREEK NEAR FOSTER, OR </t>
  </si>
  <si>
    <t>1.91 </t>
  </si>
  <si>
    <t>52 </t>
  </si>
  <si>
    <t>195 </t>
  </si>
  <si>
    <t> SOUTH SANTIAM RIVER NEAR FOSTER, OR </t>
  </si>
  <si>
    <t>10.48 </t>
  </si>
  <si>
    <t>930 </t>
  </si>
  <si>
    <t>2,510 </t>
  </si>
  <si>
    <t> SOUTH SANTIAM RIVER AT WATERLOO, OR </t>
  </si>
  <si>
    <t>3.01 </t>
  </si>
  <si>
    <t>2,880 </t>
  </si>
  <si>
    <t> LEBANON SANTIAM CANAL NEAR LEBANON, OR </t>
  </si>
  <si>
    <t>2.62 </t>
  </si>
  <si>
    <t>86 </t>
  </si>
  <si>
    <t>90.0 </t>
  </si>
  <si>
    <t> SCHAFER CREEK NEAR LACOMB, OR </t>
  </si>
  <si>
    <t>3.62 </t>
  </si>
  <si>
    <t>0.73 </t>
  </si>
  <si>
    <t>6.20 </t>
  </si>
  <si>
    <t> THOMAS CREEK NEAR SCIO, OR </t>
  </si>
  <si>
    <t>4.88 </t>
  </si>
  <si>
    <t>104 </t>
  </si>
  <si>
    <t>416 </t>
  </si>
  <si>
    <t> SANTIAM RIVER AT JEFFERSON, OR </t>
  </si>
  <si>
    <t>2,430 </t>
  </si>
  <si>
    <t>7,680 </t>
  </si>
  <si>
    <t> LUCKIAMUTE RIVER NEAR SUVER, OR </t>
  </si>
  <si>
    <t>4.22 </t>
  </si>
  <si>
    <t>217 </t>
  </si>
  <si>
    <t>376 </t>
  </si>
  <si>
    <t>5.86 </t>
  </si>
  <si>
    <t>8,990 </t>
  </si>
  <si>
    <t>20,200 </t>
  </si>
  <si>
    <t> SOUTH YAMHILL RIVER AT MCMINNVILLE, OR </t>
  </si>
  <si>
    <t>12.21 </t>
  </si>
  <si>
    <t>298 </t>
  </si>
  <si>
    <t>784 </t>
  </si>
  <si>
    <t> WILLAMETTE RIVER AT NEWBERG, OR </t>
  </si>
  <si>
    <t>54.46 </t>
  </si>
  <si>
    <t>9,540 </t>
  </si>
  <si>
    <t>21,800 </t>
  </si>
  <si>
    <t> BULL CREEK NEAR WILHOIT, OR </t>
  </si>
  <si>
    <t>5.36 </t>
  </si>
  <si>
    <t>0.40 </t>
  </si>
  <si>
    <t>1.10 </t>
  </si>
  <si>
    <t> NATE CREEK TRIBUTARY NEAR COLTON, OR </t>
  </si>
  <si>
    <t>1.62 </t>
  </si>
  <si>
    <t>0.67 </t>
  </si>
  <si>
    <t> MOLALLA RIVER NEAR CANBY, OR </t>
  </si>
  <si>
    <t>10.86 </t>
  </si>
  <si>
    <t>1,120 </t>
  </si>
  <si>
    <t> DRIFT CREEK NEAR SILVERTON, OR </t>
  </si>
  <si>
    <t>1.79 </t>
  </si>
  <si>
    <t> SILVER CREEK AT SILVERTON, OR </t>
  </si>
  <si>
    <t>1.54 </t>
  </si>
  <si>
    <t> ABIQUA CREEK AT SILVERTON, OR </t>
  </si>
  <si>
    <t>4.87 </t>
  </si>
  <si>
    <t>81 </t>
  </si>
  <si>
    <t> ZOLLNER CREEK NEAR MT ANGEL, OR </t>
  </si>
  <si>
    <t>4.27 </t>
  </si>
  <si>
    <t>3.3 </t>
  </si>
  <si>
    <t>4.70 </t>
  </si>
  <si>
    <t> PUDDING RIVER NEAR WOODBURN, OR </t>
  </si>
  <si>
    <t>6.60 </t>
  </si>
  <si>
    <t>235 </t>
  </si>
  <si>
    <t>532 </t>
  </si>
  <si>
    <t> BUTTE CREEK AT MONITOR, OR </t>
  </si>
  <si>
    <t>5.11 </t>
  </si>
  <si>
    <t>178 </t>
  </si>
  <si>
    <t> PUDDING RIVER AT AURORA, OR </t>
  </si>
  <si>
    <t>6.74 </t>
  </si>
  <si>
    <t>369 </t>
  </si>
  <si>
    <t>927 </t>
  </si>
  <si>
    <t> WAPATO CANAL AT PUMP HOUSE, AT GASTON, OR </t>
  </si>
  <si>
    <t> TUALATIN RIVER NEAR DILLEY, OR </t>
  </si>
  <si>
    <t>10.32 </t>
  </si>
  <si>
    <t>169 </t>
  </si>
  <si>
    <t> EAST FORK DAIRY CREEK NEAR MEACHAM CORNER, OR </t>
  </si>
  <si>
    <t>4.35 </t>
  </si>
  <si>
    <t>36 </t>
  </si>
  <si>
    <t>71.0 </t>
  </si>
  <si>
    <t> FANNO CREEK AT 56TH AVE, AT PORTLAND, OR </t>
  </si>
  <si>
    <t>8.71 </t>
  </si>
  <si>
    <t>1.1 </t>
  </si>
  <si>
    <t> FANNO CREEK AT DURHAM, OR </t>
  </si>
  <si>
    <t>2.16 </t>
  </si>
  <si>
    <t>15 </t>
  </si>
  <si>
    <t>15.0 </t>
  </si>
  <si>
    <t> TUALATIN RIVER AT WEST LINN, OR </t>
  </si>
  <si>
    <t>3.12 </t>
  </si>
  <si>
    <t>296 </t>
  </si>
  <si>
    <t>630 </t>
  </si>
  <si>
    <t> WILLAMETTE RIVER ABOVE FALLS, AT OREGON CITY, OR </t>
  </si>
  <si>
    <t>53.70 </t>
  </si>
  <si>
    <t> WILLAMETTE RIVER BELOW FALLS, AT OREGON CITY, OR </t>
  </si>
  <si>
    <t>6.86 </t>
  </si>
  <si>
    <t> OAK GROVE FORK NEAR GOVERNMENT CAMP, OR </t>
  </si>
  <si>
    <t>1.65 </t>
  </si>
  <si>
    <t>74 </t>
  </si>
  <si>
    <t>121 </t>
  </si>
  <si>
    <t> OAK GROVE FORK ABOVE POWERPLANT INTAKE, OR. </t>
  </si>
  <si>
    <t>4.94 </t>
  </si>
  <si>
    <t>311 </t>
  </si>
  <si>
    <t>660 </t>
  </si>
  <si>
    <t> OAK GROVE FORK AT RIPPLEBROOK CAMPGROUND, OR </t>
  </si>
  <si>
    <t>2.10 </t>
  </si>
  <si>
    <t>98 </t>
  </si>
  <si>
    <t> CLACKAMAS RIVER ABOVE THREE LYNX CREEK, OR </t>
  </si>
  <si>
    <t>859 </t>
  </si>
  <si>
    <t>2,670 </t>
  </si>
  <si>
    <t> CLACKAMAS RIVER AT ESTACADA, OR </t>
  </si>
  <si>
    <t>11.07 </t>
  </si>
  <si>
    <t>3,510 </t>
  </si>
  <si>
    <t> CLACKAMAS RIVER NEAR OREGON CITY, OR </t>
  </si>
  <si>
    <t>23.85 </t>
  </si>
  <si>
    <t>1,460 </t>
  </si>
  <si>
    <t>3,449 </t>
  </si>
  <si>
    <t> TRYON CREEK NEAR LAKE OSWEGO, OR </t>
  </si>
  <si>
    <t>2.5 </t>
  </si>
  <si>
    <t>3.70 </t>
  </si>
  <si>
    <t> JOHNSON CREEK AT REGNER ROAD, AT GRESHAM, OR </t>
  </si>
  <si>
    <t>4.71 </t>
  </si>
  <si>
    <t>3.8 </t>
  </si>
  <si>
    <t>11.0 </t>
  </si>
  <si>
    <t> KELLEY CREEK AT SE 159TH DRIVE AT PORTLAND, OR </t>
  </si>
  <si>
    <t>2.81 </t>
  </si>
  <si>
    <t>0.62 </t>
  </si>
  <si>
    <t>2.00 </t>
  </si>
  <si>
    <t> JOHNSON CREEK AT SYCAMORE, OR </t>
  </si>
  <si>
    <t>5.3 </t>
  </si>
  <si>
    <t>17.0 </t>
  </si>
  <si>
    <t> JOHNSON CREEK AT MILWAUKIE, OR </t>
  </si>
  <si>
    <t>24.06 </t>
  </si>
  <si>
    <t>19 </t>
  </si>
  <si>
    <t>44.0 </t>
  </si>
  <si>
    <t> WILLAMETTE RIVER AT PORTLAND, OR </t>
  </si>
  <si>
    <t>3.06 </t>
  </si>
  <si>
    <t>12,300 </t>
  </si>
  <si>
    <t>24,800 </t>
  </si>
  <si>
    <t> WILLAMETTE RIVER AT SALEM, OR</t>
  </si>
  <si>
    <t>MF Willamette @ Oakridge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</si>
  <si>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</si>
  <si>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</si>
  <si>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</si>
  <si>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</si>
  <si>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</si>
  <si>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</si>
  <si>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</si>
  <si>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</si>
  <si>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</si>
  <si>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</si>
  <si>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</si>
  <si>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</si>
  <si>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</si>
  <si>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</si>
  <si>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</si>
  <si>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</si>
  <si>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</si>
  <si>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</si>
  <si>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</si>
  <si>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</si>
  <si>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</si>
  <si>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</si>
  <si>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</si>
  <si>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</si>
  <si>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NO SANTIAM R BLW BOULDER CRK, NR DETROIT, OR</t>
  </si>
  <si>
    <t>NO Santiam @ Niagara</t>
  </si>
  <si>
    <t>McKenzie @ Clear Lake</t>
  </si>
  <si>
    <t>MF WILLAMETTE @ JASPER</t>
  </si>
  <si>
    <t>S Santiam @ Cascadia abv dams</t>
  </si>
  <si>
    <t>S Santiam @ Waterloo (blw dams)</t>
  </si>
  <si>
    <t>S Santiam @ Waterloo blw dams</t>
  </si>
  <si>
    <t>Q @ SWE0 (cfs)</t>
  </si>
  <si>
    <t>Q @ SWE1 (cfs)</t>
  </si>
  <si>
    <t>r2</t>
  </si>
  <si>
    <t>Delta (cfs)</t>
  </si>
  <si>
    <t>Delta/Q_SWE0</t>
  </si>
  <si>
    <t>PDX Fraction</t>
  </si>
  <si>
    <t>Lat</t>
  </si>
  <si>
    <t>Long</t>
  </si>
  <si>
    <t>Clackamas @ Estacada</t>
  </si>
  <si>
    <t>CLACKAMAS RIVER ABOVE THREE LYNX CREEK, OR</t>
  </si>
  <si>
    <t>WILLAMETTE RIVER AT HARRISBURG, OR</t>
  </si>
  <si>
    <t>Willamette @ Harrisburg</t>
  </si>
  <si>
    <t>Pudding River Near Woodburn, OR</t>
  </si>
  <si>
    <t>Pudding R @ Woodburn</t>
  </si>
  <si>
    <t>Apr 1 SWE (frac of median)</t>
  </si>
  <si>
    <t>SF McKenzie @ Rainbow blw Cougar dam</t>
  </si>
  <si>
    <t>Marys River</t>
  </si>
  <si>
    <t>South Yamhill R @ McMinnville</t>
  </si>
  <si>
    <t>Santiam R @ Jefferson</t>
  </si>
  <si>
    <t>Santiam @ Jefferson</t>
  </si>
  <si>
    <t>S Yamhill @ McMinnville</t>
  </si>
  <si>
    <t>earlier data unavailable</t>
  </si>
  <si>
    <t>Clackamas @ Three Lynx Cr</t>
  </si>
  <si>
    <t>p value</t>
  </si>
  <si>
    <t>S Santiam @ Cascadia (abv dams)</t>
  </si>
  <si>
    <t> SOUTH SANTIAM RIVER BELOW CASCADIA, OR (abv dams)</t>
  </si>
  <si>
    <t>No Santiam R @ Boulder Cr abv dams</t>
  </si>
  <si>
    <t>Gauge</t>
  </si>
  <si>
    <t>Location</t>
  </si>
  <si>
    <t>PDX*Delta/Q_SWE0</t>
  </si>
  <si>
    <t> SOUTH FORK MCKENZIE RIVER NEAR RAINBOW, OR (BLW COUGAR DAM)</t>
  </si>
  <si>
    <t>No Santiam, Detroit @ Niagara (blw dams)</t>
  </si>
  <si>
    <t>Precip Apr (frac of avg)</t>
  </si>
  <si>
    <t>Precip A-M (frac of avg)</t>
  </si>
  <si>
    <t>Precip A-M-J (frac of avg)</t>
  </si>
  <si>
    <t>SNOW STATS</t>
  </si>
  <si>
    <t>Precip Jun (frac of avg)</t>
  </si>
  <si>
    <t>Precip Jan-Apr (frac of avg)</t>
  </si>
  <si>
    <t>Precip Feb-Apr (frac of avg)</t>
  </si>
  <si>
    <t>MF Willamette @ Dexter</t>
  </si>
  <si>
    <t>Fall Creek</t>
  </si>
  <si>
    <t> COAST FORK WILLAMETTE R BLW COTTAGE GROVE DAM</t>
  </si>
  <si>
    <t>Coast Fork Willamette BLW Cottage Grove Dam</t>
  </si>
  <si>
    <t>Row River near Dorena</t>
  </si>
  <si>
    <t>Row River @ Dorena</t>
  </si>
  <si>
    <t>Row River @ Cottage Grove</t>
  </si>
  <si>
    <t>Coast Fork Willamette @ Goshen</t>
  </si>
  <si>
    <t>Lookout Creek @ Blue River</t>
  </si>
  <si>
    <t>Blue River @ Blue River</t>
  </si>
  <si>
    <t>McKenzie @ Walterville</t>
  </si>
  <si>
    <t>Long Tom River @ Noti</t>
  </si>
  <si>
    <t>Long Tom @ Noti</t>
  </si>
  <si>
    <t>Long Tom @ Monroe</t>
  </si>
  <si>
    <t>Brietenbush @ Detroit</t>
  </si>
  <si>
    <t>Blowout Crk @ Detroit</t>
  </si>
  <si>
    <t>Blowout @ Detroit</t>
  </si>
  <si>
    <t>Little North Santiam near Mehama</t>
  </si>
  <si>
    <t>Quartzville near Cascadia</t>
  </si>
  <si>
    <t>Luckiamute near Suver</t>
  </si>
  <si>
    <t>Molalla near Canby</t>
  </si>
  <si>
    <t>Pudding @ Aurora</t>
  </si>
  <si>
    <t>Tualatin near Dilley</t>
  </si>
  <si>
    <t>Tualatin @ W Linn</t>
  </si>
  <si>
    <t>Q @ PRE0 (cfs)</t>
  </si>
  <si>
    <t>Q @ PRE1 (cfs)</t>
  </si>
  <si>
    <t>Delta/Q_PRE0</t>
  </si>
  <si>
    <t>PDX*Delta/Q_PRE0</t>
  </si>
  <si>
    <t>Discharges are sum of Jul &amp; August avg</t>
  </si>
  <si>
    <t>Precip N-Mar (frac avg)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</si>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</sst>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32" x14ac:knownFonts="1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i/>
      <sz val="11"/>
      <color theme="1"/>
      <name val="Calibri"/>
      <family val="2"/>
      <scheme val="minor"/>
    </font>
    <font>
      <b/>
      <sz val="13.5"/>
      <color rgb="FF000080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sz val="12"/>
      <color theme="9" tint="-0.249977111117893"/>
      <name val="Verdana"/>
      <family val="2"/>
    </font>
    <font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13" applyNumberFormat="0" applyAlignment="0" applyProtection="0"/>
    <xf numFmtId="0" fontId="25" fillId="10" borderId="14" applyNumberFormat="0" applyAlignment="0" applyProtection="0"/>
    <xf numFmtId="0" fontId="26" fillId="10" borderId="13" applyNumberFormat="0" applyAlignment="0" applyProtection="0"/>
    <xf numFmtId="0" fontId="27" fillId="0" borderId="15" applyNumberFormat="0" applyFill="0" applyAlignment="0" applyProtection="0"/>
    <xf numFmtId="0" fontId="28" fillId="11" borderId="16" applyNumberFormat="0" applyAlignment="0" applyProtection="0"/>
    <xf numFmtId="0" fontId="29" fillId="0" borderId="0" applyNumberFormat="0" applyFill="0" applyBorder="0" applyAlignment="0" applyProtection="0"/>
    <xf numFmtId="0" fontId="12" fillId="12" borderId="17" applyNumberFormat="0" applyFont="0" applyAlignment="0" applyProtection="0"/>
    <xf numFmtId="0" fontId="30" fillId="0" borderId="0" applyNumberFormat="0" applyFill="0" applyBorder="0" applyAlignment="0" applyProtection="0"/>
    <xf numFmtId="0" fontId="10" fillId="0" borderId="18" applyNumberFormat="0" applyFill="0" applyAlignment="0" applyProtection="0"/>
    <xf numFmtId="0" fontId="3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1" fillId="36" borderId="0" applyNumberFormat="0" applyBorder="0" applyAlignment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0" fillId="3" borderId="0" xfId="0" applyFill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0" xfId="0" applyNumberFormat="1" applyFo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1" xfId="0" applyFont="1" applyBorder="1" applyAlignment="1">
      <alignment horizontal="right" vertical="center" wrapText="1"/>
    </xf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0" borderId="0" xfId="0" applyFont="1" applyAlignment="1">
      <alignment vertical="center"/>
    </xf>
    <xf numFmtId="3" fontId="0" fillId="0" borderId="0" xfId="0" applyNumberFormat="1" applyFont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/>
    </xf>
    <xf numFmtId="0" fontId="3" fillId="0" borderId="0" xfId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 wrapText="1"/>
    </xf>
    <xf numFmtId="0" fontId="0" fillId="0" borderId="0" xfId="0" applyFill="1"/>
    <xf numFmtId="3" fontId="4" fillId="0" borderId="0" xfId="0" applyNumberFormat="1" applyFont="1"/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Continuous"/>
    </xf>
    <xf numFmtId="0" fontId="0" fillId="2" borderId="9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0" fillId="0" borderId="5" xfId="0" applyBorder="1"/>
    <xf numFmtId="0" fontId="1" fillId="0" borderId="0" xfId="0" applyFont="1" applyFill="1" applyAlignment="1">
      <alignment horizontal="left" vertical="center" wrapText="1"/>
    </xf>
    <xf numFmtId="0" fontId="0" fillId="0" borderId="0" xfId="0" applyFont="1"/>
    <xf numFmtId="0" fontId="11" fillId="0" borderId="0" xfId="0" applyFont="1" applyFill="1"/>
    <xf numFmtId="0" fontId="3" fillId="0" borderId="0" xfId="1"/>
    <xf numFmtId="0" fontId="4" fillId="0" borderId="0" xfId="0" applyFont="1" applyBorder="1"/>
    <xf numFmtId="0" fontId="0" fillId="2" borderId="0" xfId="0" applyFill="1" applyBorder="1"/>
    <xf numFmtId="0" fontId="2" fillId="2" borderId="0" xfId="0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vertical="center"/>
    </xf>
    <xf numFmtId="0" fontId="10" fillId="0" borderId="0" xfId="0" applyFont="1" applyFill="1"/>
    <xf numFmtId="0" fontId="3" fillId="3" borderId="0" xfId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right" vertical="center" wrapText="1"/>
    </xf>
    <xf numFmtId="0" fontId="13" fillId="0" borderId="0" xfId="1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right" vertical="center" wrapText="1"/>
    </xf>
    <xf numFmtId="0" fontId="14" fillId="0" borderId="0" xfId="0" applyFont="1" applyFill="1" applyAlignment="1">
      <alignment horizontal="right" vertical="top" wrapText="1"/>
    </xf>
    <xf numFmtId="0" fontId="15" fillId="0" borderId="0" xfId="0" applyFont="1" applyFill="1"/>
    <xf numFmtId="165" fontId="15" fillId="0" borderId="0" xfId="0" applyNumberFormat="1" applyFont="1" applyFill="1"/>
    <xf numFmtId="164" fontId="14" fillId="0" borderId="0" xfId="0" applyNumberFormat="1" applyFont="1" applyFill="1" applyAlignment="1">
      <alignment horizontal="right" vertical="center" wrapText="1"/>
    </xf>
    <xf numFmtId="0" fontId="16" fillId="3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12" fillId="3" borderId="0" xfId="0" applyFont="1" applyFill="1"/>
    <xf numFmtId="10" fontId="10" fillId="0" borderId="0" xfId="0" applyNumberFormat="1" applyFont="1" applyFill="1"/>
    <xf numFmtId="10" fontId="0" fillId="0" borderId="0" xfId="0" applyNumberFormat="1" applyFill="1"/>
    <xf numFmtId="10" fontId="12" fillId="3" borderId="0" xfId="0" applyNumberFormat="1" applyFont="1" applyFill="1"/>
    <xf numFmtId="10" fontId="15" fillId="0" borderId="0" xfId="0" applyNumberFormat="1" applyFont="1" applyFill="1"/>
    <xf numFmtId="10" fontId="0" fillId="3" borderId="0" xfId="0" applyNumberFormat="1" applyFill="1"/>
    <xf numFmtId="10" fontId="0" fillId="0" borderId="0" xfId="0" applyNumberFormat="1"/>
    <xf numFmtId="0" fontId="15" fillId="0" borderId="0" xfId="0" applyFont="1" applyFill="1" applyBorder="1" applyAlignment="1"/>
    <xf numFmtId="0" fontId="4" fillId="0" borderId="5" xfId="0" applyFont="1" applyBorder="1"/>
    <xf numFmtId="0" fontId="4" fillId="0" borderId="9" xfId="0" applyFont="1" applyBorder="1"/>
    <xf numFmtId="0" fontId="0" fillId="5" borderId="0" xfId="0" applyFill="1" applyBorder="1"/>
    <xf numFmtId="0" fontId="0" fillId="5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4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Willamette @ Portland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2071532103263206E-2"/>
                  <c:y val="0.26165099154272381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Q'!$K$4:$K$39</c:f>
              <c:numCache>
                <c:formatCode>General</c:formatCode>
                <c:ptCount val="36"/>
                <c:pt idx="0">
                  <c:v>16432</c:v>
                </c:pt>
                <c:pt idx="1">
                  <c:v>15548</c:v>
                </c:pt>
                <c:pt idx="2">
                  <c:v>18419</c:v>
                </c:pt>
                <c:pt idx="3">
                  <c:v>19192</c:v>
                </c:pt>
                <c:pt idx="4">
                  <c:v>26740</c:v>
                </c:pt>
                <c:pt idx="5">
                  <c:v>20611</c:v>
                </c:pt>
                <c:pt idx="6">
                  <c:v>16651</c:v>
                </c:pt>
                <c:pt idx="7">
                  <c:v>15822</c:v>
                </c:pt>
                <c:pt idx="8">
                  <c:v>14897</c:v>
                </c:pt>
                <c:pt idx="9">
                  <c:v>16969</c:v>
                </c:pt>
                <c:pt idx="10">
                  <c:v>15529</c:v>
                </c:pt>
                <c:pt idx="11">
                  <c:v>16935</c:v>
                </c:pt>
                <c:pt idx="12">
                  <c:v>16474</c:v>
                </c:pt>
                <c:pt idx="13">
                  <c:v>14216</c:v>
                </c:pt>
                <c:pt idx="14">
                  <c:v>25480</c:v>
                </c:pt>
                <c:pt idx="15">
                  <c:v>15484</c:v>
                </c:pt>
                <c:pt idx="16">
                  <c:v>17507</c:v>
                </c:pt>
                <c:pt idx="17">
                  <c:v>18735</c:v>
                </c:pt>
                <c:pt idx="18">
                  <c:v>23180</c:v>
                </c:pt>
                <c:pt idx="19">
                  <c:v>20193</c:v>
                </c:pt>
                <c:pt idx="20">
                  <c:v>24130</c:v>
                </c:pt>
                <c:pt idx="21">
                  <c:v>19060</c:v>
                </c:pt>
                <c:pt idx="22">
                  <c:v>14641</c:v>
                </c:pt>
                <c:pt idx="23">
                  <c:v>17942</c:v>
                </c:pt>
                <c:pt idx="24">
                  <c:v>15684</c:v>
                </c:pt>
                <c:pt idx="25">
                  <c:v>17493</c:v>
                </c:pt>
                <c:pt idx="26">
                  <c:v>17845</c:v>
                </c:pt>
                <c:pt idx="27">
                  <c:v>16899</c:v>
                </c:pt>
                <c:pt idx="28">
                  <c:v>15714</c:v>
                </c:pt>
                <c:pt idx="29">
                  <c:v>23520</c:v>
                </c:pt>
                <c:pt idx="30">
                  <c:v>18849</c:v>
                </c:pt>
                <c:pt idx="31">
                  <c:v>24688</c:v>
                </c:pt>
                <c:pt idx="32">
                  <c:v>26270</c:v>
                </c:pt>
                <c:pt idx="33">
                  <c:v>24000</c:v>
                </c:pt>
                <c:pt idx="34">
                  <c:v>20940</c:v>
                </c:pt>
                <c:pt idx="35">
                  <c:v>23000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592"/>
        <c:axId val="168952192"/>
      </c:scatterChart>
      <c:valAx>
        <c:axId val="17561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952192"/>
        <c:crosses val="autoZero"/>
        <c:crossBetween val="midCat"/>
      </c:valAx>
      <c:valAx>
        <c:axId val="168952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561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N Santiam blw Detroit </a:t>
            </a:r>
            <a:endParaRPr lang="en-US" b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4627077865266842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Q'!$T$4:$T$39</c:f>
              <c:numCache>
                <c:formatCode>General</c:formatCode>
                <c:ptCount val="36"/>
                <c:pt idx="0">
                  <c:v>2082</c:v>
                </c:pt>
                <c:pt idx="1">
                  <c:v>2214.5</c:v>
                </c:pt>
                <c:pt idx="2">
                  <c:v>2194</c:v>
                </c:pt>
                <c:pt idx="3">
                  <c:v>2360</c:v>
                </c:pt>
                <c:pt idx="4">
                  <c:v>2694</c:v>
                </c:pt>
                <c:pt idx="5">
                  <c:v>2317</c:v>
                </c:pt>
                <c:pt idx="6">
                  <c:v>2106</c:v>
                </c:pt>
                <c:pt idx="7">
                  <c:v>2012.7</c:v>
                </c:pt>
                <c:pt idx="8">
                  <c:v>1902.6</c:v>
                </c:pt>
                <c:pt idx="9">
                  <c:v>2016.8</c:v>
                </c:pt>
                <c:pt idx="10">
                  <c:v>1934.8</c:v>
                </c:pt>
                <c:pt idx="11">
                  <c:v>1947.8</c:v>
                </c:pt>
                <c:pt idx="12">
                  <c:v>1893.6</c:v>
                </c:pt>
                <c:pt idx="13">
                  <c:v>1342.5</c:v>
                </c:pt>
                <c:pt idx="14">
                  <c:v>2133.6999999999998</c:v>
                </c:pt>
                <c:pt idx="15">
                  <c:v>1763.6999999999998</c:v>
                </c:pt>
                <c:pt idx="16">
                  <c:v>1967.4</c:v>
                </c:pt>
                <c:pt idx="17">
                  <c:v>2016.2</c:v>
                </c:pt>
                <c:pt idx="18">
                  <c:v>2259</c:v>
                </c:pt>
                <c:pt idx="19">
                  <c:v>1951.4</c:v>
                </c:pt>
                <c:pt idx="20">
                  <c:v>2854</c:v>
                </c:pt>
                <c:pt idx="21">
                  <c:v>1975.5</c:v>
                </c:pt>
                <c:pt idx="22">
                  <c:v>1832.5</c:v>
                </c:pt>
                <c:pt idx="23">
                  <c:v>2285</c:v>
                </c:pt>
                <c:pt idx="24">
                  <c:v>1894.7</c:v>
                </c:pt>
                <c:pt idx="25">
                  <c:v>2031.9</c:v>
                </c:pt>
                <c:pt idx="26">
                  <c:v>2149</c:v>
                </c:pt>
                <c:pt idx="27">
                  <c:v>2197</c:v>
                </c:pt>
                <c:pt idx="28">
                  <c:v>2134</c:v>
                </c:pt>
                <c:pt idx="29">
                  <c:v>2743</c:v>
                </c:pt>
                <c:pt idx="30">
                  <c:v>2137.3000000000002</c:v>
                </c:pt>
                <c:pt idx="31">
                  <c:v>2512</c:v>
                </c:pt>
                <c:pt idx="32">
                  <c:v>2557</c:v>
                </c:pt>
                <c:pt idx="33">
                  <c:v>2553</c:v>
                </c:pt>
                <c:pt idx="34">
                  <c:v>2438</c:v>
                </c:pt>
                <c:pt idx="35">
                  <c:v>2241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2976"/>
        <c:axId val="169584512"/>
      </c:scatterChart>
      <c:valAx>
        <c:axId val="1695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584512"/>
        <c:crosses val="autoZero"/>
        <c:crossBetween val="midCat"/>
      </c:valAx>
      <c:valAx>
        <c:axId val="16958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58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McKenzie @ Clear Lk</a:t>
            </a:r>
            <a:endParaRPr lang="en-US" b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Q'!$U$4:$U$39</c:f>
              <c:numCache>
                <c:formatCode>General</c:formatCode>
                <c:ptCount val="36"/>
                <c:pt idx="0">
                  <c:v>479.79999999999995</c:v>
                </c:pt>
                <c:pt idx="1">
                  <c:v>420.6</c:v>
                </c:pt>
                <c:pt idx="2">
                  <c:v>447.1</c:v>
                </c:pt>
                <c:pt idx="3">
                  <c:v>816.8</c:v>
                </c:pt>
                <c:pt idx="4">
                  <c:v>798.09999999999991</c:v>
                </c:pt>
                <c:pt idx="5">
                  <c:v>801.3</c:v>
                </c:pt>
                <c:pt idx="6">
                  <c:v>650.79999999999995</c:v>
                </c:pt>
                <c:pt idx="7">
                  <c:v>494.7</c:v>
                </c:pt>
                <c:pt idx="8">
                  <c:v>441.6</c:v>
                </c:pt>
                <c:pt idx="9">
                  <c:v>512.6</c:v>
                </c:pt>
                <c:pt idx="10">
                  <c:v>578.6</c:v>
                </c:pt>
                <c:pt idx="11">
                  <c:v>523.1</c:v>
                </c:pt>
                <c:pt idx="12">
                  <c:v>480.6</c:v>
                </c:pt>
                <c:pt idx="13">
                  <c:v>323.70000000000005</c:v>
                </c:pt>
                <c:pt idx="14">
                  <c:v>712.8</c:v>
                </c:pt>
                <c:pt idx="15">
                  <c:v>391.20000000000005</c:v>
                </c:pt>
                <c:pt idx="16">
                  <c:v>581.6</c:v>
                </c:pt>
                <c:pt idx="17">
                  <c:v>726.1</c:v>
                </c:pt>
                <c:pt idx="18">
                  <c:v>869.5</c:v>
                </c:pt>
                <c:pt idx="19">
                  <c:v>667.7</c:v>
                </c:pt>
                <c:pt idx="20">
                  <c:v>1060.8000000000002</c:v>
                </c:pt>
                <c:pt idx="21">
                  <c:v>731.2</c:v>
                </c:pt>
                <c:pt idx="22">
                  <c:v>360.9</c:v>
                </c:pt>
                <c:pt idx="23">
                  <c:v>718.7</c:v>
                </c:pt>
                <c:pt idx="24">
                  <c:v>497</c:v>
                </c:pt>
                <c:pt idx="25">
                  <c:v>594.6</c:v>
                </c:pt>
                <c:pt idx="26">
                  <c:v>453.4</c:v>
                </c:pt>
                <c:pt idx="27">
                  <c:v>606.1</c:v>
                </c:pt>
                <c:pt idx="28">
                  <c:v>489.40000000000003</c:v>
                </c:pt>
                <c:pt idx="29">
                  <c:v>1060.8</c:v>
                </c:pt>
                <c:pt idx="30">
                  <c:v>693.59999999999991</c:v>
                </c:pt>
                <c:pt idx="31">
                  <c:v>650.5</c:v>
                </c:pt>
                <c:pt idx="32">
                  <c:v>911.69999999999993</c:v>
                </c:pt>
                <c:pt idx="33">
                  <c:v>848.5</c:v>
                </c:pt>
                <c:pt idx="34">
                  <c:v>586.6</c:v>
                </c:pt>
                <c:pt idx="35">
                  <c:v>641.20000000000005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5376"/>
        <c:axId val="169291776"/>
      </c:scatterChart>
      <c:valAx>
        <c:axId val="1696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91776"/>
        <c:crosses val="autoZero"/>
        <c:crossBetween val="midCat"/>
      </c:valAx>
      <c:valAx>
        <c:axId val="16929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60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 Santiam @ Cascadia abv dams</a:t>
            </a:r>
            <a:endParaRPr lang="en-US" b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3175853018479E-2"/>
                  <c:y val="0.20297462817147871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Q'!$V$4:$V$39</c:f>
              <c:numCache>
                <c:formatCode>General</c:formatCode>
                <c:ptCount val="36"/>
                <c:pt idx="0">
                  <c:v>134.9</c:v>
                </c:pt>
                <c:pt idx="1">
                  <c:v>219</c:v>
                </c:pt>
                <c:pt idx="2">
                  <c:v>294.70000000000005</c:v>
                </c:pt>
                <c:pt idx="3">
                  <c:v>247.5</c:v>
                </c:pt>
                <c:pt idx="4">
                  <c:v>623</c:v>
                </c:pt>
                <c:pt idx="5">
                  <c:v>308.7</c:v>
                </c:pt>
                <c:pt idx="6">
                  <c:v>176.2</c:v>
                </c:pt>
                <c:pt idx="7">
                  <c:v>152.69999999999999</c:v>
                </c:pt>
                <c:pt idx="8">
                  <c:v>182.7</c:v>
                </c:pt>
                <c:pt idx="9">
                  <c:v>200.2</c:v>
                </c:pt>
                <c:pt idx="10">
                  <c:v>222.5</c:v>
                </c:pt>
                <c:pt idx="11">
                  <c:v>236.2</c:v>
                </c:pt>
                <c:pt idx="12">
                  <c:v>235.6</c:v>
                </c:pt>
                <c:pt idx="13">
                  <c:v>102</c:v>
                </c:pt>
                <c:pt idx="14">
                  <c:v>367.7</c:v>
                </c:pt>
                <c:pt idx="15">
                  <c:v>183.3</c:v>
                </c:pt>
                <c:pt idx="16">
                  <c:v>253</c:v>
                </c:pt>
                <c:pt idx="17">
                  <c:v>175.5</c:v>
                </c:pt>
                <c:pt idx="18">
                  <c:v>309.29999999999995</c:v>
                </c:pt>
                <c:pt idx="19">
                  <c:v>233.8</c:v>
                </c:pt>
                <c:pt idx="20">
                  <c:v>305</c:v>
                </c:pt>
                <c:pt idx="21">
                  <c:v>187.5</c:v>
                </c:pt>
                <c:pt idx="22">
                  <c:v>163</c:v>
                </c:pt>
                <c:pt idx="23">
                  <c:v>161.30000000000001</c:v>
                </c:pt>
                <c:pt idx="24">
                  <c:v>104.69999999999999</c:v>
                </c:pt>
                <c:pt idx="25">
                  <c:v>248.8</c:v>
                </c:pt>
                <c:pt idx="26">
                  <c:v>234.7</c:v>
                </c:pt>
                <c:pt idx="27">
                  <c:v>182.2</c:v>
                </c:pt>
                <c:pt idx="28">
                  <c:v>137.9</c:v>
                </c:pt>
                <c:pt idx="29">
                  <c:v>340.5</c:v>
                </c:pt>
                <c:pt idx="30">
                  <c:v>127.19999999999999</c:v>
                </c:pt>
                <c:pt idx="31">
                  <c:v>229.89999999999998</c:v>
                </c:pt>
                <c:pt idx="32">
                  <c:v>324.3</c:v>
                </c:pt>
                <c:pt idx="33">
                  <c:v>302.8</c:v>
                </c:pt>
                <c:pt idx="34">
                  <c:v>172.6</c:v>
                </c:pt>
                <c:pt idx="35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6736"/>
        <c:axId val="169318272"/>
      </c:scatterChart>
      <c:valAx>
        <c:axId val="1693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318272"/>
        <c:crosses val="autoZero"/>
        <c:crossBetween val="midCat"/>
      </c:valAx>
      <c:valAx>
        <c:axId val="16931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3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 Santiam @ Waterloo blw dams</a:t>
            </a:r>
            <a:endParaRPr lang="en-US" b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Q'!$W$4:$W$39</c:f>
              <c:numCache>
                <c:formatCode>General</c:formatCode>
                <c:ptCount val="36"/>
                <c:pt idx="0">
                  <c:v>1333.8</c:v>
                </c:pt>
                <c:pt idx="1">
                  <c:v>1610.7</c:v>
                </c:pt>
                <c:pt idx="2">
                  <c:v>1644.5</c:v>
                </c:pt>
                <c:pt idx="3">
                  <c:v>1470.3</c:v>
                </c:pt>
                <c:pt idx="4">
                  <c:v>2272.8000000000002</c:v>
                </c:pt>
                <c:pt idx="5">
                  <c:v>1516.3000000000002</c:v>
                </c:pt>
                <c:pt idx="6">
                  <c:v>1309.5</c:v>
                </c:pt>
                <c:pt idx="7">
                  <c:v>1431.5</c:v>
                </c:pt>
                <c:pt idx="8">
                  <c:v>1473.4</c:v>
                </c:pt>
                <c:pt idx="9">
                  <c:v>1604.4</c:v>
                </c:pt>
                <c:pt idx="10">
                  <c:v>1173.4000000000001</c:v>
                </c:pt>
                <c:pt idx="11">
                  <c:v>1385.3000000000002</c:v>
                </c:pt>
                <c:pt idx="12">
                  <c:v>1534.7</c:v>
                </c:pt>
                <c:pt idx="13">
                  <c:v>1704.3</c:v>
                </c:pt>
                <c:pt idx="14">
                  <c:v>1724.1</c:v>
                </c:pt>
                <c:pt idx="15">
                  <c:v>1413.7</c:v>
                </c:pt>
                <c:pt idx="16">
                  <c:v>1621.4</c:v>
                </c:pt>
                <c:pt idx="17">
                  <c:v>1533.5</c:v>
                </c:pt>
                <c:pt idx="18" formatCode="#,##0">
                  <c:v>1536</c:v>
                </c:pt>
                <c:pt idx="19" formatCode="#,##0">
                  <c:v>1582.1</c:v>
                </c:pt>
                <c:pt idx="20" formatCode="#,##0">
                  <c:v>1484.9</c:v>
                </c:pt>
                <c:pt idx="21" formatCode="#,##0">
                  <c:v>1426.3</c:v>
                </c:pt>
                <c:pt idx="22" formatCode="#,##0">
                  <c:v>1431.6</c:v>
                </c:pt>
                <c:pt idx="23" formatCode="#,##0">
                  <c:v>1509.1999999999998</c:v>
                </c:pt>
                <c:pt idx="24" formatCode="#,##0">
                  <c:v>1344.1</c:v>
                </c:pt>
                <c:pt idx="25" formatCode="#,##0">
                  <c:v>1421.9</c:v>
                </c:pt>
                <c:pt idx="28" formatCode="#,##0">
                  <c:v>1448.6</c:v>
                </c:pt>
                <c:pt idx="29" formatCode="#,##0">
                  <c:v>2297.1999999999998</c:v>
                </c:pt>
                <c:pt idx="30" formatCode="#,##0">
                  <c:v>1907.3</c:v>
                </c:pt>
                <c:pt idx="31" formatCode="#,##0">
                  <c:v>2277.6999999999998</c:v>
                </c:pt>
                <c:pt idx="32" formatCode="#,##0">
                  <c:v>1711.4</c:v>
                </c:pt>
                <c:pt idx="33" formatCode="#,##0">
                  <c:v>1934.2</c:v>
                </c:pt>
                <c:pt idx="34" formatCode="#,##0">
                  <c:v>1797.8</c:v>
                </c:pt>
                <c:pt idx="35" formatCode="#,##0">
                  <c:v>2100.1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2864"/>
        <c:axId val="169418752"/>
      </c:scatterChart>
      <c:valAx>
        <c:axId val="1694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418752"/>
        <c:crosses val="autoZero"/>
        <c:crossBetween val="midCat"/>
      </c:valAx>
      <c:valAx>
        <c:axId val="169418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41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Clackamas @ Estacada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Q'!$X$4:$X$39</c:f>
              <c:numCache>
                <c:formatCode>General</c:formatCode>
                <c:ptCount val="36"/>
                <c:pt idx="0">
                  <c:v>1548.1</c:v>
                </c:pt>
                <c:pt idx="1">
                  <c:v>1615.4</c:v>
                </c:pt>
                <c:pt idx="2">
                  <c:v>1849.9</c:v>
                </c:pt>
                <c:pt idx="3">
                  <c:v>2036.2</c:v>
                </c:pt>
                <c:pt idx="4">
                  <c:v>3097</c:v>
                </c:pt>
                <c:pt idx="5">
                  <c:v>2470</c:v>
                </c:pt>
                <c:pt idx="6">
                  <c:v>1797.8000000000002</c:v>
                </c:pt>
                <c:pt idx="7">
                  <c:v>1907.9</c:v>
                </c:pt>
                <c:pt idx="8">
                  <c:v>1461.1</c:v>
                </c:pt>
                <c:pt idx="9">
                  <c:v>1746.2</c:v>
                </c:pt>
                <c:pt idx="10">
                  <c:v>1690.1999999999998</c:v>
                </c:pt>
                <c:pt idx="11">
                  <c:v>1786.1</c:v>
                </c:pt>
                <c:pt idx="12">
                  <c:v>1877.9</c:v>
                </c:pt>
                <c:pt idx="13">
                  <c:v>1421.6</c:v>
                </c:pt>
                <c:pt idx="14">
                  <c:v>2521</c:v>
                </c:pt>
                <c:pt idx="15">
                  <c:v>1501.6</c:v>
                </c:pt>
                <c:pt idx="16">
                  <c:v>2078.1999999999998</c:v>
                </c:pt>
                <c:pt idx="17">
                  <c:v>2138.5</c:v>
                </c:pt>
                <c:pt idx="18">
                  <c:v>2399</c:v>
                </c:pt>
                <c:pt idx="19">
                  <c:v>2191.5</c:v>
                </c:pt>
                <c:pt idx="20">
                  <c:v>3138</c:v>
                </c:pt>
                <c:pt idx="21">
                  <c:v>2143.9</c:v>
                </c:pt>
                <c:pt idx="22">
                  <c:v>1498</c:v>
                </c:pt>
                <c:pt idx="23">
                  <c:v>2133.1999999999998</c:v>
                </c:pt>
                <c:pt idx="24">
                  <c:v>1658.3000000000002</c:v>
                </c:pt>
                <c:pt idx="25">
                  <c:v>1927</c:v>
                </c:pt>
                <c:pt idx="26">
                  <c:v>1782.4</c:v>
                </c:pt>
                <c:pt idx="27">
                  <c:v>1796.7</c:v>
                </c:pt>
                <c:pt idx="28">
                  <c:v>1772.3</c:v>
                </c:pt>
                <c:pt idx="29">
                  <c:v>3052</c:v>
                </c:pt>
                <c:pt idx="30">
                  <c:v>1984.4</c:v>
                </c:pt>
                <c:pt idx="31">
                  <c:v>2199.3000000000002</c:v>
                </c:pt>
                <c:pt idx="32">
                  <c:v>2554</c:v>
                </c:pt>
                <c:pt idx="33">
                  <c:v>2333.9</c:v>
                </c:pt>
                <c:pt idx="34">
                  <c:v>1878.7</c:v>
                </c:pt>
                <c:pt idx="35">
                  <c:v>1983.5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43712"/>
        <c:axId val="169445248"/>
      </c:scatterChart>
      <c:valAx>
        <c:axId val="1694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445248"/>
        <c:crosses val="autoZero"/>
        <c:crossBetween val="midCat"/>
      </c:valAx>
      <c:valAx>
        <c:axId val="16944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44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Clackamas avb</a:t>
            </a:r>
            <a:r>
              <a:rPr lang="en-US" baseline="0"/>
              <a:t> Three Lynx Cr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Q'!$Y$4:$Y$39</c:f>
              <c:numCache>
                <c:formatCode>General</c:formatCode>
                <c:ptCount val="36"/>
                <c:pt idx="0">
                  <c:v>1375.6</c:v>
                </c:pt>
                <c:pt idx="1">
                  <c:v>1366.3</c:v>
                </c:pt>
                <c:pt idx="2">
                  <c:v>1417.8</c:v>
                </c:pt>
                <c:pt idx="3">
                  <c:v>1642</c:v>
                </c:pt>
                <c:pt idx="4">
                  <c:v>2049.8000000000002</c:v>
                </c:pt>
                <c:pt idx="5">
                  <c:v>1825.4</c:v>
                </c:pt>
                <c:pt idx="6">
                  <c:v>1564.3000000000002</c:v>
                </c:pt>
                <c:pt idx="7">
                  <c:v>1524.3000000000002</c:v>
                </c:pt>
                <c:pt idx="8">
                  <c:v>1251.9000000000001</c:v>
                </c:pt>
                <c:pt idx="9">
                  <c:v>1440.1999999999998</c:v>
                </c:pt>
                <c:pt idx="10">
                  <c:v>1406.1999999999998</c:v>
                </c:pt>
                <c:pt idx="11">
                  <c:v>1420.7</c:v>
                </c:pt>
                <c:pt idx="12">
                  <c:v>1469.3000000000002</c:v>
                </c:pt>
                <c:pt idx="13">
                  <c:v>1126.3</c:v>
                </c:pt>
                <c:pt idx="14">
                  <c:v>1683</c:v>
                </c:pt>
                <c:pt idx="15">
                  <c:v>1187.4000000000001</c:v>
                </c:pt>
                <c:pt idx="16">
                  <c:v>1511.1</c:v>
                </c:pt>
                <c:pt idx="17">
                  <c:v>1817.8</c:v>
                </c:pt>
                <c:pt idx="18" formatCode="#,##0">
                  <c:v>2019.6</c:v>
                </c:pt>
                <c:pt idx="19" formatCode="#,##0">
                  <c:v>1710.6</c:v>
                </c:pt>
                <c:pt idx="20" formatCode="#,##0">
                  <c:v>2397.4</c:v>
                </c:pt>
                <c:pt idx="21" formatCode="#,##0">
                  <c:v>1634</c:v>
                </c:pt>
                <c:pt idx="22" formatCode="#,##0">
                  <c:v>1203.7</c:v>
                </c:pt>
                <c:pt idx="23" formatCode="#,##0">
                  <c:v>1571.1</c:v>
                </c:pt>
                <c:pt idx="24" formatCode="#,##0">
                  <c:v>1369.1</c:v>
                </c:pt>
                <c:pt idx="25" formatCode="#,##0">
                  <c:v>1472.5</c:v>
                </c:pt>
                <c:pt idx="26" formatCode="#,##0">
                  <c:v>1308.5999999999999</c:v>
                </c:pt>
                <c:pt idx="27" formatCode="#,##0">
                  <c:v>1428.3</c:v>
                </c:pt>
                <c:pt idx="28" formatCode="#,##0">
                  <c:v>1274.6999999999998</c:v>
                </c:pt>
                <c:pt idx="29" formatCode="#,##0">
                  <c:v>2145.5</c:v>
                </c:pt>
                <c:pt idx="30" formatCode="#,##0">
                  <c:v>1550.2</c:v>
                </c:pt>
                <c:pt idx="31" formatCode="#,##0">
                  <c:v>1615.5</c:v>
                </c:pt>
                <c:pt idx="32" formatCode="#,##0">
                  <c:v>1911.8</c:v>
                </c:pt>
                <c:pt idx="33" formatCode="#,##0">
                  <c:v>1832.1</c:v>
                </c:pt>
                <c:pt idx="34" formatCode="#,##0">
                  <c:v>1544.8</c:v>
                </c:pt>
                <c:pt idx="35" formatCode="#,##0">
                  <c:v>1585.6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78784"/>
        <c:axId val="169480576"/>
      </c:scatterChart>
      <c:valAx>
        <c:axId val="1694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480576"/>
        <c:crosses val="autoZero"/>
        <c:crossBetween val="midCat"/>
      </c:valAx>
      <c:valAx>
        <c:axId val="16948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47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Harrisburg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Q'!$Z$4:$Z$39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7824"/>
        <c:axId val="169519360"/>
      </c:scatterChart>
      <c:valAx>
        <c:axId val="1695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519360"/>
        <c:crosses val="autoZero"/>
        <c:crossBetween val="midCat"/>
      </c:valAx>
      <c:valAx>
        <c:axId val="16951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51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Pudding River near Woodburn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Q'!$C$22:$C$39</c:f>
              <c:numCache>
                <c:formatCode>General</c:formatCode>
                <c:ptCount val="18"/>
                <c:pt idx="0">
                  <c:v>1.48</c:v>
                </c:pt>
                <c:pt idx="1">
                  <c:v>0.84</c:v>
                </c:pt>
                <c:pt idx="2">
                  <c:v>2.19</c:v>
                </c:pt>
                <c:pt idx="3">
                  <c:v>1.46</c:v>
                </c:pt>
                <c:pt idx="4">
                  <c:v>0.53</c:v>
                </c:pt>
                <c:pt idx="5">
                  <c:v>1.74</c:v>
                </c:pt>
                <c:pt idx="6">
                  <c:v>0.6</c:v>
                </c:pt>
                <c:pt idx="7">
                  <c:v>1.1399999999999999</c:v>
                </c:pt>
                <c:pt idx="8">
                  <c:v>0.41</c:v>
                </c:pt>
                <c:pt idx="9">
                  <c:v>1.5</c:v>
                </c:pt>
                <c:pt idx="10">
                  <c:v>0.89</c:v>
                </c:pt>
                <c:pt idx="11">
                  <c:v>2.2400000000000002</c:v>
                </c:pt>
                <c:pt idx="12">
                  <c:v>1.48</c:v>
                </c:pt>
                <c:pt idx="13">
                  <c:v>0.63</c:v>
                </c:pt>
                <c:pt idx="14">
                  <c:v>1.38</c:v>
                </c:pt>
                <c:pt idx="15">
                  <c:v>1.37</c:v>
                </c:pt>
                <c:pt idx="16">
                  <c:v>0.98</c:v>
                </c:pt>
                <c:pt idx="17">
                  <c:v>0.6</c:v>
                </c:pt>
              </c:numCache>
            </c:numRef>
          </c:xVal>
          <c:yVal>
            <c:numRef>
              <c:f>'Apr 1 SWE &amp; J-A Q'!$AA$22:$AA$39</c:f>
              <c:numCache>
                <c:formatCode>General</c:formatCode>
                <c:ptCount val="18"/>
                <c:pt idx="1">
                  <c:v>151.6</c:v>
                </c:pt>
                <c:pt idx="2">
                  <c:v>150.9</c:v>
                </c:pt>
                <c:pt idx="3">
                  <c:v>97.9</c:v>
                </c:pt>
                <c:pt idx="4">
                  <c:v>79.599999999999994</c:v>
                </c:pt>
                <c:pt idx="5">
                  <c:v>116.19999999999999</c:v>
                </c:pt>
                <c:pt idx="6">
                  <c:v>48</c:v>
                </c:pt>
                <c:pt idx="7">
                  <c:v>122.2</c:v>
                </c:pt>
                <c:pt idx="8">
                  <c:v>143.6</c:v>
                </c:pt>
                <c:pt idx="9">
                  <c:v>75.800000000000011</c:v>
                </c:pt>
                <c:pt idx="10">
                  <c:v>60.3</c:v>
                </c:pt>
                <c:pt idx="11">
                  <c:v>110.4</c:v>
                </c:pt>
                <c:pt idx="12">
                  <c:v>54.6</c:v>
                </c:pt>
                <c:pt idx="13">
                  <c:v>169</c:v>
                </c:pt>
                <c:pt idx="14">
                  <c:v>184.39999999999998</c:v>
                </c:pt>
                <c:pt idx="15">
                  <c:v>189.8</c:v>
                </c:pt>
                <c:pt idx="16">
                  <c:v>97.8</c:v>
                </c:pt>
                <c:pt idx="17">
                  <c:v>97.699999999999989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2144"/>
        <c:axId val="169628032"/>
      </c:scatterChart>
      <c:valAx>
        <c:axId val="1696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628032"/>
        <c:crosses val="autoZero"/>
        <c:crossBetween val="midCat"/>
      </c:valAx>
      <c:valAx>
        <c:axId val="16962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62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66885389326344"/>
          <c:y val="5.1400554097404488E-2"/>
          <c:w val="0.7811922572178478"/>
          <c:h val="0.735397346165062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445319335083123E-2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'Apr 1 SWE &amp; J-A Q'!$B$22:$B$40</c:f>
              <c:numCache>
                <c:formatCode>General</c:formatCode>
                <c:ptCount val="19"/>
                <c:pt idx="0">
                  <c:v>1.23</c:v>
                </c:pt>
                <c:pt idx="1">
                  <c:v>0.69</c:v>
                </c:pt>
                <c:pt idx="2">
                  <c:v>1.84</c:v>
                </c:pt>
                <c:pt idx="3">
                  <c:v>1.17</c:v>
                </c:pt>
                <c:pt idx="4">
                  <c:v>0.46</c:v>
                </c:pt>
                <c:pt idx="5">
                  <c:v>1.45</c:v>
                </c:pt>
                <c:pt idx="6">
                  <c:v>0.5</c:v>
                </c:pt>
                <c:pt idx="7">
                  <c:v>0.93</c:v>
                </c:pt>
                <c:pt idx="8">
                  <c:v>0.31</c:v>
                </c:pt>
                <c:pt idx="9">
                  <c:v>1.23</c:v>
                </c:pt>
                <c:pt idx="10">
                  <c:v>0.74</c:v>
                </c:pt>
                <c:pt idx="11">
                  <c:v>1.95</c:v>
                </c:pt>
                <c:pt idx="12">
                  <c:v>1.28</c:v>
                </c:pt>
                <c:pt idx="13">
                  <c:v>0.52</c:v>
                </c:pt>
                <c:pt idx="14">
                  <c:v>1.19</c:v>
                </c:pt>
                <c:pt idx="15">
                  <c:v>1.2</c:v>
                </c:pt>
                <c:pt idx="16">
                  <c:v>1.01</c:v>
                </c:pt>
                <c:pt idx="17">
                  <c:v>0.6</c:v>
                </c:pt>
                <c:pt idx="18">
                  <c:v>0.08</c:v>
                </c:pt>
              </c:numCache>
            </c:numRef>
          </c:xVal>
          <c:yVal>
            <c:numRef>
              <c:f>'Apr 1 SWE &amp; J-A Q'!$C$22:$C$40</c:f>
              <c:numCache>
                <c:formatCode>General</c:formatCode>
                <c:ptCount val="19"/>
                <c:pt idx="0">
                  <c:v>1.48</c:v>
                </c:pt>
                <c:pt idx="1">
                  <c:v>0.84</c:v>
                </c:pt>
                <c:pt idx="2">
                  <c:v>2.19</c:v>
                </c:pt>
                <c:pt idx="3">
                  <c:v>1.46</c:v>
                </c:pt>
                <c:pt idx="4">
                  <c:v>0.53</c:v>
                </c:pt>
                <c:pt idx="5">
                  <c:v>1.74</c:v>
                </c:pt>
                <c:pt idx="6">
                  <c:v>0.6</c:v>
                </c:pt>
                <c:pt idx="7">
                  <c:v>1.1399999999999999</c:v>
                </c:pt>
                <c:pt idx="8">
                  <c:v>0.41</c:v>
                </c:pt>
                <c:pt idx="9">
                  <c:v>1.5</c:v>
                </c:pt>
                <c:pt idx="10">
                  <c:v>0.89</c:v>
                </c:pt>
                <c:pt idx="11">
                  <c:v>2.2400000000000002</c:v>
                </c:pt>
                <c:pt idx="12">
                  <c:v>1.48</c:v>
                </c:pt>
                <c:pt idx="13">
                  <c:v>0.63</c:v>
                </c:pt>
                <c:pt idx="14">
                  <c:v>1.38</c:v>
                </c:pt>
                <c:pt idx="15">
                  <c:v>1.37</c:v>
                </c:pt>
                <c:pt idx="16">
                  <c:v>0.98</c:v>
                </c:pt>
                <c:pt idx="17">
                  <c:v>0.6</c:v>
                </c:pt>
                <c:pt idx="18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49280"/>
        <c:axId val="169651200"/>
      </c:scatterChart>
      <c:valAx>
        <c:axId val="1696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 1 SWE (avg)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51200"/>
        <c:crosses val="autoZero"/>
        <c:crossBetween val="midCat"/>
      </c:valAx>
      <c:valAx>
        <c:axId val="169651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Apr 1 SWE (median)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4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Marys River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Q'!$AB$4:$AB$39</c:f>
              <c:numCache>
                <c:formatCode>General</c:formatCode>
                <c:ptCount val="36"/>
                <c:pt idx="0">
                  <c:v>41.6</c:v>
                </c:pt>
                <c:pt idx="1">
                  <c:v>46.900000000000006</c:v>
                </c:pt>
                <c:pt idx="2">
                  <c:v>88.1</c:v>
                </c:pt>
                <c:pt idx="3">
                  <c:v>65</c:v>
                </c:pt>
                <c:pt idx="4">
                  <c:v>100.1</c:v>
                </c:pt>
                <c:pt idx="5">
                  <c:v>119.1</c:v>
                </c:pt>
                <c:pt idx="6">
                  <c:v>66.3</c:v>
                </c:pt>
                <c:pt idx="22">
                  <c:v>46.4</c:v>
                </c:pt>
                <c:pt idx="23">
                  <c:v>43.7</c:v>
                </c:pt>
                <c:pt idx="24">
                  <c:v>43.7</c:v>
                </c:pt>
                <c:pt idx="25">
                  <c:v>61</c:v>
                </c:pt>
                <c:pt idx="26">
                  <c:v>79.3</c:v>
                </c:pt>
                <c:pt idx="27">
                  <c:v>41.2</c:v>
                </c:pt>
                <c:pt idx="28">
                  <c:v>44.9</c:v>
                </c:pt>
                <c:pt idx="29">
                  <c:v>57.9</c:v>
                </c:pt>
                <c:pt idx="30">
                  <c:v>51</c:v>
                </c:pt>
                <c:pt idx="31">
                  <c:v>96.9</c:v>
                </c:pt>
                <c:pt idx="32">
                  <c:v>83.5</c:v>
                </c:pt>
                <c:pt idx="33">
                  <c:v>82.8</c:v>
                </c:pt>
                <c:pt idx="34">
                  <c:v>58.2</c:v>
                </c:pt>
                <c:pt idx="35">
                  <c:v>61.4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67968"/>
        <c:axId val="170091648"/>
      </c:scatterChart>
      <c:valAx>
        <c:axId val="1696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091648"/>
        <c:crosses val="autoZero"/>
        <c:crossBetween val="midCat"/>
      </c:valAx>
      <c:valAx>
        <c:axId val="17009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66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McKenzie @ Vida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Q'!$M$4:$M$39</c:f>
              <c:numCache>
                <c:formatCode>General</c:formatCode>
                <c:ptCount val="36"/>
                <c:pt idx="0">
                  <c:v>5125</c:v>
                </c:pt>
                <c:pt idx="1">
                  <c:v>5037</c:v>
                </c:pt>
                <c:pt idx="2">
                  <c:v>5108</c:v>
                </c:pt>
                <c:pt idx="3">
                  <c:v>5857</c:v>
                </c:pt>
                <c:pt idx="4">
                  <c:v>6263</c:v>
                </c:pt>
                <c:pt idx="5">
                  <c:v>6282</c:v>
                </c:pt>
                <c:pt idx="6">
                  <c:v>5752</c:v>
                </c:pt>
                <c:pt idx="7">
                  <c:v>5512</c:v>
                </c:pt>
                <c:pt idx="8">
                  <c:v>4700</c:v>
                </c:pt>
                <c:pt idx="9">
                  <c:v>5251</c:v>
                </c:pt>
                <c:pt idx="10">
                  <c:v>5437</c:v>
                </c:pt>
                <c:pt idx="11">
                  <c:v>5498</c:v>
                </c:pt>
                <c:pt idx="12">
                  <c:v>4624</c:v>
                </c:pt>
                <c:pt idx="13">
                  <c:v>4287</c:v>
                </c:pt>
                <c:pt idx="14">
                  <c:v>5052</c:v>
                </c:pt>
                <c:pt idx="15">
                  <c:v>5313</c:v>
                </c:pt>
                <c:pt idx="16">
                  <c:v>5371</c:v>
                </c:pt>
                <c:pt idx="17">
                  <c:v>5207</c:v>
                </c:pt>
                <c:pt idx="18">
                  <c:v>5870</c:v>
                </c:pt>
                <c:pt idx="19">
                  <c:v>5140</c:v>
                </c:pt>
                <c:pt idx="20">
                  <c:v>6271</c:v>
                </c:pt>
                <c:pt idx="21">
                  <c:v>5352</c:v>
                </c:pt>
                <c:pt idx="22">
                  <c:v>4028</c:v>
                </c:pt>
                <c:pt idx="23">
                  <c:v>4129</c:v>
                </c:pt>
                <c:pt idx="24">
                  <c:v>3827</c:v>
                </c:pt>
                <c:pt idx="25">
                  <c:v>4121</c:v>
                </c:pt>
                <c:pt idx="26">
                  <c:v>4381</c:v>
                </c:pt>
                <c:pt idx="27">
                  <c:v>5271</c:v>
                </c:pt>
                <c:pt idx="28">
                  <c:v>4596</c:v>
                </c:pt>
                <c:pt idx="29">
                  <c:v>5821</c:v>
                </c:pt>
                <c:pt idx="30">
                  <c:v>4752</c:v>
                </c:pt>
                <c:pt idx="31">
                  <c:v>5360</c:v>
                </c:pt>
                <c:pt idx="32">
                  <c:v>6378</c:v>
                </c:pt>
                <c:pt idx="33">
                  <c:v>6241</c:v>
                </c:pt>
                <c:pt idx="34">
                  <c:v>4526</c:v>
                </c:pt>
                <c:pt idx="35">
                  <c:v>5023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1248"/>
        <c:axId val="168982784"/>
      </c:scatterChart>
      <c:valAx>
        <c:axId val="16898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982784"/>
        <c:crosses val="autoZero"/>
        <c:crossBetween val="midCat"/>
      </c:valAx>
      <c:valAx>
        <c:axId val="16898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98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Yamhill @ McMinnville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Q'!$C$20:$C$39</c:f>
              <c:numCache>
                <c:formatCode>General</c:formatCode>
                <c:ptCount val="20"/>
                <c:pt idx="0">
                  <c:v>0.92</c:v>
                </c:pt>
                <c:pt idx="1">
                  <c:v>0.85</c:v>
                </c:pt>
                <c:pt idx="2">
                  <c:v>1.48</c:v>
                </c:pt>
                <c:pt idx="3">
                  <c:v>0.84</c:v>
                </c:pt>
                <c:pt idx="4">
                  <c:v>2.19</c:v>
                </c:pt>
                <c:pt idx="5">
                  <c:v>1.46</c:v>
                </c:pt>
                <c:pt idx="6">
                  <c:v>0.53</c:v>
                </c:pt>
                <c:pt idx="7">
                  <c:v>1.74</c:v>
                </c:pt>
                <c:pt idx="8">
                  <c:v>0.6</c:v>
                </c:pt>
                <c:pt idx="9">
                  <c:v>1.1399999999999999</c:v>
                </c:pt>
                <c:pt idx="10">
                  <c:v>0.41</c:v>
                </c:pt>
                <c:pt idx="11">
                  <c:v>1.5</c:v>
                </c:pt>
                <c:pt idx="12">
                  <c:v>0.89</c:v>
                </c:pt>
                <c:pt idx="13">
                  <c:v>2.2400000000000002</c:v>
                </c:pt>
                <c:pt idx="14">
                  <c:v>1.48</c:v>
                </c:pt>
                <c:pt idx="15">
                  <c:v>0.63</c:v>
                </c:pt>
                <c:pt idx="16">
                  <c:v>1.38</c:v>
                </c:pt>
                <c:pt idx="17">
                  <c:v>1.37</c:v>
                </c:pt>
                <c:pt idx="18">
                  <c:v>0.98</c:v>
                </c:pt>
                <c:pt idx="19">
                  <c:v>0.6</c:v>
                </c:pt>
              </c:numCache>
            </c:numRef>
          </c:xVal>
          <c:yVal>
            <c:numRef>
              <c:f>'Apr 1 SWE &amp; J-A Q'!$AC$20:$AC$39</c:f>
              <c:numCache>
                <c:formatCode>General</c:formatCode>
                <c:ptCount val="20"/>
                <c:pt idx="0">
                  <c:v>106.8</c:v>
                </c:pt>
                <c:pt idx="1">
                  <c:v>134</c:v>
                </c:pt>
                <c:pt idx="2">
                  <c:v>225.5</c:v>
                </c:pt>
                <c:pt idx="3">
                  <c:v>164.7</c:v>
                </c:pt>
                <c:pt idx="4">
                  <c:v>133.5</c:v>
                </c:pt>
                <c:pt idx="5">
                  <c:v>176.10000000000002</c:v>
                </c:pt>
                <c:pt idx="6">
                  <c:v>180.8</c:v>
                </c:pt>
                <c:pt idx="7">
                  <c:v>115.19999999999999</c:v>
                </c:pt>
                <c:pt idx="8">
                  <c:v>77</c:v>
                </c:pt>
                <c:pt idx="9">
                  <c:v>148.19999999999999</c:v>
                </c:pt>
                <c:pt idx="10">
                  <c:v>194.5</c:v>
                </c:pt>
                <c:pt idx="11">
                  <c:v>88.6</c:v>
                </c:pt>
                <c:pt idx="12">
                  <c:v>105.7</c:v>
                </c:pt>
                <c:pt idx="13">
                  <c:v>149.69999999999999</c:v>
                </c:pt>
                <c:pt idx="14">
                  <c:v>124.89999999999999</c:v>
                </c:pt>
                <c:pt idx="15">
                  <c:v>246.8</c:v>
                </c:pt>
                <c:pt idx="16">
                  <c:v>205.8</c:v>
                </c:pt>
                <c:pt idx="17">
                  <c:v>223</c:v>
                </c:pt>
                <c:pt idx="18">
                  <c:v>124.7</c:v>
                </c:pt>
                <c:pt idx="19">
                  <c:v>132.30000000000001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08800"/>
        <c:axId val="170110336"/>
      </c:scatterChart>
      <c:valAx>
        <c:axId val="1701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110336"/>
        <c:crosses val="autoZero"/>
        <c:crossBetween val="midCat"/>
      </c:valAx>
      <c:valAx>
        <c:axId val="170110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010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Santiam @ Jefferson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1870589093030057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Q'!$AD$4:$AD$39</c:f>
              <c:numCache>
                <c:formatCode>General</c:formatCode>
                <c:ptCount val="36"/>
                <c:pt idx="0">
                  <c:v>2792</c:v>
                </c:pt>
                <c:pt idx="1">
                  <c:v>3386</c:v>
                </c:pt>
                <c:pt idx="2">
                  <c:v>3553</c:v>
                </c:pt>
                <c:pt idx="3">
                  <c:v>3439</c:v>
                </c:pt>
                <c:pt idx="4">
                  <c:v>6813</c:v>
                </c:pt>
                <c:pt idx="5">
                  <c:v>3810</c:v>
                </c:pt>
                <c:pt idx="6">
                  <c:v>2926</c:v>
                </c:pt>
                <c:pt idx="7">
                  <c:v>2901</c:v>
                </c:pt>
                <c:pt idx="8">
                  <c:v>2770</c:v>
                </c:pt>
                <c:pt idx="9">
                  <c:v>3196</c:v>
                </c:pt>
                <c:pt idx="10">
                  <c:v>2689</c:v>
                </c:pt>
                <c:pt idx="11">
                  <c:v>2933</c:v>
                </c:pt>
                <c:pt idx="12">
                  <c:v>3168</c:v>
                </c:pt>
                <c:pt idx="13">
                  <c:v>2328.9</c:v>
                </c:pt>
                <c:pt idx="14">
                  <c:v>4225</c:v>
                </c:pt>
                <c:pt idx="15">
                  <c:v>2416</c:v>
                </c:pt>
                <c:pt idx="16">
                  <c:v>3142</c:v>
                </c:pt>
                <c:pt idx="17">
                  <c:v>3072</c:v>
                </c:pt>
                <c:pt idx="18">
                  <c:v>3534</c:v>
                </c:pt>
                <c:pt idx="19">
                  <c:v>3070</c:v>
                </c:pt>
                <c:pt idx="20">
                  <c:v>4192</c:v>
                </c:pt>
                <c:pt idx="21">
                  <c:v>3101</c:v>
                </c:pt>
                <c:pt idx="22">
                  <c:v>2921</c:v>
                </c:pt>
                <c:pt idx="23">
                  <c:v>3345</c:v>
                </c:pt>
                <c:pt idx="24">
                  <c:v>2480</c:v>
                </c:pt>
                <c:pt idx="25">
                  <c:v>3342</c:v>
                </c:pt>
                <c:pt idx="26">
                  <c:v>3986</c:v>
                </c:pt>
                <c:pt idx="27">
                  <c:v>3434</c:v>
                </c:pt>
                <c:pt idx="28">
                  <c:v>3409</c:v>
                </c:pt>
                <c:pt idx="29">
                  <c:v>5191</c:v>
                </c:pt>
                <c:pt idx="30">
                  <c:v>3839</c:v>
                </c:pt>
                <c:pt idx="31">
                  <c:v>4756</c:v>
                </c:pt>
                <c:pt idx="32">
                  <c:v>4312</c:v>
                </c:pt>
                <c:pt idx="33">
                  <c:v>4306</c:v>
                </c:pt>
                <c:pt idx="34">
                  <c:v>3871</c:v>
                </c:pt>
                <c:pt idx="35">
                  <c:v>3983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24256"/>
        <c:axId val="169825792"/>
      </c:scatterChart>
      <c:valAx>
        <c:axId val="1698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825792"/>
        <c:crosses val="autoZero"/>
        <c:crossBetween val="midCat"/>
      </c:valAx>
      <c:valAx>
        <c:axId val="16982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82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367338503839492"/>
                  <c:y val="0.3249763050452032"/>
                </c:manualLayout>
              </c:layout>
              <c:numFmt formatCode="General" sourceLinked="0"/>
            </c:trendlineLbl>
          </c:trendline>
          <c:xVal>
            <c:numRef>
              <c:f>'Apr 1 SWE &amp; J-A Q'!$F$4:$F$39</c:f>
              <c:numCache>
                <c:formatCode>General</c:formatCode>
                <c:ptCount val="36"/>
                <c:pt idx="0">
                  <c:v>1.226628405458144</c:v>
                </c:pt>
                <c:pt idx="1">
                  <c:v>0.92537425478137392</c:v>
                </c:pt>
                <c:pt idx="2">
                  <c:v>0.94810682616825648</c:v>
                </c:pt>
                <c:pt idx="3">
                  <c:v>1.2696828383359977</c:v>
                </c:pt>
                <c:pt idx="4">
                  <c:v>1.5069474438809476</c:v>
                </c:pt>
                <c:pt idx="5">
                  <c:v>1.3067104964740732</c:v>
                </c:pt>
                <c:pt idx="6">
                  <c:v>0.8903132284004891</c:v>
                </c:pt>
                <c:pt idx="7">
                  <c:v>1.2834704072143672</c:v>
                </c:pt>
                <c:pt idx="8">
                  <c:v>0.89027093524442047</c:v>
                </c:pt>
                <c:pt idx="9">
                  <c:v>0.95206123626067229</c:v>
                </c:pt>
                <c:pt idx="10">
                  <c:v>1.0479821142242991</c:v>
                </c:pt>
                <c:pt idx="11">
                  <c:v>1.0308322394384744</c:v>
                </c:pt>
                <c:pt idx="12">
                  <c:v>1.1498874737716354</c:v>
                </c:pt>
                <c:pt idx="13">
                  <c:v>0.87819623918682999</c:v>
                </c:pt>
                <c:pt idx="14">
                  <c:v>1.1895796007420338</c:v>
                </c:pt>
                <c:pt idx="15">
                  <c:v>0.91154439274693566</c:v>
                </c:pt>
                <c:pt idx="16">
                  <c:v>1.1418517741185981</c:v>
                </c:pt>
                <c:pt idx="17">
                  <c:v>1.5379483272792451</c:v>
                </c:pt>
                <c:pt idx="18">
                  <c:v>1.2912100547749243</c:v>
                </c:pt>
                <c:pt idx="19">
                  <c:v>1.0187152502248151</c:v>
                </c:pt>
                <c:pt idx="20">
                  <c:v>1.4117032564144185</c:v>
                </c:pt>
                <c:pt idx="21">
                  <c:v>0.93962704837649835</c:v>
                </c:pt>
                <c:pt idx="22">
                  <c:v>0.68614301747923301</c:v>
                </c:pt>
                <c:pt idx="23">
                  <c:v>0.98494416510402316</c:v>
                </c:pt>
                <c:pt idx="24">
                  <c:v>1.35900598395292</c:v>
                </c:pt>
                <c:pt idx="25">
                  <c:v>0.74304845896955929</c:v>
                </c:pt>
                <c:pt idx="26">
                  <c:v>0.79016303483000039</c:v>
                </c:pt>
                <c:pt idx="27">
                  <c:v>0.83144115515297212</c:v>
                </c:pt>
                <c:pt idx="28">
                  <c:v>0.99566548016741785</c:v>
                </c:pt>
                <c:pt idx="29">
                  <c:v>1.0528035340161215</c:v>
                </c:pt>
                <c:pt idx="30">
                  <c:v>0.91200961746369047</c:v>
                </c:pt>
                <c:pt idx="31">
                  <c:v>1.0557852015189593</c:v>
                </c:pt>
                <c:pt idx="32">
                  <c:v>1.4144523115588787</c:v>
                </c:pt>
                <c:pt idx="33">
                  <c:v>1.481804162598154</c:v>
                </c:pt>
                <c:pt idx="34">
                  <c:v>0.6588004920808711</c:v>
                </c:pt>
                <c:pt idx="35">
                  <c:v>1.6624593787452577</c:v>
                </c:pt>
              </c:numCache>
            </c:numRef>
          </c:xVal>
          <c:yVal>
            <c:numRef>
              <c:f>'Apr 1 SWE &amp; J-A Q'!$Z$4:$Z$39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46656"/>
        <c:axId val="169848192"/>
      </c:scatterChart>
      <c:valAx>
        <c:axId val="169846656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169848192"/>
        <c:crosses val="autoZero"/>
        <c:crossBetween val="midCat"/>
      </c:valAx>
      <c:valAx>
        <c:axId val="16984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84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327897081553732"/>
                  <c:y val="0.44512029746281745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Q'!$Z$4:$Z$39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8304"/>
        <c:axId val="169940096"/>
      </c:scatterChart>
      <c:valAx>
        <c:axId val="1699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940096"/>
        <c:crosses val="autoZero"/>
        <c:crossBetween val="midCat"/>
      </c:valAx>
      <c:valAx>
        <c:axId val="169940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93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44685039370089"/>
          <c:y val="5.1400554097404488E-2"/>
          <c:w val="0.75340726159230109"/>
          <c:h val="0.735397346165062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6458005249343838E-2"/>
                  <c:y val="0.3225320793234183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0.053x + 1.0362
R² = 0.0112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 = 0.54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Q'!$F$4:$F$39</c:f>
              <c:numCache>
                <c:formatCode>General</c:formatCode>
                <c:ptCount val="36"/>
                <c:pt idx="0">
                  <c:v>1.226628405458144</c:v>
                </c:pt>
                <c:pt idx="1">
                  <c:v>0.92537425478137392</c:v>
                </c:pt>
                <c:pt idx="2">
                  <c:v>0.94810682616825648</c:v>
                </c:pt>
                <c:pt idx="3">
                  <c:v>1.2696828383359977</c:v>
                </c:pt>
                <c:pt idx="4">
                  <c:v>1.5069474438809476</c:v>
                </c:pt>
                <c:pt idx="5">
                  <c:v>1.3067104964740732</c:v>
                </c:pt>
                <c:pt idx="6">
                  <c:v>0.8903132284004891</c:v>
                </c:pt>
                <c:pt idx="7">
                  <c:v>1.2834704072143672</c:v>
                </c:pt>
                <c:pt idx="8">
                  <c:v>0.89027093524442047</c:v>
                </c:pt>
                <c:pt idx="9">
                  <c:v>0.95206123626067229</c:v>
                </c:pt>
                <c:pt idx="10">
                  <c:v>1.0479821142242991</c:v>
                </c:pt>
                <c:pt idx="11">
                  <c:v>1.0308322394384744</c:v>
                </c:pt>
                <c:pt idx="12">
                  <c:v>1.1498874737716354</c:v>
                </c:pt>
                <c:pt idx="13">
                  <c:v>0.87819623918682999</c:v>
                </c:pt>
                <c:pt idx="14">
                  <c:v>1.1895796007420338</c:v>
                </c:pt>
                <c:pt idx="15">
                  <c:v>0.91154439274693566</c:v>
                </c:pt>
                <c:pt idx="16">
                  <c:v>1.1418517741185981</c:v>
                </c:pt>
                <c:pt idx="17">
                  <c:v>1.5379483272792451</c:v>
                </c:pt>
                <c:pt idx="18">
                  <c:v>1.2912100547749243</c:v>
                </c:pt>
                <c:pt idx="19">
                  <c:v>1.0187152502248151</c:v>
                </c:pt>
                <c:pt idx="20">
                  <c:v>1.4117032564144185</c:v>
                </c:pt>
                <c:pt idx="21">
                  <c:v>0.93962704837649835</c:v>
                </c:pt>
                <c:pt idx="22">
                  <c:v>0.68614301747923301</c:v>
                </c:pt>
                <c:pt idx="23">
                  <c:v>0.98494416510402316</c:v>
                </c:pt>
                <c:pt idx="24">
                  <c:v>1.35900598395292</c:v>
                </c:pt>
                <c:pt idx="25">
                  <c:v>0.74304845896955929</c:v>
                </c:pt>
                <c:pt idx="26">
                  <c:v>0.79016303483000039</c:v>
                </c:pt>
                <c:pt idx="27">
                  <c:v>0.83144115515297212</c:v>
                </c:pt>
                <c:pt idx="28">
                  <c:v>0.99566548016741785</c:v>
                </c:pt>
                <c:pt idx="29">
                  <c:v>1.0528035340161215</c:v>
                </c:pt>
                <c:pt idx="30">
                  <c:v>0.91200961746369047</c:v>
                </c:pt>
                <c:pt idx="31">
                  <c:v>1.0557852015189593</c:v>
                </c:pt>
                <c:pt idx="32">
                  <c:v>1.4144523115588787</c:v>
                </c:pt>
                <c:pt idx="33">
                  <c:v>1.481804162598154</c:v>
                </c:pt>
                <c:pt idx="34">
                  <c:v>0.6588004920808711</c:v>
                </c:pt>
                <c:pt idx="35">
                  <c:v>1.6624593787452577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7056"/>
        <c:axId val="169998976"/>
      </c:scatterChart>
      <c:valAx>
        <c:axId val="1699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 1 SWE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998976"/>
        <c:crosses val="autoZero"/>
        <c:crossBetween val="midCat"/>
      </c:valAx>
      <c:valAx>
        <c:axId val="169998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Feb - Mar - Apr Precip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997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35520559930005E-2"/>
          <c:y val="5.1400554097404488E-2"/>
          <c:w val="0.6808797025371833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Apr 1 SWE</c:v>
          </c:tx>
          <c:marker>
            <c:symbol val="none"/>
          </c:marker>
          <c:xVal>
            <c:numRef>
              <c:f>'Apr 1 SWE &amp; J-A Q'!$A$4:$A$40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xVal>
          <c:yVal>
            <c:numRef>
              <c:f>'Apr 1 SWE &amp; J-A Q'!$C$4:$C$40</c:f>
              <c:numCache>
                <c:formatCode>General</c:formatCode>
                <c:ptCount val="37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  <c:pt idx="36">
                  <c:v>0.08</c:v>
                </c:pt>
              </c:numCache>
            </c:numRef>
          </c:yVal>
          <c:smooth val="0"/>
        </c:ser>
        <c:ser>
          <c:idx val="1"/>
          <c:order val="1"/>
          <c:tx>
            <c:v>Nov 1 - Mar 31 Precip</c:v>
          </c:tx>
          <c:marker>
            <c:symbol val="none"/>
          </c:marker>
          <c:xVal>
            <c:numRef>
              <c:f>'Apr 1 SWE &amp; J-A Q'!$A$4:$A$40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xVal>
          <c:yVal>
            <c:numRef>
              <c:f>'Apr 1 SWE &amp; J-A Q'!$J$4:$J$39</c:f>
              <c:numCache>
                <c:formatCode>General</c:formatCode>
                <c:ptCount val="36"/>
                <c:pt idx="0">
                  <c:v>0.79528370125780545</c:v>
                </c:pt>
                <c:pt idx="1">
                  <c:v>0.88529736161275241</c:v>
                </c:pt>
                <c:pt idx="2">
                  <c:v>0.9356381979092705</c:v>
                </c:pt>
                <c:pt idx="3">
                  <c:v>1.3107443341044249</c:v>
                </c:pt>
                <c:pt idx="4">
                  <c:v>1.2943916371443094</c:v>
                </c:pt>
                <c:pt idx="5">
                  <c:v>1.1517300444205933</c:v>
                </c:pt>
                <c:pt idx="6">
                  <c:v>0.92102043719548787</c:v>
                </c:pt>
                <c:pt idx="7">
                  <c:v>0.96599035383580534</c:v>
                </c:pt>
                <c:pt idx="8">
                  <c:v>0.93321113284126245</c:v>
                </c:pt>
                <c:pt idx="9">
                  <c:v>0.96918337479980088</c:v>
                </c:pt>
                <c:pt idx="10">
                  <c:v>1.157479327832643</c:v>
                </c:pt>
                <c:pt idx="11">
                  <c:v>0.90384641403365107</c:v>
                </c:pt>
                <c:pt idx="12">
                  <c:v>0.82027416591242874</c:v>
                </c:pt>
                <c:pt idx="13">
                  <c:v>0.78670130386903148</c:v>
                </c:pt>
                <c:pt idx="14">
                  <c:v>0.94111985817693899</c:v>
                </c:pt>
                <c:pt idx="15">
                  <c:v>0.76280901694479952</c:v>
                </c:pt>
                <c:pt idx="16">
                  <c:v>1.1612260518539785</c:v>
                </c:pt>
                <c:pt idx="17">
                  <c:v>1.486443542582776</c:v>
                </c:pt>
                <c:pt idx="18">
                  <c:v>1.569434402493791</c:v>
                </c:pt>
                <c:pt idx="19">
                  <c:v>0.95031132892878722</c:v>
                </c:pt>
                <c:pt idx="20">
                  <c:v>1.560372129121989</c:v>
                </c:pt>
                <c:pt idx="21">
                  <c:v>1.1412281430997064</c:v>
                </c:pt>
                <c:pt idx="22">
                  <c:v>0.51771235861313658</c:v>
                </c:pt>
                <c:pt idx="23">
                  <c:v>1.1946328029801738</c:v>
                </c:pt>
                <c:pt idx="24">
                  <c:v>1.1014814919669653</c:v>
                </c:pt>
                <c:pt idx="25">
                  <c:v>1.0460650443114949</c:v>
                </c:pt>
                <c:pt idx="26">
                  <c:v>0.5674441215465803</c:v>
                </c:pt>
                <c:pt idx="27">
                  <c:v>1.2784726742457773</c:v>
                </c:pt>
                <c:pt idx="28">
                  <c:v>1.2366865501851663</c:v>
                </c:pt>
                <c:pt idx="29">
                  <c:v>1.1440889422292977</c:v>
                </c:pt>
                <c:pt idx="30">
                  <c:v>0.93931109485629416</c:v>
                </c:pt>
                <c:pt idx="31">
                  <c:v>0.88707843978053036</c:v>
                </c:pt>
                <c:pt idx="32">
                  <c:v>1.1510471439832068</c:v>
                </c:pt>
                <c:pt idx="33">
                  <c:v>1.1705374916015838</c:v>
                </c:pt>
                <c:pt idx="34">
                  <c:v>0.90592280049867702</c:v>
                </c:pt>
                <c:pt idx="35">
                  <c:v>0.94732133241914984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19840"/>
        <c:axId val="170030208"/>
      </c:scatterChart>
      <c:valAx>
        <c:axId val="17001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30208"/>
        <c:crosses val="autoZero"/>
        <c:crossBetween val="midCat"/>
      </c:valAx>
      <c:valAx>
        <c:axId val="170030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Fraction of Normal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1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Portland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077178643808764"/>
          <c:y val="0.15000912319115198"/>
          <c:w val="0.72266171633609133"/>
          <c:h val="0.6608584221090014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2915213130004333E-2"/>
                  <c:y val="-0.1548730946890214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1246.1x + 8167.3
r² = 0.1201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 = 0.038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8216</c:v>
                </c:pt>
                <c:pt idx="1">
                  <c:v>7774</c:v>
                </c:pt>
                <c:pt idx="2">
                  <c:v>9209.5</c:v>
                </c:pt>
                <c:pt idx="3">
                  <c:v>9596</c:v>
                </c:pt>
                <c:pt idx="4">
                  <c:v>13370</c:v>
                </c:pt>
                <c:pt idx="5">
                  <c:v>10305.5</c:v>
                </c:pt>
                <c:pt idx="6">
                  <c:v>8325.5</c:v>
                </c:pt>
                <c:pt idx="7">
                  <c:v>7911</c:v>
                </c:pt>
                <c:pt idx="8">
                  <c:v>7448.5</c:v>
                </c:pt>
                <c:pt idx="9">
                  <c:v>8484.5</c:v>
                </c:pt>
                <c:pt idx="10">
                  <c:v>7764.5</c:v>
                </c:pt>
                <c:pt idx="11">
                  <c:v>8467.5</c:v>
                </c:pt>
                <c:pt idx="12">
                  <c:v>8237</c:v>
                </c:pt>
                <c:pt idx="13">
                  <c:v>7108</c:v>
                </c:pt>
                <c:pt idx="14">
                  <c:v>12740</c:v>
                </c:pt>
                <c:pt idx="15">
                  <c:v>7742</c:v>
                </c:pt>
                <c:pt idx="16">
                  <c:v>8753.5</c:v>
                </c:pt>
                <c:pt idx="17">
                  <c:v>9367.5</c:v>
                </c:pt>
                <c:pt idx="18">
                  <c:v>11590</c:v>
                </c:pt>
                <c:pt idx="19">
                  <c:v>10096.5</c:v>
                </c:pt>
                <c:pt idx="20">
                  <c:v>12065</c:v>
                </c:pt>
                <c:pt idx="21">
                  <c:v>9530</c:v>
                </c:pt>
                <c:pt idx="22">
                  <c:v>7320.5</c:v>
                </c:pt>
                <c:pt idx="23">
                  <c:v>8971</c:v>
                </c:pt>
                <c:pt idx="24">
                  <c:v>7842</c:v>
                </c:pt>
                <c:pt idx="25">
                  <c:v>8746.5</c:v>
                </c:pt>
                <c:pt idx="26">
                  <c:v>8922.5</c:v>
                </c:pt>
                <c:pt idx="27">
                  <c:v>8449.5</c:v>
                </c:pt>
                <c:pt idx="28">
                  <c:v>7857</c:v>
                </c:pt>
                <c:pt idx="29">
                  <c:v>11760</c:v>
                </c:pt>
                <c:pt idx="30">
                  <c:v>9424.5</c:v>
                </c:pt>
                <c:pt idx="31">
                  <c:v>12344</c:v>
                </c:pt>
                <c:pt idx="32">
                  <c:v>13135</c:v>
                </c:pt>
                <c:pt idx="33">
                  <c:v>12000</c:v>
                </c:pt>
                <c:pt idx="34">
                  <c:v>10470</c:v>
                </c:pt>
                <c:pt idx="35">
                  <c:v>11500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36768"/>
        <c:axId val="168343040"/>
      </c:scatterChart>
      <c:valAx>
        <c:axId val="1683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Fraction of median Apr 1 SWE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343040"/>
        <c:crosses val="autoZero"/>
        <c:crossBetween val="midCat"/>
      </c:valAx>
      <c:valAx>
        <c:axId val="168343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Jul - Aug Discharge (cfs)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8336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 McKenzie @ Rainbow blw Cougar Dm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Q'!$N$4:$N$39</c:f>
              <c:numCache>
                <c:formatCode>General</c:formatCode>
                <c:ptCount val="36"/>
                <c:pt idx="0">
                  <c:v>1223.8</c:v>
                </c:pt>
                <c:pt idx="1">
                  <c:v>1094.5</c:v>
                </c:pt>
                <c:pt idx="2">
                  <c:v>1045.6999999999998</c:v>
                </c:pt>
                <c:pt idx="3">
                  <c:v>1277.7</c:v>
                </c:pt>
                <c:pt idx="4">
                  <c:v>1295.0999999999999</c:v>
                </c:pt>
                <c:pt idx="5">
                  <c:v>1267.2</c:v>
                </c:pt>
                <c:pt idx="6">
                  <c:v>1338.5</c:v>
                </c:pt>
                <c:pt idx="7">
                  <c:v>1089.5999999999999</c:v>
                </c:pt>
                <c:pt idx="8">
                  <c:v>825.7</c:v>
                </c:pt>
                <c:pt idx="9">
                  <c:v>1222.5999999999999</c:v>
                </c:pt>
                <c:pt idx="10">
                  <c:v>1220.0999999999999</c:v>
                </c:pt>
                <c:pt idx="11">
                  <c:v>1388.3</c:v>
                </c:pt>
                <c:pt idx="12">
                  <c:v>1048.4000000000001</c:v>
                </c:pt>
                <c:pt idx="13">
                  <c:v>935.9</c:v>
                </c:pt>
                <c:pt idx="14">
                  <c:v>1226.7</c:v>
                </c:pt>
                <c:pt idx="15">
                  <c:v>1648.3000000000002</c:v>
                </c:pt>
                <c:pt idx="16">
                  <c:v>1409.1999999999998</c:v>
                </c:pt>
                <c:pt idx="17">
                  <c:v>1282.9000000000001</c:v>
                </c:pt>
                <c:pt idx="18">
                  <c:v>1261.2</c:v>
                </c:pt>
                <c:pt idx="19">
                  <c:v>1181.4000000000001</c:v>
                </c:pt>
                <c:pt idx="20">
                  <c:v>1429.4</c:v>
                </c:pt>
                <c:pt idx="21">
                  <c:v>1316.6</c:v>
                </c:pt>
                <c:pt idx="22">
                  <c:v>983.90000000000009</c:v>
                </c:pt>
                <c:pt idx="23">
                  <c:v>521.70000000000005</c:v>
                </c:pt>
                <c:pt idx="24">
                  <c:v>418.7</c:v>
                </c:pt>
                <c:pt idx="25">
                  <c:v>513.5</c:v>
                </c:pt>
                <c:pt idx="26" formatCode="#,##0">
                  <c:v>1356.4</c:v>
                </c:pt>
                <c:pt idx="27" formatCode="#,##0">
                  <c:v>1327.6</c:v>
                </c:pt>
                <c:pt idx="28" formatCode="#,##0">
                  <c:v>1278.3</c:v>
                </c:pt>
                <c:pt idx="29" formatCode="#,##0">
                  <c:v>1078.3</c:v>
                </c:pt>
                <c:pt idx="30" formatCode="#,##0">
                  <c:v>1028.9000000000001</c:v>
                </c:pt>
                <c:pt idx="31" formatCode="#,##0">
                  <c:v>1319.6</c:v>
                </c:pt>
                <c:pt idx="32" formatCode="#,##0">
                  <c:v>1778.1</c:v>
                </c:pt>
                <c:pt idx="33" formatCode="#,##0">
                  <c:v>1492.1999999999998</c:v>
                </c:pt>
                <c:pt idx="34" formatCode="#,##0">
                  <c:v>1136.0999999999999</c:v>
                </c:pt>
                <c:pt idx="35" formatCode="#,##0">
                  <c:v>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1824"/>
        <c:axId val="169023360"/>
      </c:scatterChart>
      <c:valAx>
        <c:axId val="1690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023360"/>
        <c:crosses val="autoZero"/>
        <c:crossBetween val="midCat"/>
      </c:valAx>
      <c:valAx>
        <c:axId val="169023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02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 McKenzie @ Rainbow abv Cougar Dm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Q'!$O$4:$O$39</c:f>
              <c:numCache>
                <c:formatCode>General</c:formatCode>
                <c:ptCount val="36"/>
                <c:pt idx="0">
                  <c:v>456.3</c:v>
                </c:pt>
                <c:pt idx="1">
                  <c:v>455.79999999999995</c:v>
                </c:pt>
                <c:pt idx="2">
                  <c:v>472.8</c:v>
                </c:pt>
                <c:pt idx="3">
                  <c:v>632.20000000000005</c:v>
                </c:pt>
                <c:pt idx="4">
                  <c:v>653.40000000000009</c:v>
                </c:pt>
                <c:pt idx="5">
                  <c:v>651.59999999999991</c:v>
                </c:pt>
                <c:pt idx="6">
                  <c:v>509.09999999999997</c:v>
                </c:pt>
                <c:pt idx="7">
                  <c:v>461.70000000000005</c:v>
                </c:pt>
                <c:pt idx="8">
                  <c:v>497.7</c:v>
                </c:pt>
                <c:pt idx="22">
                  <c:v>416.2</c:v>
                </c:pt>
                <c:pt idx="23">
                  <c:v>482.4</c:v>
                </c:pt>
                <c:pt idx="24">
                  <c:v>395.3</c:v>
                </c:pt>
                <c:pt idx="25">
                  <c:v>491.20000000000005</c:v>
                </c:pt>
                <c:pt idx="26" formatCode="#,##0">
                  <c:v>472.4</c:v>
                </c:pt>
                <c:pt idx="27" formatCode="#,##0">
                  <c:v>502.4</c:v>
                </c:pt>
                <c:pt idx="28" formatCode="#,##0">
                  <c:v>452.7</c:v>
                </c:pt>
                <c:pt idx="29" formatCode="#,##0">
                  <c:v>767.90000000000009</c:v>
                </c:pt>
                <c:pt idx="30" formatCode="#,##0">
                  <c:v>488.8</c:v>
                </c:pt>
                <c:pt idx="31" formatCode="#,##0">
                  <c:v>539.79999999999995</c:v>
                </c:pt>
                <c:pt idx="32" formatCode="#,##0">
                  <c:v>760.3</c:v>
                </c:pt>
                <c:pt idx="33" formatCode="#,##0">
                  <c:v>625.59999999999991</c:v>
                </c:pt>
                <c:pt idx="34" formatCode="#,##0">
                  <c:v>480.2</c:v>
                </c:pt>
                <c:pt idx="35" formatCode="#,##0">
                  <c:v>523.5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0128"/>
        <c:axId val="169046016"/>
      </c:scatterChart>
      <c:valAx>
        <c:axId val="1690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046016"/>
        <c:crosses val="autoZero"/>
        <c:crossBetween val="midCat"/>
      </c:valAx>
      <c:valAx>
        <c:axId val="169046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04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McKenzie @ Belknap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843181985429376E-2"/>
          <c:y val="6.0659813356663754E-2"/>
          <c:w val="0.8669449309490527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7329396325459332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Q'!$P$4:$P$39</c:f>
              <c:numCache>
                <c:formatCode>General</c:formatCode>
                <c:ptCount val="36"/>
                <c:pt idx="0">
                  <c:v>1337.5</c:v>
                </c:pt>
                <c:pt idx="1">
                  <c:v>1177.7</c:v>
                </c:pt>
                <c:pt idx="2">
                  <c:v>1272</c:v>
                </c:pt>
                <c:pt idx="3">
                  <c:v>1643.9</c:v>
                </c:pt>
                <c:pt idx="4">
                  <c:v>1716.1</c:v>
                </c:pt>
                <c:pt idx="5">
                  <c:v>1805.1</c:v>
                </c:pt>
                <c:pt idx="6">
                  <c:v>1523.4</c:v>
                </c:pt>
                <c:pt idx="7">
                  <c:v>1374.9</c:v>
                </c:pt>
                <c:pt idx="8">
                  <c:v>1400.4</c:v>
                </c:pt>
                <c:pt idx="9">
                  <c:v>1376.1</c:v>
                </c:pt>
                <c:pt idx="10">
                  <c:v>1454.7</c:v>
                </c:pt>
                <c:pt idx="11">
                  <c:v>1370.8</c:v>
                </c:pt>
                <c:pt idx="12">
                  <c:v>1355.7</c:v>
                </c:pt>
                <c:pt idx="13">
                  <c:v>1150.2</c:v>
                </c:pt>
                <c:pt idx="14">
                  <c:v>1621.1</c:v>
                </c:pt>
                <c:pt idx="15">
                  <c:v>1167.4000000000001</c:v>
                </c:pt>
                <c:pt idx="16">
                  <c:v>1517.2</c:v>
                </c:pt>
                <c:pt idx="17">
                  <c:v>1709.6999999999998</c:v>
                </c:pt>
                <c:pt idx="18">
                  <c:v>1786.4</c:v>
                </c:pt>
                <c:pt idx="19">
                  <c:v>1600</c:v>
                </c:pt>
                <c:pt idx="20">
                  <c:v>2145.1999999999998</c:v>
                </c:pt>
                <c:pt idx="21">
                  <c:v>1713.4</c:v>
                </c:pt>
                <c:pt idx="22">
                  <c:v>1127.8000000000002</c:v>
                </c:pt>
                <c:pt idx="23">
                  <c:v>1574.1</c:v>
                </c:pt>
                <c:pt idx="24">
                  <c:v>1340.1</c:v>
                </c:pt>
                <c:pt idx="25">
                  <c:v>1460.8</c:v>
                </c:pt>
                <c:pt idx="26">
                  <c:v>1316.7</c:v>
                </c:pt>
                <c:pt idx="27">
                  <c:v>1508.1</c:v>
                </c:pt>
                <c:pt idx="28">
                  <c:v>1390.2</c:v>
                </c:pt>
                <c:pt idx="29">
                  <c:v>2160.3000000000002</c:v>
                </c:pt>
                <c:pt idx="30">
                  <c:v>1653.1</c:v>
                </c:pt>
                <c:pt idx="31">
                  <c:v>1545.2</c:v>
                </c:pt>
                <c:pt idx="32">
                  <c:v>1921.4</c:v>
                </c:pt>
                <c:pt idx="33">
                  <c:v>1910.7</c:v>
                </c:pt>
                <c:pt idx="34">
                  <c:v>1510</c:v>
                </c:pt>
                <c:pt idx="35">
                  <c:v>1616.6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9168"/>
        <c:axId val="169080704"/>
      </c:scatterChart>
      <c:valAx>
        <c:axId val="1690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080704"/>
        <c:crosses val="autoZero"/>
        <c:crossBetween val="midCat"/>
      </c:valAx>
      <c:valAx>
        <c:axId val="16908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07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Salem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Q'!$L$4:$L$39</c:f>
              <c:numCache>
                <c:formatCode>General</c:formatCode>
                <c:ptCount val="36"/>
                <c:pt idx="0">
                  <c:v>13114</c:v>
                </c:pt>
                <c:pt idx="1">
                  <c:v>12936</c:v>
                </c:pt>
                <c:pt idx="2">
                  <c:v>14629</c:v>
                </c:pt>
                <c:pt idx="3">
                  <c:v>15604</c:v>
                </c:pt>
                <c:pt idx="4">
                  <c:v>21164</c:v>
                </c:pt>
                <c:pt idx="5">
                  <c:v>16235</c:v>
                </c:pt>
                <c:pt idx="6">
                  <c:v>13731</c:v>
                </c:pt>
                <c:pt idx="7">
                  <c:v>12875</c:v>
                </c:pt>
                <c:pt idx="8">
                  <c:v>12406</c:v>
                </c:pt>
                <c:pt idx="9">
                  <c:v>13588</c:v>
                </c:pt>
                <c:pt idx="10">
                  <c:v>13282</c:v>
                </c:pt>
                <c:pt idx="11">
                  <c:v>13313</c:v>
                </c:pt>
                <c:pt idx="12">
                  <c:v>13136</c:v>
                </c:pt>
                <c:pt idx="13">
                  <c:v>11471</c:v>
                </c:pt>
                <c:pt idx="14">
                  <c:v>17627</c:v>
                </c:pt>
                <c:pt idx="15">
                  <c:v>12273</c:v>
                </c:pt>
                <c:pt idx="16">
                  <c:v>14125</c:v>
                </c:pt>
                <c:pt idx="17">
                  <c:v>15014</c:v>
                </c:pt>
                <c:pt idx="18">
                  <c:v>19007</c:v>
                </c:pt>
                <c:pt idx="19">
                  <c:v>15369</c:v>
                </c:pt>
                <c:pt idx="20">
                  <c:v>17826</c:v>
                </c:pt>
                <c:pt idx="21">
                  <c:v>14569</c:v>
                </c:pt>
                <c:pt idx="22">
                  <c:v>11179</c:v>
                </c:pt>
                <c:pt idx="23">
                  <c:v>13446</c:v>
                </c:pt>
                <c:pt idx="24">
                  <c:v>12601</c:v>
                </c:pt>
                <c:pt idx="25">
                  <c:v>14554</c:v>
                </c:pt>
                <c:pt idx="26">
                  <c:v>14778</c:v>
                </c:pt>
                <c:pt idx="27">
                  <c:v>13818</c:v>
                </c:pt>
                <c:pt idx="28">
                  <c:v>12450</c:v>
                </c:pt>
                <c:pt idx="29">
                  <c:v>16234</c:v>
                </c:pt>
                <c:pt idx="30">
                  <c:v>13904</c:v>
                </c:pt>
                <c:pt idx="31">
                  <c:v>18066</c:v>
                </c:pt>
                <c:pt idx="32">
                  <c:v>18955</c:v>
                </c:pt>
                <c:pt idx="33">
                  <c:v>18175</c:v>
                </c:pt>
                <c:pt idx="34">
                  <c:v>15152</c:v>
                </c:pt>
                <c:pt idx="35">
                  <c:v>15969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1568"/>
        <c:axId val="169119744"/>
      </c:scatterChart>
      <c:valAx>
        <c:axId val="1691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119744"/>
        <c:crosses val="autoZero"/>
        <c:crossBetween val="midCat"/>
      </c:valAx>
      <c:valAx>
        <c:axId val="169119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10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MF</a:t>
            </a:r>
            <a:r>
              <a:rPr lang="en-US" baseline="0"/>
              <a:t> Willamette @ Oakridge abv dams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Q'!$Q$4:$Q$39</c:f>
              <c:numCache>
                <c:formatCode>General</c:formatCode>
                <c:ptCount val="36"/>
                <c:pt idx="0">
                  <c:v>2641.3</c:v>
                </c:pt>
                <c:pt idx="1">
                  <c:v>2683</c:v>
                </c:pt>
                <c:pt idx="2">
                  <c:v>2954</c:v>
                </c:pt>
                <c:pt idx="3">
                  <c:v>3487</c:v>
                </c:pt>
                <c:pt idx="4">
                  <c:v>3506</c:v>
                </c:pt>
                <c:pt idx="5">
                  <c:v>2851</c:v>
                </c:pt>
                <c:pt idx="6">
                  <c:v>2029.9</c:v>
                </c:pt>
                <c:pt idx="7">
                  <c:v>1777.2</c:v>
                </c:pt>
                <c:pt idx="8">
                  <c:v>1786.9</c:v>
                </c:pt>
                <c:pt idx="9">
                  <c:v>1864.4</c:v>
                </c:pt>
                <c:pt idx="10">
                  <c:v>2071</c:v>
                </c:pt>
                <c:pt idx="11">
                  <c:v>1826.2</c:v>
                </c:pt>
                <c:pt idx="12">
                  <c:v>1856.8</c:v>
                </c:pt>
                <c:pt idx="13">
                  <c:v>2188.9</c:v>
                </c:pt>
                <c:pt idx="14">
                  <c:v>2728</c:v>
                </c:pt>
                <c:pt idx="15">
                  <c:v>1332.3000000000002</c:v>
                </c:pt>
                <c:pt idx="16">
                  <c:v>2306.6</c:v>
                </c:pt>
                <c:pt idx="17">
                  <c:v>2018.2</c:v>
                </c:pt>
                <c:pt idx="18">
                  <c:v>2435.8000000000002</c:v>
                </c:pt>
                <c:pt idx="19">
                  <c:v>2136.6999999999998</c:v>
                </c:pt>
                <c:pt idx="20">
                  <c:v>3220</c:v>
                </c:pt>
                <c:pt idx="21">
                  <c:v>1944.8</c:v>
                </c:pt>
                <c:pt idx="22">
                  <c:v>1654</c:v>
                </c:pt>
                <c:pt idx="23">
                  <c:v>1899.9</c:v>
                </c:pt>
                <c:pt idx="24">
                  <c:v>2570</c:v>
                </c:pt>
                <c:pt idx="25">
                  <c:v>3089</c:v>
                </c:pt>
                <c:pt idx="26">
                  <c:v>2151.6999999999998</c:v>
                </c:pt>
                <c:pt idx="27">
                  <c:v>2258.3000000000002</c:v>
                </c:pt>
                <c:pt idx="28">
                  <c:v>1970.7</c:v>
                </c:pt>
                <c:pt idx="29">
                  <c:v>2933</c:v>
                </c:pt>
                <c:pt idx="30">
                  <c:v>2296</c:v>
                </c:pt>
                <c:pt idx="31">
                  <c:v>4307</c:v>
                </c:pt>
                <c:pt idx="32">
                  <c:v>4052</c:v>
                </c:pt>
                <c:pt idx="33">
                  <c:v>2894</c:v>
                </c:pt>
                <c:pt idx="34">
                  <c:v>3381</c:v>
                </c:pt>
                <c:pt idx="35">
                  <c:v>3409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4720"/>
        <c:axId val="169144704"/>
      </c:scatterChart>
      <c:valAx>
        <c:axId val="1691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144704"/>
        <c:crosses val="autoZero"/>
        <c:crossBetween val="midCat"/>
      </c:valAx>
      <c:valAx>
        <c:axId val="16914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13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MF</a:t>
            </a:r>
            <a:r>
              <a:rPr lang="en-US" baseline="0"/>
              <a:t> Willamette @ Jasper blw dams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69537616209189E-2"/>
                  <c:y val="0.24112459900845717"/>
                </c:manualLayout>
              </c:layout>
              <c:numFmt formatCode="General" sourceLinked="0"/>
            </c:trendlineLbl>
          </c:trendline>
          <c:xVal>
            <c:numRef>
              <c:f>'Apr 1 SWE &amp; J-A Q'!$C$4:$C$38</c:f>
              <c:numCache>
                <c:formatCode>General</c:formatCode>
                <c:ptCount val="35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</c:numCache>
            </c:numRef>
          </c:xVal>
          <c:yVal>
            <c:numRef>
              <c:f>'Apr 1 SWE &amp; J-A Q'!$R$4:$R$38</c:f>
              <c:numCache>
                <c:formatCode>General</c:formatCode>
                <c:ptCount val="35"/>
                <c:pt idx="0">
                  <c:v>4364</c:v>
                </c:pt>
                <c:pt idx="1">
                  <c:v>3473</c:v>
                </c:pt>
                <c:pt idx="2">
                  <c:v>4298</c:v>
                </c:pt>
                <c:pt idx="3">
                  <c:v>4612</c:v>
                </c:pt>
                <c:pt idx="4">
                  <c:v>4901</c:v>
                </c:pt>
                <c:pt idx="5">
                  <c:v>3762</c:v>
                </c:pt>
                <c:pt idx="6">
                  <c:v>3525</c:v>
                </c:pt>
                <c:pt idx="7">
                  <c:v>3061</c:v>
                </c:pt>
                <c:pt idx="8">
                  <c:v>3950</c:v>
                </c:pt>
                <c:pt idx="9">
                  <c:v>4055</c:v>
                </c:pt>
                <c:pt idx="10">
                  <c:v>4170</c:v>
                </c:pt>
                <c:pt idx="11">
                  <c:v>4059</c:v>
                </c:pt>
                <c:pt idx="12">
                  <c:v>4466</c:v>
                </c:pt>
                <c:pt idx="13">
                  <c:v>4212</c:v>
                </c:pt>
                <c:pt idx="14">
                  <c:v>5874</c:v>
                </c:pt>
                <c:pt idx="15">
                  <c:v>5064</c:v>
                </c:pt>
                <c:pt idx="16">
                  <c:v>5451</c:v>
                </c:pt>
                <c:pt idx="17">
                  <c:v>5260</c:v>
                </c:pt>
                <c:pt idx="18">
                  <c:v>5691</c:v>
                </c:pt>
                <c:pt idx="19">
                  <c:v>5776</c:v>
                </c:pt>
                <c:pt idx="20">
                  <c:v>6132</c:v>
                </c:pt>
                <c:pt idx="21">
                  <c:v>4646</c:v>
                </c:pt>
                <c:pt idx="22">
                  <c:v>3133</c:v>
                </c:pt>
                <c:pt idx="23">
                  <c:v>5535</c:v>
                </c:pt>
                <c:pt idx="24">
                  <c:v>5365</c:v>
                </c:pt>
                <c:pt idx="25">
                  <c:v>5564</c:v>
                </c:pt>
                <c:pt idx="26">
                  <c:v>5105</c:v>
                </c:pt>
                <c:pt idx="27">
                  <c:v>4270</c:v>
                </c:pt>
                <c:pt idx="28">
                  <c:v>4331</c:v>
                </c:pt>
                <c:pt idx="29">
                  <c:v>4967</c:v>
                </c:pt>
                <c:pt idx="30">
                  <c:v>5477</c:v>
                </c:pt>
                <c:pt idx="31">
                  <c:v>7015</c:v>
                </c:pt>
                <c:pt idx="32">
                  <c:v>5353</c:v>
                </c:pt>
                <c:pt idx="33">
                  <c:v>4659</c:v>
                </c:pt>
                <c:pt idx="34">
                  <c:v>5321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7488"/>
        <c:axId val="169249024"/>
      </c:scatterChart>
      <c:valAx>
        <c:axId val="1692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49024"/>
        <c:crosses val="autoZero"/>
        <c:crossBetween val="midCat"/>
      </c:valAx>
      <c:valAx>
        <c:axId val="169249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24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N Santiam abv Detroit Dam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5362897346165103"/>
                </c:manualLayout>
              </c:layout>
              <c:numFmt formatCode="General" sourceLinked="0"/>
            </c:trendlineLbl>
          </c:trendline>
          <c:xVal>
            <c:numRef>
              <c:f>'Apr 1 SWE &amp; J-A Q'!$C$4:$C$39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Q'!$S$4:$S$39</c:f>
              <c:numCache>
                <c:formatCode>General</c:formatCode>
                <c:ptCount val="36"/>
                <c:pt idx="0">
                  <c:v>878.5</c:v>
                </c:pt>
                <c:pt idx="1">
                  <c:v>815.40000000000009</c:v>
                </c:pt>
                <c:pt idx="2">
                  <c:v>970.1</c:v>
                </c:pt>
                <c:pt idx="3">
                  <c:v>1174.2</c:v>
                </c:pt>
                <c:pt idx="4">
                  <c:v>1346.8</c:v>
                </c:pt>
                <c:pt idx="5">
                  <c:v>1192.2</c:v>
                </c:pt>
                <c:pt idx="6">
                  <c:v>1110.7</c:v>
                </c:pt>
                <c:pt idx="7">
                  <c:v>944.2</c:v>
                </c:pt>
                <c:pt idx="8">
                  <c:v>872</c:v>
                </c:pt>
                <c:pt idx="9">
                  <c:v>921.2</c:v>
                </c:pt>
                <c:pt idx="10">
                  <c:v>995.19999999999993</c:v>
                </c:pt>
                <c:pt idx="11">
                  <c:v>958.8</c:v>
                </c:pt>
                <c:pt idx="12">
                  <c:v>945.09999999999991</c:v>
                </c:pt>
                <c:pt idx="13">
                  <c:v>682</c:v>
                </c:pt>
                <c:pt idx="14">
                  <c:v>1093.5999999999999</c:v>
                </c:pt>
                <c:pt idx="15">
                  <c:v>774.1</c:v>
                </c:pt>
                <c:pt idx="16">
                  <c:v>1023.9</c:v>
                </c:pt>
                <c:pt idx="17">
                  <c:v>1066.9000000000001</c:v>
                </c:pt>
                <c:pt idx="18">
                  <c:v>1296.4000000000001</c:v>
                </c:pt>
                <c:pt idx="19">
                  <c:v>1128.7</c:v>
                </c:pt>
                <c:pt idx="20">
                  <c:v>1800.5</c:v>
                </c:pt>
                <c:pt idx="21">
                  <c:v>1103.7</c:v>
                </c:pt>
                <c:pt idx="22">
                  <c:v>733.9</c:v>
                </c:pt>
                <c:pt idx="23">
                  <c:v>1169.3</c:v>
                </c:pt>
                <c:pt idx="24">
                  <c:v>866.1</c:v>
                </c:pt>
                <c:pt idx="25">
                  <c:v>992.1</c:v>
                </c:pt>
                <c:pt idx="26">
                  <c:v>864.2</c:v>
                </c:pt>
                <c:pt idx="27">
                  <c:v>1069.8</c:v>
                </c:pt>
                <c:pt idx="28">
                  <c:v>929.1</c:v>
                </c:pt>
                <c:pt idx="29">
                  <c:v>1582.1</c:v>
                </c:pt>
                <c:pt idx="30">
                  <c:v>1126.5999999999999</c:v>
                </c:pt>
                <c:pt idx="31">
                  <c:v>1190.5999999999999</c:v>
                </c:pt>
                <c:pt idx="32">
                  <c:v>1394.9</c:v>
                </c:pt>
                <c:pt idx="33">
                  <c:v>1383.9</c:v>
                </c:pt>
                <c:pt idx="34">
                  <c:v>1066.0999999999999</c:v>
                </c:pt>
                <c:pt idx="35">
                  <c:v>1088.7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48032"/>
        <c:axId val="169549824"/>
      </c:scatterChart>
      <c:valAx>
        <c:axId val="1695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549824"/>
        <c:crosses val="autoZero"/>
        <c:crossBetween val="midCat"/>
      </c:valAx>
      <c:valAx>
        <c:axId val="16954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54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47</xdr:row>
      <xdr:rowOff>14287</xdr:rowOff>
    </xdr:from>
    <xdr:to>
      <xdr:col>28</xdr:col>
      <xdr:colOff>352425</xdr:colOff>
      <xdr:row>61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78</xdr:row>
      <xdr:rowOff>66675</xdr:rowOff>
    </xdr:from>
    <xdr:to>
      <xdr:col>28</xdr:col>
      <xdr:colOff>47625</xdr:colOff>
      <xdr:row>92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62</xdr:row>
      <xdr:rowOff>0</xdr:rowOff>
    </xdr:from>
    <xdr:to>
      <xdr:col>19</xdr:col>
      <xdr:colOff>19050</xdr:colOff>
      <xdr:row>76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62</xdr:row>
      <xdr:rowOff>161925</xdr:rowOff>
    </xdr:from>
    <xdr:to>
      <xdr:col>7</xdr:col>
      <xdr:colOff>342900</xdr:colOff>
      <xdr:row>77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78</xdr:row>
      <xdr:rowOff>19050</xdr:rowOff>
    </xdr:from>
    <xdr:to>
      <xdr:col>19</xdr:col>
      <xdr:colOff>0</xdr:colOff>
      <xdr:row>92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209550</xdr:colOff>
      <xdr:row>47</xdr:row>
      <xdr:rowOff>47625</xdr:rowOff>
    </xdr:from>
    <xdr:to>
      <xdr:col>19</xdr:col>
      <xdr:colOff>57150</xdr:colOff>
      <xdr:row>61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7</xdr:col>
      <xdr:colOff>352425</xdr:colOff>
      <xdr:row>109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66676</xdr:colOff>
      <xdr:row>95</xdr:row>
      <xdr:rowOff>0</xdr:rowOff>
    </xdr:from>
    <xdr:to>
      <xdr:col>19</xdr:col>
      <xdr:colOff>1</xdr:colOff>
      <xdr:row>109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219075</xdr:colOff>
      <xdr:row>60</xdr:row>
      <xdr:rowOff>142875</xdr:rowOff>
    </xdr:from>
    <xdr:to>
      <xdr:col>38</xdr:col>
      <xdr:colOff>438150</xdr:colOff>
      <xdr:row>75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46</xdr:row>
      <xdr:rowOff>0</xdr:rowOff>
    </xdr:from>
    <xdr:to>
      <xdr:col>39</xdr:col>
      <xdr:colOff>219075</xdr:colOff>
      <xdr:row>60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66675</xdr:colOff>
      <xdr:row>78</xdr:row>
      <xdr:rowOff>123825</xdr:rowOff>
    </xdr:from>
    <xdr:to>
      <xdr:col>7</xdr:col>
      <xdr:colOff>381000</xdr:colOff>
      <xdr:row>93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7</xdr:col>
      <xdr:colOff>314325</xdr:colOff>
      <xdr:row>126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57150</xdr:colOff>
      <xdr:row>112</xdr:row>
      <xdr:rowOff>0</xdr:rowOff>
    </xdr:from>
    <xdr:to>
      <xdr:col>19</xdr:col>
      <xdr:colOff>0</xdr:colOff>
      <xdr:row>126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57151</xdr:colOff>
      <xdr:row>128</xdr:row>
      <xdr:rowOff>47625</xdr:rowOff>
    </xdr:from>
    <xdr:to>
      <xdr:col>19</xdr:col>
      <xdr:colOff>57150</xdr:colOff>
      <xdr:row>142</xdr:row>
      <xdr:rowOff>123825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</xdr:colOff>
      <xdr:row>129</xdr:row>
      <xdr:rowOff>0</xdr:rowOff>
    </xdr:from>
    <xdr:to>
      <xdr:col>7</xdr:col>
      <xdr:colOff>314326</xdr:colOff>
      <xdr:row>143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180974</xdr:colOff>
      <xdr:row>59</xdr:row>
      <xdr:rowOff>161925</xdr:rowOff>
    </xdr:from>
    <xdr:to>
      <xdr:col>6</xdr:col>
      <xdr:colOff>123824</xdr:colOff>
      <xdr:row>74</xdr:row>
      <xdr:rowOff>47625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7</xdr:col>
      <xdr:colOff>304800</xdr:colOff>
      <xdr:row>159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419100</xdr:colOff>
      <xdr:row>62</xdr:row>
      <xdr:rowOff>19050</xdr:rowOff>
    </xdr:from>
    <xdr:to>
      <xdr:col>28</xdr:col>
      <xdr:colOff>114300</xdr:colOff>
      <xdr:row>76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180976</xdr:colOff>
      <xdr:row>145</xdr:row>
      <xdr:rowOff>0</xdr:rowOff>
    </xdr:from>
    <xdr:to>
      <xdr:col>19</xdr:col>
      <xdr:colOff>85725</xdr:colOff>
      <xdr:row>159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7</xdr:col>
      <xdr:colOff>342900</xdr:colOff>
      <xdr:row>174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112</xdr:row>
      <xdr:rowOff>0</xdr:rowOff>
    </xdr:from>
    <xdr:to>
      <xdr:col>29</xdr:col>
      <xdr:colOff>219075</xdr:colOff>
      <xdr:row>126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457201</xdr:colOff>
      <xdr:row>43</xdr:row>
      <xdr:rowOff>114300</xdr:rowOff>
    </xdr:from>
    <xdr:to>
      <xdr:col>19</xdr:col>
      <xdr:colOff>371475</xdr:colOff>
      <xdr:row>58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230716</xdr:colOff>
      <xdr:row>44</xdr:row>
      <xdr:rowOff>151342</xdr:rowOff>
    </xdr:from>
    <xdr:to>
      <xdr:col>5</xdr:col>
      <xdr:colOff>1383240</xdr:colOff>
      <xdr:row>59</xdr:row>
      <xdr:rowOff>37042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666750</xdr:colOff>
      <xdr:row>43</xdr:row>
      <xdr:rowOff>176212</xdr:rowOff>
    </xdr:from>
    <xdr:to>
      <xdr:col>13</xdr:col>
      <xdr:colOff>542925</xdr:colOff>
      <xdr:row>63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44</xdr:row>
      <xdr:rowOff>0</xdr:rowOff>
    </xdr:from>
    <xdr:to>
      <xdr:col>53</xdr:col>
      <xdr:colOff>552450</xdr:colOff>
      <xdr:row>65</xdr:row>
      <xdr:rowOff>38100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95250</xdr:colOff>
      <xdr:row>34</xdr:row>
      <xdr:rowOff>95250</xdr:rowOff>
    </xdr:to>
    <xdr:pic>
      <xdr:nvPicPr>
        <xdr:cNvPr id="2" name="Picture 1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</xdr:colOff>
      <xdr:row>65</xdr:row>
      <xdr:rowOff>95250</xdr:rowOff>
    </xdr:to>
    <xdr:pic>
      <xdr:nvPicPr>
        <xdr:cNvPr id="3" name="Picture 2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95250</xdr:colOff>
      <xdr:row>34</xdr:row>
      <xdr:rowOff>95250</xdr:rowOff>
    </xdr:to>
    <xdr:pic>
      <xdr:nvPicPr>
        <xdr:cNvPr id="4" name="Picture 3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65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</xdr:colOff>
      <xdr:row>65</xdr:row>
      <xdr:rowOff>95250</xdr:rowOff>
    </xdr:to>
    <xdr:pic>
      <xdr:nvPicPr>
        <xdr:cNvPr id="5" name="Picture 4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35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133350</xdr:rowOff>
    </xdr:from>
    <xdr:to>
      <xdr:col>16</xdr:col>
      <xdr:colOff>533400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12</xdr:row>
      <xdr:rowOff>9526</xdr:rowOff>
    </xdr:from>
    <xdr:to>
      <xdr:col>16</xdr:col>
      <xdr:colOff>400050</xdr:colOff>
      <xdr:row>14</xdr:row>
      <xdr:rowOff>123825</xdr:rowOff>
    </xdr:to>
    <xdr:cxnSp macro="">
      <xdr:nvCxnSpPr>
        <xdr:cNvPr id="4" name="Straight Connector 3"/>
        <xdr:cNvCxnSpPr/>
      </xdr:nvCxnSpPr>
      <xdr:spPr>
        <a:xfrm flipV="1">
          <a:off x="5715000" y="2324101"/>
          <a:ext cx="4438650" cy="49529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13</xdr:row>
      <xdr:rowOff>114300</xdr:rowOff>
    </xdr:from>
    <xdr:to>
      <xdr:col>12</xdr:col>
      <xdr:colOff>133350</xdr:colOff>
      <xdr:row>20</xdr:row>
      <xdr:rowOff>152400</xdr:rowOff>
    </xdr:to>
    <xdr:cxnSp macro="">
      <xdr:nvCxnSpPr>
        <xdr:cNvPr id="8" name="Straight Connector 7"/>
        <xdr:cNvCxnSpPr/>
      </xdr:nvCxnSpPr>
      <xdr:spPr>
        <a:xfrm flipV="1">
          <a:off x="7448550" y="2619375"/>
          <a:ext cx="0" cy="1400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219076</xdr:colOff>
      <xdr:row>13</xdr:row>
      <xdr:rowOff>114300</xdr:rowOff>
    </xdr:from>
    <xdr:to>
      <xdr:col>12</xdr:col>
      <xdr:colOff>133350</xdr:colOff>
      <xdr:row>13</xdr:row>
      <xdr:rowOff>114301</xdr:rowOff>
    </xdr:to>
    <xdr:cxnSp macro="">
      <xdr:nvCxnSpPr>
        <xdr:cNvPr id="9" name="Straight Connector 8"/>
        <xdr:cNvCxnSpPr/>
      </xdr:nvCxnSpPr>
      <xdr:spPr>
        <a:xfrm flipH="1">
          <a:off x="5705476" y="2619375"/>
          <a:ext cx="174307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228601</xdr:colOff>
      <xdr:row>14</xdr:row>
      <xdr:rowOff>123825</xdr:rowOff>
    </xdr:from>
    <xdr:to>
      <xdr:col>12</xdr:col>
      <xdr:colOff>142875</xdr:colOff>
      <xdr:row>14</xdr:row>
      <xdr:rowOff>123826</xdr:rowOff>
    </xdr:to>
    <xdr:cxnSp macro="">
      <xdr:nvCxnSpPr>
        <xdr:cNvPr id="12" name="Straight Connector 11"/>
        <xdr:cNvCxnSpPr/>
      </xdr:nvCxnSpPr>
      <xdr:spPr>
        <a:xfrm flipH="1">
          <a:off x="5715001" y="2819400"/>
          <a:ext cx="174307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13</xdr:row>
      <xdr:rowOff>114301</xdr:rowOff>
    </xdr:from>
    <xdr:to>
      <xdr:col>12</xdr:col>
      <xdr:colOff>133350</xdr:colOff>
      <xdr:row>14</xdr:row>
      <xdr:rowOff>123825</xdr:rowOff>
    </xdr:to>
    <xdr:sp macro="" textlink="">
      <xdr:nvSpPr>
        <xdr:cNvPr id="13" name="Rectangle 12"/>
        <xdr:cNvSpPr/>
      </xdr:nvSpPr>
      <xdr:spPr>
        <a:xfrm>
          <a:off x="5715000" y="2619376"/>
          <a:ext cx="1733550" cy="200024"/>
        </a:xfrm>
        <a:prstGeom prst="rect">
          <a:avLst/>
        </a:prstGeom>
        <a:solidFill>
          <a:srgbClr val="FF0000">
            <a:alpha val="1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238125</xdr:colOff>
      <xdr:row>14</xdr:row>
      <xdr:rowOff>133350</xdr:rowOff>
    </xdr:from>
    <xdr:to>
      <xdr:col>12</xdr:col>
      <xdr:colOff>142875</xdr:colOff>
      <xdr:row>20</xdr:row>
      <xdr:rowOff>142874</xdr:rowOff>
    </xdr:to>
    <xdr:sp macro="" textlink="">
      <xdr:nvSpPr>
        <xdr:cNvPr id="14" name="Rectangle 13"/>
        <xdr:cNvSpPr/>
      </xdr:nvSpPr>
      <xdr:spPr>
        <a:xfrm>
          <a:off x="5724525" y="2828925"/>
          <a:ext cx="1733550" cy="1181099"/>
        </a:xfrm>
        <a:prstGeom prst="rect">
          <a:avLst/>
        </a:prstGeom>
        <a:solidFill>
          <a:srgbClr val="0070C0">
            <a:alpha val="1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342900</xdr:colOff>
      <xdr:row>8</xdr:row>
      <xdr:rowOff>171450</xdr:rowOff>
    </xdr:from>
    <xdr:ext cx="184731" cy="264560"/>
    <xdr:sp macro="" textlink="">
      <xdr:nvSpPr>
        <xdr:cNvPr id="15" name="TextBox 14"/>
        <xdr:cNvSpPr txBox="1"/>
      </xdr:nvSpPr>
      <xdr:spPr>
        <a:xfrm>
          <a:off x="8267700" y="17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295275</xdr:colOff>
      <xdr:row>17</xdr:row>
      <xdr:rowOff>19050</xdr:rowOff>
    </xdr:from>
    <xdr:ext cx="184731" cy="264560"/>
    <xdr:sp macro="" textlink="">
      <xdr:nvSpPr>
        <xdr:cNvPr id="16" name="TextBox 15"/>
        <xdr:cNvSpPr txBox="1"/>
      </xdr:nvSpPr>
      <xdr:spPr>
        <a:xfrm>
          <a:off x="7610475" y="3305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95250</xdr:colOff>
      <xdr:row>16</xdr:row>
      <xdr:rowOff>123825</xdr:rowOff>
    </xdr:from>
    <xdr:ext cx="3157531" cy="609013"/>
    <xdr:sp macro="" textlink="">
      <xdr:nvSpPr>
        <xdr:cNvPr id="17" name="TextBox 16"/>
        <xdr:cNvSpPr txBox="1"/>
      </xdr:nvSpPr>
      <xdr:spPr>
        <a:xfrm>
          <a:off x="7410450" y="3219450"/>
          <a:ext cx="315753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Fraction</a:t>
          </a:r>
          <a:r>
            <a:rPr lang="en-US" sz="1100" baseline="0"/>
            <a:t> discharge increase  with median Apr 1 SWE</a:t>
          </a:r>
          <a:br>
            <a:rPr lang="en-US" sz="1100" baseline="0"/>
          </a:br>
          <a:r>
            <a:rPr lang="en-US" sz="1100" baseline="0"/>
            <a:t>= 1246/(8167 + 1246)</a:t>
          </a:r>
        </a:p>
        <a:p>
          <a:r>
            <a:rPr lang="en-US" sz="1100" baseline="0"/>
            <a:t>= 0.13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aterdata.usgs.gov/usa/nwis/uv?14162500" TargetMode="External"/><Relationship Id="rId1" Type="http://schemas.openxmlformats.org/officeDocument/2006/relationships/hyperlink" Target="http://waterdata.usgs.gov/or/nwis/uv?1415950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aterdata.usgs.gov/or/nwis/uv/?site_no=14162500&amp;PARAmeter_cd=00065,00060" TargetMode="External"/><Relationship Id="rId21" Type="http://schemas.openxmlformats.org/officeDocument/2006/relationships/hyperlink" Target="http://waterdata.usgs.gov/or/nwis/uv/?site_no=14159200&amp;PARAmeter_cd=00065,00060" TargetMode="External"/><Relationship Id="rId34" Type="http://schemas.openxmlformats.org/officeDocument/2006/relationships/hyperlink" Target="http://waterdata.usgs.gov/or/nwis/uv/?site_no=14166000&amp;PARAmeter_cd=00065,00060" TargetMode="External"/><Relationship Id="rId42" Type="http://schemas.openxmlformats.org/officeDocument/2006/relationships/hyperlink" Target="http://waterdata.usgs.gov/or/nwis/uv/?site_no=14179000&amp;PARAmeter_cd=00065,00060" TargetMode="External"/><Relationship Id="rId47" Type="http://schemas.openxmlformats.org/officeDocument/2006/relationships/hyperlink" Target="http://waterdata.usgs.gov/or/nwis/uv/?site_no=14182500&amp;PARAmeter_cd=00065,00060" TargetMode="External"/><Relationship Id="rId50" Type="http://schemas.openxmlformats.org/officeDocument/2006/relationships/hyperlink" Target="http://waterdata.usgs.gov/or/nwis/uv/?site_no=14185000&amp;PARAmeter_cd=00065,00060" TargetMode="External"/><Relationship Id="rId55" Type="http://schemas.openxmlformats.org/officeDocument/2006/relationships/hyperlink" Target="http://waterdata.usgs.gov/or/nwis/uv/?site_no=14186610&amp;PARAmeter_cd=00065,00060" TargetMode="External"/><Relationship Id="rId63" Type="http://schemas.openxmlformats.org/officeDocument/2006/relationships/hyperlink" Target="http://waterdata.usgs.gov/or/nwis/uv/?site_no=14190500&amp;PARAmeter_cd=00065,00060" TargetMode="External"/><Relationship Id="rId68" Type="http://schemas.openxmlformats.org/officeDocument/2006/relationships/hyperlink" Target="http://waterdata.usgs.gov/or/nwis/uv/?site_no=14199704&amp;PARAmeter_cd=00065,00060" TargetMode="External"/><Relationship Id="rId76" Type="http://schemas.openxmlformats.org/officeDocument/2006/relationships/hyperlink" Target="http://waterdata.usgs.gov/or/nwis/uv/?site_no=14202000&amp;PARAmeter_cd=00065,00060" TargetMode="External"/><Relationship Id="rId84" Type="http://schemas.openxmlformats.org/officeDocument/2006/relationships/hyperlink" Target="http://waterdata.usgs.gov/or/nwis/uv/?site_no=14207770&amp;PARAmeter_cd=00065,00060" TargetMode="External"/><Relationship Id="rId89" Type="http://schemas.openxmlformats.org/officeDocument/2006/relationships/hyperlink" Target="http://waterdata.usgs.gov/or/nwis/uv/?site_no=14210000&amp;PARAmeter_cd=00065,00060" TargetMode="External"/><Relationship Id="rId97" Type="http://schemas.openxmlformats.org/officeDocument/2006/relationships/drawing" Target="../drawings/drawing2.xml"/><Relationship Id="rId7" Type="http://schemas.openxmlformats.org/officeDocument/2006/relationships/hyperlink" Target="http://waterdata.usgs.gov/or/nwis/uv/?site_no=14149010&amp;PARAmeter_cd=00065,00060" TargetMode="External"/><Relationship Id="rId71" Type="http://schemas.openxmlformats.org/officeDocument/2006/relationships/hyperlink" Target="http://waterdata.usgs.gov/or/nwis/uv/?site_no=14200300&amp;PARAmeter_cd=00065,00060" TargetMode="External"/><Relationship Id="rId92" Type="http://schemas.openxmlformats.org/officeDocument/2006/relationships/hyperlink" Target="http://waterdata.usgs.gov/or/nwis/uv/?site_no=14211400&amp;PARAmeter_cd=00065,00060" TargetMode="External"/><Relationship Id="rId2" Type="http://schemas.openxmlformats.org/officeDocument/2006/relationships/hyperlink" Target="http://waterdata.usgs.gov/or/nwis/uv/?site_no=14144900&amp;PARAmeter_cd=00065,00060" TargetMode="External"/><Relationship Id="rId16" Type="http://schemas.openxmlformats.org/officeDocument/2006/relationships/hyperlink" Target="http://waterdata.usgs.gov/or/nwis/uv/?site_no=14155500&amp;PARAmeter_cd=00065,00060" TargetMode="External"/><Relationship Id="rId29" Type="http://schemas.openxmlformats.org/officeDocument/2006/relationships/hyperlink" Target="http://waterdata.usgs.gov/or/nwis/uv/?site_no=14164550&amp;PARAmeter_cd=00065,00060" TargetMode="External"/><Relationship Id="rId11" Type="http://schemas.openxmlformats.org/officeDocument/2006/relationships/hyperlink" Target="http://waterdata.usgs.gov/or/nwis/uv/?site_no=14150800&amp;PARAmeter_cd=00065,00060" TargetMode="External"/><Relationship Id="rId24" Type="http://schemas.openxmlformats.org/officeDocument/2006/relationships/hyperlink" Target="http://waterdata.usgs.gov/or/nwis/uv/?site_no=14161500&amp;PARAmeter_cd=00065,00060" TargetMode="External"/><Relationship Id="rId32" Type="http://schemas.openxmlformats.org/officeDocument/2006/relationships/hyperlink" Target="http://waterdata.usgs.gov/or/nwis/uv/?site_no=14165000&amp;PARAmeter_cd=00065,00060" TargetMode="External"/><Relationship Id="rId37" Type="http://schemas.openxmlformats.org/officeDocument/2006/relationships/hyperlink" Target="http://waterdata.usgs.gov/or/nwis/uv/?site_no=14170000&amp;PARAmeter_cd=00065,00060" TargetMode="External"/><Relationship Id="rId40" Type="http://schemas.openxmlformats.org/officeDocument/2006/relationships/hyperlink" Target="http://waterdata.usgs.gov/or/nwis/uv/?site_no=14174000&amp;PARAmeter_cd=00065,00060" TargetMode="External"/><Relationship Id="rId45" Type="http://schemas.openxmlformats.org/officeDocument/2006/relationships/hyperlink" Target="http://waterdata.usgs.gov/or/nwis/uv/?site_no=14181410&amp;PARAmeter_cd=00065,00060" TargetMode="External"/><Relationship Id="rId53" Type="http://schemas.openxmlformats.org/officeDocument/2006/relationships/hyperlink" Target="http://waterdata.usgs.gov/or/nwis/uv/?site_no=14186110&amp;PARAmeter_cd=00065,00060" TargetMode="External"/><Relationship Id="rId58" Type="http://schemas.openxmlformats.org/officeDocument/2006/relationships/hyperlink" Target="http://waterdata.usgs.gov/or/nwis/uv/?site_no=14187500&amp;PARAmeter_cd=00065,00060" TargetMode="External"/><Relationship Id="rId66" Type="http://schemas.openxmlformats.org/officeDocument/2006/relationships/hyperlink" Target="http://waterdata.usgs.gov/or/nwis/uv/?site_no=14197900&amp;PARAmeter_cd=00065,00060" TargetMode="External"/><Relationship Id="rId74" Type="http://schemas.openxmlformats.org/officeDocument/2006/relationships/hyperlink" Target="http://waterdata.usgs.gov/or/nwis/uv/?site_no=14201340&amp;PARAmeter_cd=00065,00060" TargetMode="External"/><Relationship Id="rId79" Type="http://schemas.openxmlformats.org/officeDocument/2006/relationships/hyperlink" Target="http://waterdata.usgs.gov/or/nwis/uv/?site_no=14205400&amp;PARAmeter_cd=00065,00060" TargetMode="External"/><Relationship Id="rId87" Type="http://schemas.openxmlformats.org/officeDocument/2006/relationships/hyperlink" Target="http://waterdata.usgs.gov/or/nwis/uv/?site_no=14209250&amp;PARAmeter_cd=00065,00060" TargetMode="External"/><Relationship Id="rId5" Type="http://schemas.openxmlformats.org/officeDocument/2006/relationships/hyperlink" Target="http://waterdata.usgs.gov/or/nwis/uv/?site_no=14147500&amp;PARAmeter_cd=00065,00060" TargetMode="External"/><Relationship Id="rId61" Type="http://schemas.openxmlformats.org/officeDocument/2006/relationships/hyperlink" Target="http://waterdata.usgs.gov/or/nwis/uv/?site_no=14188800&amp;PARAmeter_cd=00065,00060" TargetMode="External"/><Relationship Id="rId82" Type="http://schemas.openxmlformats.org/officeDocument/2006/relationships/hyperlink" Target="http://waterdata.usgs.gov/or/nwis/uv/?site_no=14207500&amp;PARAmeter_cd=00065,00060" TargetMode="External"/><Relationship Id="rId90" Type="http://schemas.openxmlformats.org/officeDocument/2006/relationships/hyperlink" Target="http://waterdata.usgs.gov/or/nwis/uv/?site_no=14211010&amp;PARAmeter_cd=00065,00060" TargetMode="External"/><Relationship Id="rId95" Type="http://schemas.openxmlformats.org/officeDocument/2006/relationships/hyperlink" Target="http://waterdata.usgs.gov/or/nwis/uv/?site_no=14211550&amp;PARAmeter_cd=00065,00060" TargetMode="External"/><Relationship Id="rId19" Type="http://schemas.openxmlformats.org/officeDocument/2006/relationships/hyperlink" Target="http://waterdata.usgs.gov/or/nwis/uv/?site_no=14158790&amp;PARAmeter_cd=00065,00060" TargetMode="External"/><Relationship Id="rId14" Type="http://schemas.openxmlformats.org/officeDocument/2006/relationships/hyperlink" Target="http://waterdata.usgs.gov/or/nwis/uv/?site_no=14153500&amp;PARAmeter_cd=00065,00060" TargetMode="External"/><Relationship Id="rId22" Type="http://schemas.openxmlformats.org/officeDocument/2006/relationships/hyperlink" Target="http://waterdata.usgs.gov/or/nwis/uv/?site_no=14159410&amp;PARAmeter_cd=00065,00060" TargetMode="External"/><Relationship Id="rId27" Type="http://schemas.openxmlformats.org/officeDocument/2006/relationships/hyperlink" Target="http://waterdata.usgs.gov/or/nwis/uv/?site_no=14163150&amp;PARAmeter_cd=00065,00060" TargetMode="External"/><Relationship Id="rId30" Type="http://schemas.openxmlformats.org/officeDocument/2006/relationships/hyperlink" Target="http://waterdata.usgs.gov/or/nwis/uv/?site_no=14164700&amp;PARAmeter_cd=00065,00060" TargetMode="External"/><Relationship Id="rId35" Type="http://schemas.openxmlformats.org/officeDocument/2006/relationships/hyperlink" Target="http://waterdata.usgs.gov/or/nwis/uv/?site_no=14166500&amp;PARAmeter_cd=00065,00060" TargetMode="External"/><Relationship Id="rId43" Type="http://schemas.openxmlformats.org/officeDocument/2006/relationships/hyperlink" Target="http://waterdata.usgs.gov/or/nwis/uv/?site_no=14180300&amp;PARAmeter_cd=00065,00060" TargetMode="External"/><Relationship Id="rId48" Type="http://schemas.openxmlformats.org/officeDocument/2006/relationships/hyperlink" Target="http://waterdata.usgs.gov/or/nwis/uv/?site_no=14183000&amp;PARAmeter_cd=00065,00060" TargetMode="External"/><Relationship Id="rId56" Type="http://schemas.openxmlformats.org/officeDocument/2006/relationships/hyperlink" Target="http://waterdata.usgs.gov/or/nwis/uv/?site_no=14187000&amp;PARAmeter_cd=00065,00060" TargetMode="External"/><Relationship Id="rId64" Type="http://schemas.openxmlformats.org/officeDocument/2006/relationships/hyperlink" Target="http://waterdata.usgs.gov/or/nwis/uv/?site_no=14191000&amp;PARAmeter_cd=00065,00060" TargetMode="External"/><Relationship Id="rId69" Type="http://schemas.openxmlformats.org/officeDocument/2006/relationships/hyperlink" Target="http://waterdata.usgs.gov/or/nwis/uv/?site_no=14200000&amp;PARAmeter_cd=00065,00060" TargetMode="External"/><Relationship Id="rId77" Type="http://schemas.openxmlformats.org/officeDocument/2006/relationships/hyperlink" Target="http://waterdata.usgs.gov/or/nwis/uv/?site_no=14202630&amp;PARAmeter_cd=00065,00060" TargetMode="External"/><Relationship Id="rId8" Type="http://schemas.openxmlformats.org/officeDocument/2006/relationships/hyperlink" Target="http://waterdata.usgs.gov/or/nwis/uv/?site_no=14149510&amp;PARAmeter_cd=00065,00060" TargetMode="External"/><Relationship Id="rId51" Type="http://schemas.openxmlformats.org/officeDocument/2006/relationships/hyperlink" Target="http://waterdata.usgs.gov/or/nwis/uv/?site_no=14185800&amp;PARAmeter_cd=00065,00060" TargetMode="External"/><Relationship Id="rId72" Type="http://schemas.openxmlformats.org/officeDocument/2006/relationships/hyperlink" Target="http://waterdata.usgs.gov/or/nwis/uv/?site_no=14200700&amp;PARAmeter_cd=00065,00060" TargetMode="External"/><Relationship Id="rId80" Type="http://schemas.openxmlformats.org/officeDocument/2006/relationships/hyperlink" Target="http://waterdata.usgs.gov/or/nwis/uv/?site_no=14206900&amp;PARAmeter_cd=00065,00060" TargetMode="External"/><Relationship Id="rId85" Type="http://schemas.openxmlformats.org/officeDocument/2006/relationships/hyperlink" Target="http://waterdata.usgs.gov/or/nwis/uv/?site_no=14208700&amp;PARAmeter_cd=00065,00060" TargetMode="External"/><Relationship Id="rId93" Type="http://schemas.openxmlformats.org/officeDocument/2006/relationships/hyperlink" Target="http://waterdata.usgs.gov/or/nwis/uv/?site_no=14211499&amp;PARAmeter_cd=00065,00060" TargetMode="External"/><Relationship Id="rId3" Type="http://schemas.openxmlformats.org/officeDocument/2006/relationships/hyperlink" Target="http://waterdata.usgs.gov/or/nwis/uv/?site_no=14145110&amp;PARAmeter_cd=00065,00060" TargetMode="External"/><Relationship Id="rId12" Type="http://schemas.openxmlformats.org/officeDocument/2006/relationships/hyperlink" Target="http://waterdata.usgs.gov/or/nwis/uv/?site_no=14151000&amp;PARAmeter_cd=00065,00060" TargetMode="External"/><Relationship Id="rId17" Type="http://schemas.openxmlformats.org/officeDocument/2006/relationships/hyperlink" Target="http://waterdata.usgs.gov/or/nwis/uv/?site_no=14157500&amp;PARAmeter_cd=00065,00060" TargetMode="External"/><Relationship Id="rId25" Type="http://schemas.openxmlformats.org/officeDocument/2006/relationships/hyperlink" Target="http://waterdata.usgs.gov/or/nwis/uv/?site_no=14162200&amp;PARAmeter_cd=00065,00060" TargetMode="External"/><Relationship Id="rId33" Type="http://schemas.openxmlformats.org/officeDocument/2006/relationships/hyperlink" Target="http://waterdata.usgs.gov/or/nwis/uv/?site_no=14165500&amp;PARAmeter_cd=00065,00060" TargetMode="External"/><Relationship Id="rId38" Type="http://schemas.openxmlformats.org/officeDocument/2006/relationships/hyperlink" Target="http://waterdata.usgs.gov/or/nwis/uv/?site_no=14171000&amp;PARAmeter_cd=00065,00060" TargetMode="External"/><Relationship Id="rId46" Type="http://schemas.openxmlformats.org/officeDocument/2006/relationships/hyperlink" Target="http://waterdata.usgs.gov/or/nwis/uv/?site_no=14181500&amp;PARAmeter_cd=00065,00060" TargetMode="External"/><Relationship Id="rId59" Type="http://schemas.openxmlformats.org/officeDocument/2006/relationships/hyperlink" Target="http://waterdata.usgs.gov/or/nwis/uv/?site_no=14187600&amp;PARAmeter_cd=00065,00060" TargetMode="External"/><Relationship Id="rId67" Type="http://schemas.openxmlformats.org/officeDocument/2006/relationships/hyperlink" Target="http://waterdata.usgs.gov/or/nwis/uv/?site_no=14198400&amp;PARAmeter_cd=00065,00060" TargetMode="External"/><Relationship Id="rId20" Type="http://schemas.openxmlformats.org/officeDocument/2006/relationships/hyperlink" Target="http://waterdata.usgs.gov/or/nwis/uv/?site_no=14158850&amp;PARAmeter_cd=00065,00060" TargetMode="External"/><Relationship Id="rId41" Type="http://schemas.openxmlformats.org/officeDocument/2006/relationships/hyperlink" Target="http://waterdata.usgs.gov/or/nwis/uv/?site_no=14178000&amp;PARAmeter_cd=00065,00060" TargetMode="External"/><Relationship Id="rId54" Type="http://schemas.openxmlformats.org/officeDocument/2006/relationships/hyperlink" Target="http://waterdata.usgs.gov/or/nwis/uv/?site_no=14186200&amp;PARAmeter_cd=00065,00060" TargetMode="External"/><Relationship Id="rId62" Type="http://schemas.openxmlformats.org/officeDocument/2006/relationships/hyperlink" Target="http://waterdata.usgs.gov/or/nwis/uv/?site_no=14189000&amp;PARAmeter_cd=00065,00060" TargetMode="External"/><Relationship Id="rId70" Type="http://schemas.openxmlformats.org/officeDocument/2006/relationships/hyperlink" Target="http://waterdata.usgs.gov/or/nwis/uv/?site_no=14200100&amp;PARAmeter_cd=00065,00060" TargetMode="External"/><Relationship Id="rId75" Type="http://schemas.openxmlformats.org/officeDocument/2006/relationships/hyperlink" Target="http://waterdata.usgs.gov/or/nwis/uv/?site_no=14201500&amp;PARAmeter_cd=00065,00060" TargetMode="External"/><Relationship Id="rId83" Type="http://schemas.openxmlformats.org/officeDocument/2006/relationships/hyperlink" Target="http://waterdata.usgs.gov/or/nwis/uv/?site_no=14207740&amp;PARAmeter_cd=00065,00060" TargetMode="External"/><Relationship Id="rId88" Type="http://schemas.openxmlformats.org/officeDocument/2006/relationships/hyperlink" Target="http://waterdata.usgs.gov/or/nwis/uv/?site_no=14209500&amp;PARAmeter_cd=00065,00060" TargetMode="External"/><Relationship Id="rId91" Type="http://schemas.openxmlformats.org/officeDocument/2006/relationships/hyperlink" Target="http://waterdata.usgs.gov/or/nwis/uv/?site_no=14211315&amp;PARAmeter_cd=00065,00060" TargetMode="External"/><Relationship Id="rId96" Type="http://schemas.openxmlformats.org/officeDocument/2006/relationships/hyperlink" Target="http://waterdata.usgs.gov/or/nwis/uv/?site_no=14211720&amp;PARAmeter_cd=00065,00060" TargetMode="External"/><Relationship Id="rId1" Type="http://schemas.openxmlformats.org/officeDocument/2006/relationships/hyperlink" Target="http://waterdata.usgs.gov/or/nwis/uv/?site_no=14144800&amp;PARAmeter_cd=00065,00060" TargetMode="External"/><Relationship Id="rId6" Type="http://schemas.openxmlformats.org/officeDocument/2006/relationships/hyperlink" Target="http://waterdata.usgs.gov/or/nwis/uv/?site_no=14148000&amp;PARAmeter_cd=00065,00060" TargetMode="External"/><Relationship Id="rId15" Type="http://schemas.openxmlformats.org/officeDocument/2006/relationships/hyperlink" Target="http://waterdata.usgs.gov/or/nwis/uv/?site_no=14154500&amp;PARAmeter_cd=00065,00060" TargetMode="External"/><Relationship Id="rId23" Type="http://schemas.openxmlformats.org/officeDocument/2006/relationships/hyperlink" Target="http://waterdata.usgs.gov/or/nwis/uv/?site_no=14159500&amp;PARAmeter_cd=00065,00060" TargetMode="External"/><Relationship Id="rId28" Type="http://schemas.openxmlformats.org/officeDocument/2006/relationships/hyperlink" Target="http://waterdata.usgs.gov/or/nwis/uv/?site_no=14163900&amp;PARAmeter_cd=00065,00060" TargetMode="External"/><Relationship Id="rId36" Type="http://schemas.openxmlformats.org/officeDocument/2006/relationships/hyperlink" Target="http://waterdata.usgs.gov/or/nwis/uv/?site_no=14169000&amp;PARAmeter_cd=00065,00060" TargetMode="External"/><Relationship Id="rId49" Type="http://schemas.openxmlformats.org/officeDocument/2006/relationships/hyperlink" Target="http://waterdata.usgs.gov/or/nwis/uv/?site_no=14184100&amp;PARAmeter_cd=00065,00060" TargetMode="External"/><Relationship Id="rId57" Type="http://schemas.openxmlformats.org/officeDocument/2006/relationships/hyperlink" Target="http://waterdata.usgs.gov/or/nwis/uv/?site_no=14187200&amp;PARAmeter_cd=00065,00060" TargetMode="External"/><Relationship Id="rId10" Type="http://schemas.openxmlformats.org/officeDocument/2006/relationships/hyperlink" Target="http://waterdata.usgs.gov/or/nwis/uv/?site_no=14150290&amp;PARAmeter_cd=00065,00060" TargetMode="External"/><Relationship Id="rId31" Type="http://schemas.openxmlformats.org/officeDocument/2006/relationships/hyperlink" Target="http://waterdata.usgs.gov/or/nwis/uv/?site_no=14164900&amp;PARAmeter_cd=00065,00060" TargetMode="External"/><Relationship Id="rId44" Type="http://schemas.openxmlformats.org/officeDocument/2006/relationships/hyperlink" Target="http://waterdata.usgs.gov/or/nwis/uv/?site_no=14180510&amp;PARAmeter_cd=00065,00060" TargetMode="External"/><Relationship Id="rId52" Type="http://schemas.openxmlformats.org/officeDocument/2006/relationships/hyperlink" Target="http://waterdata.usgs.gov/or/nwis/uv/?site_no=14185900&amp;PARAmeter_cd=00065,00060" TargetMode="External"/><Relationship Id="rId60" Type="http://schemas.openxmlformats.org/officeDocument/2006/relationships/hyperlink" Target="http://waterdata.usgs.gov/or/nwis/uv/?site_no=14188610&amp;PARAmeter_cd=00065,00060" TargetMode="External"/><Relationship Id="rId65" Type="http://schemas.openxmlformats.org/officeDocument/2006/relationships/hyperlink" Target="http://waterdata.usgs.gov/or/nwis/uv/?site_no=14194150&amp;PARAmeter_cd=00065,00060" TargetMode="External"/><Relationship Id="rId73" Type="http://schemas.openxmlformats.org/officeDocument/2006/relationships/hyperlink" Target="http://waterdata.usgs.gov/or/nwis/uv/?site_no=14201300&amp;PARAmeter_cd=00065,00060" TargetMode="External"/><Relationship Id="rId78" Type="http://schemas.openxmlformats.org/officeDocument/2006/relationships/hyperlink" Target="http://waterdata.usgs.gov/or/nwis/uv/?site_no=14203500&amp;PARAmeter_cd=00065,00060" TargetMode="External"/><Relationship Id="rId81" Type="http://schemas.openxmlformats.org/officeDocument/2006/relationships/hyperlink" Target="http://waterdata.usgs.gov/or/nwis/uv/?site_no=14206950&amp;PARAmeter_cd=00065,00060" TargetMode="External"/><Relationship Id="rId86" Type="http://schemas.openxmlformats.org/officeDocument/2006/relationships/hyperlink" Target="http://waterdata.usgs.gov/or/nwis/uv/?site_no=14209000&amp;PARAmeter_cd=00065,00060" TargetMode="External"/><Relationship Id="rId94" Type="http://schemas.openxmlformats.org/officeDocument/2006/relationships/hyperlink" Target="http://waterdata.usgs.gov/or/nwis/uv/?site_no=14211500&amp;PARAmeter_cd=00065,00060" TargetMode="External"/><Relationship Id="rId4" Type="http://schemas.openxmlformats.org/officeDocument/2006/relationships/hyperlink" Target="http://waterdata.usgs.gov/or/nwis/uv/?site_no=14145500&amp;PARAmeter_cd=00065,00060" TargetMode="External"/><Relationship Id="rId9" Type="http://schemas.openxmlformats.org/officeDocument/2006/relationships/hyperlink" Target="http://waterdata.usgs.gov/or/nwis/uv/?site_no=14150000&amp;PARAmeter_cd=00065,00060" TargetMode="External"/><Relationship Id="rId13" Type="http://schemas.openxmlformats.org/officeDocument/2006/relationships/hyperlink" Target="http://waterdata.usgs.gov/or/nwis/uv/?site_no=14152000&amp;PARAmeter_cd=00065,00060" TargetMode="External"/><Relationship Id="rId18" Type="http://schemas.openxmlformats.org/officeDocument/2006/relationships/hyperlink" Target="http://waterdata.usgs.gov/or/nwis/uv/?site_no=14158500&amp;PARAmeter_cd=00065,00060" TargetMode="External"/><Relationship Id="rId39" Type="http://schemas.openxmlformats.org/officeDocument/2006/relationships/hyperlink" Target="http://waterdata.usgs.gov/or/nwis/uv/?site_no=14171600&amp;PARAmeter_cd=00065,0006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61"/>
  <sheetViews>
    <sheetView topLeftCell="S1" zoomScale="90" zoomScaleNormal="90" workbookViewId="0">
      <selection activeCell="A3" sqref="A3:AW39"/>
    </sheetView>
  </sheetViews>
  <sheetFormatPr defaultRowHeight="15" x14ac:dyDescent="0.25"/>
  <cols>
    <col min="2" max="2" width="12" customWidth="1"/>
    <col min="3" max="3" width="12.28515625" style="23" customWidth="1"/>
    <col min="4" max="4" width="23" bestFit="1" customWidth="1"/>
    <col min="5" max="6" width="23" style="23" customWidth="1"/>
    <col min="7" max="7" width="19.42578125" bestFit="1" customWidth="1"/>
    <col min="8" max="8" width="16.42578125" bestFit="1" customWidth="1"/>
    <col min="9" max="10" width="16.42578125" style="23" customWidth="1"/>
    <col min="11" max="11" width="21.7109375" bestFit="1" customWidth="1"/>
    <col min="12" max="12" width="19.42578125" bestFit="1" customWidth="1"/>
    <col min="13" max="13" width="16.42578125" bestFit="1" customWidth="1"/>
    <col min="14" max="14" width="37" bestFit="1" customWidth="1"/>
    <col min="15" max="15" width="36.85546875" bestFit="1" customWidth="1"/>
    <col min="16" max="16" width="19.7109375" bestFit="1" customWidth="1"/>
    <col min="17" max="17" width="17.140625" customWidth="1"/>
    <col min="18" max="18" width="15" customWidth="1"/>
  </cols>
  <sheetData>
    <row r="1" spans="1:49" s="23" customFormat="1" x14ac:dyDescent="0.25">
      <c r="C1" s="23" t="s">
        <v>447</v>
      </c>
    </row>
    <row r="2" spans="1:49" x14ac:dyDescent="0.25">
      <c r="K2" t="s">
        <v>1</v>
      </c>
      <c r="L2" t="s">
        <v>15</v>
      </c>
      <c r="M2" t="s">
        <v>10</v>
      </c>
      <c r="N2" t="s">
        <v>11</v>
      </c>
      <c r="O2" t="s">
        <v>13</v>
      </c>
      <c r="P2" t="s">
        <v>14</v>
      </c>
      <c r="Q2" t="s">
        <v>348</v>
      </c>
      <c r="R2" t="s">
        <v>376</v>
      </c>
      <c r="S2" t="s">
        <v>406</v>
      </c>
      <c r="T2" s="23" t="s">
        <v>411</v>
      </c>
      <c r="U2" t="s">
        <v>375</v>
      </c>
      <c r="V2" t="s">
        <v>377</v>
      </c>
      <c r="W2" t="s">
        <v>379</v>
      </c>
      <c r="X2" t="s">
        <v>388</v>
      </c>
      <c r="Y2" t="s">
        <v>402</v>
      </c>
      <c r="Z2" t="s">
        <v>391</v>
      </c>
      <c r="AA2" t="s">
        <v>393</v>
      </c>
      <c r="AB2" t="s">
        <v>396</v>
      </c>
      <c r="AC2" t="s">
        <v>397</v>
      </c>
      <c r="AD2" t="s">
        <v>399</v>
      </c>
      <c r="AE2" t="s">
        <v>419</v>
      </c>
      <c r="AF2" t="s">
        <v>420</v>
      </c>
      <c r="AG2" t="s">
        <v>422</v>
      </c>
      <c r="AH2" t="s">
        <v>424</v>
      </c>
      <c r="AI2" t="s">
        <v>425</v>
      </c>
      <c r="AJ2" t="s">
        <v>426</v>
      </c>
      <c r="AK2" t="s">
        <v>427</v>
      </c>
      <c r="AL2" t="s">
        <v>428</v>
      </c>
      <c r="AM2" t="s">
        <v>429</v>
      </c>
      <c r="AN2" t="s">
        <v>431</v>
      </c>
      <c r="AO2" t="s">
        <v>432</v>
      </c>
      <c r="AP2" t="s">
        <v>433</v>
      </c>
      <c r="AQ2" t="s">
        <v>435</v>
      </c>
      <c r="AR2" t="s">
        <v>436</v>
      </c>
      <c r="AS2" t="s">
        <v>438</v>
      </c>
      <c r="AT2" t="s">
        <v>439</v>
      </c>
      <c r="AU2" t="s">
        <v>440</v>
      </c>
      <c r="AV2" t="s">
        <v>441</v>
      </c>
      <c r="AW2" t="s">
        <v>442</v>
      </c>
    </row>
    <row r="3" spans="1:49" s="121" customFormat="1" x14ac:dyDescent="0.25">
      <c r="A3" s="121" t="s">
        <v>449</v>
      </c>
      <c r="B3" t="s">
        <v>0</v>
      </c>
      <c r="C3" s="23" t="s">
        <v>394</v>
      </c>
      <c r="D3" s="23" t="s">
        <v>412</v>
      </c>
      <c r="E3" s="23" t="s">
        <v>417</v>
      </c>
      <c r="F3" s="23" t="s">
        <v>418</v>
      </c>
      <c r="G3" s="23" t="s">
        <v>413</v>
      </c>
      <c r="H3" s="23" t="s">
        <v>414</v>
      </c>
      <c r="I3" s="23" t="s">
        <v>416</v>
      </c>
      <c r="J3" s="82" t="s">
        <v>448</v>
      </c>
      <c r="K3" s="84">
        <v>14211720</v>
      </c>
      <c r="L3" s="85">
        <v>14191000</v>
      </c>
      <c r="M3" s="86">
        <v>14162500</v>
      </c>
      <c r="N3" s="88">
        <v>14159500</v>
      </c>
      <c r="O3" s="87">
        <v>14159200</v>
      </c>
      <c r="P3" s="89">
        <v>14158850</v>
      </c>
      <c r="Q3" s="90">
        <v>14145500</v>
      </c>
      <c r="R3" s="91">
        <v>14152000</v>
      </c>
      <c r="S3" s="92">
        <v>14178000</v>
      </c>
      <c r="T3" s="93">
        <v>14181500</v>
      </c>
      <c r="U3" s="94">
        <v>14158500</v>
      </c>
      <c r="V3" s="95">
        <v>14185000</v>
      </c>
      <c r="W3" s="96">
        <v>14187500</v>
      </c>
      <c r="X3" s="97">
        <v>14210000</v>
      </c>
      <c r="Y3" s="98">
        <v>14209500</v>
      </c>
      <c r="Z3" s="99">
        <v>14166000</v>
      </c>
      <c r="AA3" s="100">
        <v>14201340</v>
      </c>
      <c r="AB3" s="101">
        <v>14171000</v>
      </c>
      <c r="AC3" s="102">
        <v>14194150</v>
      </c>
      <c r="AD3" s="103">
        <v>14189000</v>
      </c>
      <c r="AE3" s="104">
        <v>14150000</v>
      </c>
      <c r="AF3" s="105">
        <v>14151000</v>
      </c>
      <c r="AG3" s="106">
        <v>14153500</v>
      </c>
      <c r="AH3" s="107">
        <v>14154500</v>
      </c>
      <c r="AI3" s="108">
        <v>14155500</v>
      </c>
      <c r="AJ3" s="109">
        <v>14157500</v>
      </c>
      <c r="AK3" s="110">
        <v>14161500</v>
      </c>
      <c r="AL3" s="110">
        <v>14162200</v>
      </c>
      <c r="AM3" s="111">
        <v>14163900</v>
      </c>
      <c r="AN3" s="112">
        <v>14166500</v>
      </c>
      <c r="AO3" s="113">
        <v>14170000</v>
      </c>
      <c r="AP3" s="114">
        <v>14179000</v>
      </c>
      <c r="AQ3" s="115">
        <v>14180300</v>
      </c>
      <c r="AR3" s="116">
        <v>14182500</v>
      </c>
      <c r="AS3" s="117">
        <v>14190500</v>
      </c>
      <c r="AT3" s="118">
        <v>14200000</v>
      </c>
      <c r="AU3" s="119">
        <v>14202000</v>
      </c>
      <c r="AV3" s="121">
        <v>14203500</v>
      </c>
      <c r="AW3" s="120">
        <v>14207500</v>
      </c>
    </row>
    <row r="4" spans="1:49" s="23" customFormat="1" x14ac:dyDescent="0.25">
      <c r="A4" s="23">
        <v>1979</v>
      </c>
      <c r="C4" s="23">
        <v>0.61</v>
      </c>
      <c r="D4" s="23">
        <v>1.3411547304411364</v>
      </c>
      <c r="E4" s="23">
        <v>0.9808188669931609</v>
      </c>
      <c r="F4" s="23">
        <v>1.226628405458144</v>
      </c>
      <c r="G4" s="23">
        <v>1.1597858901512856</v>
      </c>
      <c r="H4" s="23">
        <v>0.99739389740504325</v>
      </c>
      <c r="I4" s="23">
        <v>0.44189683276904645</v>
      </c>
      <c r="J4" s="83">
        <v>0.79528370125780545</v>
      </c>
      <c r="K4" s="23">
        <v>16432</v>
      </c>
      <c r="L4" s="23">
        <v>13114</v>
      </c>
      <c r="M4" s="23">
        <v>5125</v>
      </c>
      <c r="N4" s="23">
        <v>1223.8</v>
      </c>
      <c r="O4" s="23">
        <v>456.3</v>
      </c>
      <c r="P4" s="23">
        <v>1337.5</v>
      </c>
      <c r="Q4" s="23">
        <v>2641.3</v>
      </c>
      <c r="R4" s="23">
        <v>4364</v>
      </c>
      <c r="S4" s="23">
        <v>878.5</v>
      </c>
      <c r="T4" s="23">
        <v>2082</v>
      </c>
      <c r="U4" s="23">
        <v>479.79999999999995</v>
      </c>
      <c r="V4" s="23">
        <v>134.9</v>
      </c>
      <c r="W4" s="23">
        <v>1333.8</v>
      </c>
      <c r="X4" s="23">
        <v>1548.1</v>
      </c>
      <c r="Y4" s="48">
        <v>1375.6</v>
      </c>
      <c r="Z4" s="48">
        <v>9490</v>
      </c>
      <c r="AB4" s="23">
        <v>41.6</v>
      </c>
      <c r="AD4" s="23">
        <v>2792</v>
      </c>
      <c r="AE4" s="23">
        <v>3855</v>
      </c>
      <c r="AF4" s="23">
        <v>125.19999999999999</v>
      </c>
      <c r="AG4" s="23">
        <v>88.8</v>
      </c>
      <c r="AH4" s="23">
        <v>83</v>
      </c>
      <c r="AI4" s="23">
        <v>189</v>
      </c>
      <c r="AJ4" s="23">
        <v>306.20000000000005</v>
      </c>
      <c r="AK4" s="23">
        <v>28</v>
      </c>
      <c r="AL4" s="23">
        <v>952.7</v>
      </c>
      <c r="AN4" s="23">
        <v>37.700000000000003</v>
      </c>
      <c r="AO4" s="23">
        <v>96.7</v>
      </c>
      <c r="AP4" s="23">
        <v>315.3</v>
      </c>
      <c r="AR4" s="23">
        <v>99</v>
      </c>
      <c r="AS4" s="23">
        <v>74</v>
      </c>
      <c r="AV4" s="23">
        <v>243.5</v>
      </c>
      <c r="AW4" s="23">
        <v>207.3</v>
      </c>
    </row>
    <row r="5" spans="1:49" s="23" customFormat="1" x14ac:dyDescent="0.25">
      <c r="A5" s="23">
        <v>1980</v>
      </c>
      <c r="C5" s="23">
        <v>0.94</v>
      </c>
      <c r="D5" s="23">
        <v>1.0858849567029811</v>
      </c>
      <c r="E5" s="23">
        <v>1.0257479234888762</v>
      </c>
      <c r="F5" s="23">
        <v>0.92537425478137392</v>
      </c>
      <c r="G5" s="23">
        <v>0.9107173551478116</v>
      </c>
      <c r="H5" s="23">
        <v>1.0069103712392675</v>
      </c>
      <c r="I5" s="23">
        <v>1.3359594651855802</v>
      </c>
      <c r="J5" s="83">
        <v>0.88529736161275241</v>
      </c>
      <c r="K5" s="23">
        <v>15548</v>
      </c>
      <c r="L5" s="23">
        <v>12936</v>
      </c>
      <c r="M5" s="23">
        <v>5037</v>
      </c>
      <c r="N5" s="23">
        <v>1094.5</v>
      </c>
      <c r="O5" s="23">
        <v>455.79999999999995</v>
      </c>
      <c r="P5" s="23">
        <v>1177.7</v>
      </c>
      <c r="Q5" s="23">
        <v>2683</v>
      </c>
      <c r="R5" s="23">
        <v>3473</v>
      </c>
      <c r="S5" s="23">
        <v>815.40000000000009</v>
      </c>
      <c r="T5" s="23">
        <v>2214.5</v>
      </c>
      <c r="U5" s="23">
        <v>420.6</v>
      </c>
      <c r="V5" s="23">
        <v>219</v>
      </c>
      <c r="W5" s="23">
        <v>1610.7</v>
      </c>
      <c r="X5" s="23">
        <v>1615.4</v>
      </c>
      <c r="Y5" s="48">
        <v>1366.3</v>
      </c>
      <c r="Z5" s="48">
        <v>8704</v>
      </c>
      <c r="AB5" s="23">
        <v>46.900000000000006</v>
      </c>
      <c r="AD5" s="23">
        <v>3386</v>
      </c>
      <c r="AE5" s="23">
        <v>3076</v>
      </c>
      <c r="AF5" s="23">
        <v>191.4</v>
      </c>
      <c r="AG5" s="23">
        <v>102.9</v>
      </c>
      <c r="AH5" s="23">
        <v>133.19999999999999</v>
      </c>
      <c r="AI5" s="23">
        <v>199.2</v>
      </c>
      <c r="AJ5" s="23">
        <v>373.4</v>
      </c>
      <c r="AK5" s="23">
        <v>41</v>
      </c>
      <c r="AL5" s="23">
        <v>933.59999999999991</v>
      </c>
      <c r="AN5" s="23">
        <v>47.8</v>
      </c>
      <c r="AO5" s="23">
        <v>87.1</v>
      </c>
      <c r="AP5" s="23">
        <v>326.60000000000002</v>
      </c>
      <c r="AR5" s="23">
        <v>129.19999999999999</v>
      </c>
      <c r="AS5" s="23">
        <v>84.4</v>
      </c>
      <c r="AV5" s="23">
        <v>231.2</v>
      </c>
      <c r="AW5" s="23">
        <v>212</v>
      </c>
    </row>
    <row r="6" spans="1:49" s="23" customFormat="1" x14ac:dyDescent="0.25">
      <c r="A6" s="23">
        <v>1981</v>
      </c>
      <c r="C6" s="23">
        <v>0.28999999999999998</v>
      </c>
      <c r="D6" s="23">
        <v>1.0807279915769576</v>
      </c>
      <c r="E6" s="23">
        <v>0.74226427383400628</v>
      </c>
      <c r="F6" s="23">
        <v>0.94810682616825648</v>
      </c>
      <c r="G6" s="23">
        <v>1.1303954156670108</v>
      </c>
      <c r="H6" s="23">
        <v>1.407239201627791</v>
      </c>
      <c r="I6" s="23">
        <v>2.3542434711316433</v>
      </c>
      <c r="J6" s="83">
        <v>0.9356381979092705</v>
      </c>
      <c r="K6" s="23">
        <v>18419</v>
      </c>
      <c r="L6" s="23">
        <v>14629</v>
      </c>
      <c r="M6" s="23">
        <v>5108</v>
      </c>
      <c r="N6" s="23">
        <v>1045.6999999999998</v>
      </c>
      <c r="O6" s="23">
        <v>472.8</v>
      </c>
      <c r="P6" s="23">
        <v>1272</v>
      </c>
      <c r="Q6" s="23">
        <v>2954</v>
      </c>
      <c r="R6" s="23">
        <v>4298</v>
      </c>
      <c r="S6" s="23">
        <v>970.1</v>
      </c>
      <c r="T6" s="23">
        <v>2194</v>
      </c>
      <c r="U6" s="23">
        <v>447.1</v>
      </c>
      <c r="V6" s="23">
        <v>294.70000000000005</v>
      </c>
      <c r="W6" s="23">
        <v>1644.5</v>
      </c>
      <c r="X6" s="23">
        <v>1849.9</v>
      </c>
      <c r="Y6" s="48">
        <v>1417.8</v>
      </c>
      <c r="Z6" s="48">
        <v>9645</v>
      </c>
      <c r="AB6" s="23">
        <v>88.1</v>
      </c>
      <c r="AD6" s="23">
        <v>3553</v>
      </c>
      <c r="AE6" s="23">
        <v>3792</v>
      </c>
      <c r="AF6" s="23">
        <v>289.39999999999998</v>
      </c>
      <c r="AG6" s="23">
        <v>104.9</v>
      </c>
      <c r="AH6" s="23">
        <v>109</v>
      </c>
      <c r="AI6" s="23">
        <v>204.5</v>
      </c>
      <c r="AJ6" s="23">
        <v>349.2</v>
      </c>
      <c r="AK6" s="23">
        <v>38.270000000000003</v>
      </c>
      <c r="AL6" s="23">
        <v>984.7</v>
      </c>
      <c r="AN6" s="23">
        <v>49.5</v>
      </c>
      <c r="AO6" s="23">
        <v>69.900000000000006</v>
      </c>
      <c r="AP6" s="23">
        <v>342.70000000000005</v>
      </c>
      <c r="AR6" s="23">
        <v>184.8</v>
      </c>
      <c r="AS6" s="23">
        <v>166.1</v>
      </c>
      <c r="AV6" s="23">
        <v>329.6</v>
      </c>
      <c r="AW6" s="23">
        <v>364.4</v>
      </c>
    </row>
    <row r="7" spans="1:49" s="23" customFormat="1" x14ac:dyDescent="0.25">
      <c r="A7" s="23">
        <v>1982</v>
      </c>
      <c r="C7" s="23">
        <v>1.58</v>
      </c>
      <c r="D7" s="23">
        <v>1.4997314080663542</v>
      </c>
      <c r="E7" s="23">
        <v>1.2635518104707693</v>
      </c>
      <c r="F7" s="23">
        <v>1.2696828383359977</v>
      </c>
      <c r="G7" s="23">
        <v>0.95991129596498304</v>
      </c>
      <c r="H7" s="23">
        <v>1.0081842299414865</v>
      </c>
      <c r="I7" s="23">
        <v>1.1733122801109166</v>
      </c>
      <c r="J7" s="83">
        <v>1.3107443341044249</v>
      </c>
      <c r="K7" s="23">
        <v>19192</v>
      </c>
      <c r="L7" s="23">
        <v>15604</v>
      </c>
      <c r="M7" s="23">
        <v>5857</v>
      </c>
      <c r="N7" s="23">
        <v>1277.7</v>
      </c>
      <c r="O7" s="23">
        <v>632.20000000000005</v>
      </c>
      <c r="P7" s="23">
        <v>1643.9</v>
      </c>
      <c r="Q7" s="23">
        <v>3487</v>
      </c>
      <c r="R7" s="23">
        <v>4612</v>
      </c>
      <c r="S7" s="23">
        <v>1174.2</v>
      </c>
      <c r="T7" s="23">
        <v>2360</v>
      </c>
      <c r="U7" s="23">
        <v>816.8</v>
      </c>
      <c r="V7" s="23">
        <v>247.5</v>
      </c>
      <c r="W7" s="23">
        <v>1470.3</v>
      </c>
      <c r="X7" s="23">
        <v>2036.2</v>
      </c>
      <c r="Y7" s="48">
        <v>1642</v>
      </c>
      <c r="Z7" s="48">
        <v>11225</v>
      </c>
      <c r="AB7" s="23">
        <v>65</v>
      </c>
      <c r="AD7" s="23">
        <v>3439</v>
      </c>
      <c r="AE7" s="23">
        <v>4200</v>
      </c>
      <c r="AF7" s="23">
        <v>178.3</v>
      </c>
      <c r="AG7" s="23">
        <v>104.4</v>
      </c>
      <c r="AH7" s="23">
        <v>111.4</v>
      </c>
      <c r="AI7" s="23">
        <v>206.8</v>
      </c>
      <c r="AJ7" s="23">
        <v>322.89999999999998</v>
      </c>
      <c r="AK7" s="23">
        <v>41.400000000000006</v>
      </c>
      <c r="AL7" s="23">
        <v>737</v>
      </c>
      <c r="AN7" s="23">
        <v>48.8</v>
      </c>
      <c r="AO7" s="23">
        <v>69.400000000000006</v>
      </c>
      <c r="AP7" s="23">
        <v>507.70000000000005</v>
      </c>
      <c r="AR7" s="23">
        <v>136.6</v>
      </c>
      <c r="AS7" s="23">
        <v>79.7</v>
      </c>
      <c r="AV7" s="23">
        <v>217.5</v>
      </c>
      <c r="AW7" s="23">
        <v>248.1</v>
      </c>
    </row>
    <row r="8" spans="1:49" s="23" customFormat="1" x14ac:dyDescent="0.25">
      <c r="A8" s="23">
        <v>1983</v>
      </c>
      <c r="C8" s="23">
        <v>1.08</v>
      </c>
      <c r="D8" s="23">
        <v>0.91733814650078505</v>
      </c>
      <c r="E8" s="23">
        <v>1.3758886159775532</v>
      </c>
      <c r="F8" s="23">
        <v>1.5069474438809476</v>
      </c>
      <c r="G8" s="23">
        <v>0.96615737703330506</v>
      </c>
      <c r="H8" s="23">
        <v>1.0858146779120079</v>
      </c>
      <c r="I8" s="23">
        <v>1.495128451801417</v>
      </c>
      <c r="J8" s="83">
        <v>1.2943916371443094</v>
      </c>
      <c r="K8" s="23">
        <v>26740</v>
      </c>
      <c r="L8" s="23">
        <v>21164</v>
      </c>
      <c r="M8" s="23">
        <v>6263</v>
      </c>
      <c r="N8" s="23">
        <v>1295.0999999999999</v>
      </c>
      <c r="O8" s="23">
        <v>653.40000000000009</v>
      </c>
      <c r="P8" s="23">
        <v>1716.1</v>
      </c>
      <c r="Q8" s="23">
        <v>3506</v>
      </c>
      <c r="R8" s="23">
        <v>4901</v>
      </c>
      <c r="S8" s="23">
        <v>1346.8</v>
      </c>
      <c r="T8" s="23">
        <v>2694</v>
      </c>
      <c r="U8" s="23">
        <v>798.09999999999991</v>
      </c>
      <c r="V8" s="23">
        <v>623</v>
      </c>
      <c r="W8" s="23">
        <v>2272.8000000000002</v>
      </c>
      <c r="X8" s="23">
        <v>3097</v>
      </c>
      <c r="Y8" s="48">
        <v>2049.8000000000002</v>
      </c>
      <c r="Z8" s="48">
        <v>11624</v>
      </c>
      <c r="AB8" s="23">
        <v>100.1</v>
      </c>
      <c r="AD8" s="23">
        <v>6813</v>
      </c>
      <c r="AE8" s="23">
        <v>4062</v>
      </c>
      <c r="AF8" s="23">
        <v>419.9</v>
      </c>
      <c r="AG8" s="23">
        <v>136.80000000000001</v>
      </c>
      <c r="AH8" s="23">
        <v>302</v>
      </c>
      <c r="AI8" s="23">
        <v>427.7</v>
      </c>
      <c r="AJ8" s="23">
        <v>739</v>
      </c>
      <c r="AK8" s="23">
        <v>64.8</v>
      </c>
      <c r="AL8" s="23">
        <v>704.3</v>
      </c>
      <c r="AN8" s="23">
        <v>80.099999999999994</v>
      </c>
      <c r="AO8" s="23">
        <v>100.3</v>
      </c>
      <c r="AP8" s="23">
        <v>636.1</v>
      </c>
      <c r="AR8" s="23">
        <v>673.9</v>
      </c>
      <c r="AS8" s="23">
        <v>242.4</v>
      </c>
      <c r="AV8" s="23">
        <v>217.5</v>
      </c>
      <c r="AW8" s="23">
        <v>441.9</v>
      </c>
    </row>
    <row r="9" spans="1:49" s="23" customFormat="1" x14ac:dyDescent="0.25">
      <c r="A9" s="23">
        <v>1984</v>
      </c>
      <c r="C9" s="23">
        <v>1.1299999999999999</v>
      </c>
      <c r="D9" s="23">
        <v>1.3863641247126077</v>
      </c>
      <c r="E9" s="23">
        <v>1.0635098606318703</v>
      </c>
      <c r="F9" s="23">
        <v>1.3067104964740732</v>
      </c>
      <c r="G9" s="23">
        <v>1.5976894341970516</v>
      </c>
      <c r="H9" s="23">
        <v>1.8032593922882214</v>
      </c>
      <c r="I9" s="23">
        <v>2.5064560608298274</v>
      </c>
      <c r="J9" s="83">
        <v>1.1517300444205933</v>
      </c>
      <c r="K9" s="23">
        <v>20611</v>
      </c>
      <c r="L9" s="23">
        <v>16235</v>
      </c>
      <c r="M9" s="23">
        <v>6282</v>
      </c>
      <c r="N9" s="23">
        <v>1267.2</v>
      </c>
      <c r="O9" s="23">
        <v>651.59999999999991</v>
      </c>
      <c r="P9" s="23">
        <v>1805.1</v>
      </c>
      <c r="Q9" s="23">
        <v>2851</v>
      </c>
      <c r="R9" s="23">
        <v>3762</v>
      </c>
      <c r="S9" s="23">
        <v>1192.2</v>
      </c>
      <c r="T9" s="23">
        <v>2317</v>
      </c>
      <c r="U9" s="23">
        <v>801.3</v>
      </c>
      <c r="V9" s="23">
        <v>308.7</v>
      </c>
      <c r="W9" s="23">
        <v>1516.3000000000002</v>
      </c>
      <c r="X9" s="23">
        <v>2470</v>
      </c>
      <c r="Y9" s="48">
        <v>1825.4</v>
      </c>
      <c r="Z9" s="48">
        <v>10544</v>
      </c>
      <c r="AB9" s="23">
        <v>119.1</v>
      </c>
      <c r="AD9" s="23">
        <v>3810</v>
      </c>
      <c r="AE9" s="23">
        <v>3213</v>
      </c>
      <c r="AF9" s="23">
        <v>265.70000000000005</v>
      </c>
      <c r="AG9" s="23">
        <v>97.4</v>
      </c>
      <c r="AH9" s="23">
        <v>134.6</v>
      </c>
      <c r="AI9" s="23">
        <v>218.4</v>
      </c>
      <c r="AJ9" s="23">
        <v>375.6</v>
      </c>
      <c r="AK9" s="23">
        <v>53.599999999999994</v>
      </c>
      <c r="AL9" s="23">
        <v>547.4</v>
      </c>
      <c r="AN9" s="23">
        <v>67.599999999999994</v>
      </c>
      <c r="AO9" s="23">
        <v>63</v>
      </c>
      <c r="AP9" s="23">
        <v>522</v>
      </c>
      <c r="AR9" s="23">
        <v>249.10000000000002</v>
      </c>
      <c r="AS9" s="23">
        <v>205.9</v>
      </c>
      <c r="AV9" s="23">
        <v>318.8</v>
      </c>
      <c r="AW9" s="23">
        <v>394</v>
      </c>
    </row>
    <row r="10" spans="1:49" s="23" customFormat="1" x14ac:dyDescent="0.25">
      <c r="A10" s="23">
        <v>1985</v>
      </c>
      <c r="C10" s="23">
        <v>1.86</v>
      </c>
      <c r="D10" s="23">
        <v>0.70375384086465165</v>
      </c>
      <c r="E10" s="23">
        <v>0.61856772579583408</v>
      </c>
      <c r="F10" s="23">
        <v>0.8903132284004891</v>
      </c>
      <c r="G10" s="23">
        <v>0.62848164547921714</v>
      </c>
      <c r="H10" s="23">
        <v>0.80507869980239555</v>
      </c>
      <c r="I10" s="23">
        <v>1.4091672613189825</v>
      </c>
      <c r="J10" s="83">
        <v>0.92102043719548787</v>
      </c>
      <c r="K10" s="23">
        <v>16651</v>
      </c>
      <c r="L10" s="23">
        <v>13731</v>
      </c>
      <c r="M10" s="23">
        <v>5752</v>
      </c>
      <c r="N10" s="23">
        <v>1338.5</v>
      </c>
      <c r="O10" s="23">
        <v>509.09999999999997</v>
      </c>
      <c r="P10" s="23">
        <v>1523.4</v>
      </c>
      <c r="Q10" s="23">
        <v>2029.9</v>
      </c>
      <c r="R10" s="23">
        <v>3525</v>
      </c>
      <c r="S10" s="23">
        <v>1110.7</v>
      </c>
      <c r="T10" s="23">
        <v>2106</v>
      </c>
      <c r="U10" s="23">
        <v>650.79999999999995</v>
      </c>
      <c r="V10" s="23">
        <v>176.2</v>
      </c>
      <c r="W10" s="23">
        <v>1309.5</v>
      </c>
      <c r="X10" s="23">
        <v>1797.8000000000002</v>
      </c>
      <c r="Y10" s="48">
        <v>1564.3000000000002</v>
      </c>
      <c r="Z10" s="48">
        <v>9392</v>
      </c>
      <c r="AB10" s="23">
        <v>66.3</v>
      </c>
      <c r="AD10" s="23">
        <v>2926</v>
      </c>
      <c r="AE10" s="23">
        <v>3253</v>
      </c>
      <c r="AF10" s="23">
        <v>68.099999999999994</v>
      </c>
      <c r="AG10" s="23">
        <v>102</v>
      </c>
      <c r="AH10" s="23">
        <v>67.400000000000006</v>
      </c>
      <c r="AI10" s="23">
        <v>195.7</v>
      </c>
      <c r="AJ10" s="23">
        <v>303.39999999999998</v>
      </c>
      <c r="AK10" s="23">
        <v>26</v>
      </c>
      <c r="AL10" s="23">
        <v>906.9</v>
      </c>
      <c r="AN10" s="23">
        <v>38.099999999999994</v>
      </c>
      <c r="AO10" s="23">
        <v>65</v>
      </c>
      <c r="AP10" s="23">
        <v>397.9</v>
      </c>
      <c r="AR10" s="23">
        <v>121.1</v>
      </c>
      <c r="AS10" s="23">
        <v>131.10000000000002</v>
      </c>
      <c r="AV10" s="23">
        <v>345.9</v>
      </c>
      <c r="AW10" s="23">
        <v>283.39999999999998</v>
      </c>
    </row>
    <row r="11" spans="1:49" s="23" customFormat="1" x14ac:dyDescent="0.25">
      <c r="A11" s="23">
        <v>1986</v>
      </c>
      <c r="C11" s="23">
        <v>0.8</v>
      </c>
      <c r="D11" s="23">
        <v>0.99984958851715844</v>
      </c>
      <c r="E11" s="23">
        <v>1.21052079296763</v>
      </c>
      <c r="F11" s="23">
        <v>1.2834704072143672</v>
      </c>
      <c r="G11" s="23">
        <v>1.0098799445115587</v>
      </c>
      <c r="H11" s="23">
        <v>0.86607405177923369</v>
      </c>
      <c r="I11" s="23">
        <v>0.37415477707094297</v>
      </c>
      <c r="J11" s="83">
        <v>0.96599035383580534</v>
      </c>
      <c r="K11" s="23">
        <v>15822</v>
      </c>
      <c r="L11" s="23">
        <v>12875</v>
      </c>
      <c r="M11" s="23">
        <v>5512</v>
      </c>
      <c r="N11" s="23">
        <v>1089.5999999999999</v>
      </c>
      <c r="O11" s="23">
        <v>461.70000000000005</v>
      </c>
      <c r="P11" s="23">
        <v>1374.9</v>
      </c>
      <c r="Q11" s="23">
        <v>1777.2</v>
      </c>
      <c r="R11" s="23">
        <v>3061</v>
      </c>
      <c r="S11" s="23">
        <v>944.2</v>
      </c>
      <c r="T11" s="23">
        <v>2012.7</v>
      </c>
      <c r="U11" s="23">
        <v>494.7</v>
      </c>
      <c r="V11" s="23">
        <v>152.69999999999999</v>
      </c>
      <c r="W11" s="23">
        <v>1431.5</v>
      </c>
      <c r="X11" s="23">
        <v>1907.9</v>
      </c>
      <c r="Y11" s="48">
        <v>1524.3000000000002</v>
      </c>
      <c r="Z11" s="48">
        <v>8892</v>
      </c>
      <c r="AD11" s="23">
        <v>2901</v>
      </c>
      <c r="AE11" s="23">
        <v>2934</v>
      </c>
      <c r="AF11" s="23">
        <v>80.400000000000006</v>
      </c>
      <c r="AG11" s="23">
        <v>114</v>
      </c>
      <c r="AH11" s="23">
        <v>86.7</v>
      </c>
      <c r="AI11" s="23">
        <v>202.3</v>
      </c>
      <c r="AJ11" s="23">
        <v>314.8</v>
      </c>
      <c r="AK11" s="23">
        <v>29.1</v>
      </c>
      <c r="AL11" s="23">
        <v>944.8</v>
      </c>
      <c r="AN11" s="23">
        <v>35</v>
      </c>
      <c r="AO11" s="23">
        <v>54.3</v>
      </c>
      <c r="AP11" s="23">
        <v>323.10000000000002</v>
      </c>
      <c r="AR11" s="23">
        <v>105.30000000000001</v>
      </c>
      <c r="AS11" s="23">
        <v>105.6</v>
      </c>
      <c r="AV11" s="23">
        <v>313.3</v>
      </c>
      <c r="AW11" s="23">
        <v>258</v>
      </c>
    </row>
    <row r="12" spans="1:49" s="23" customFormat="1" x14ac:dyDescent="0.25">
      <c r="A12" s="23">
        <v>1987</v>
      </c>
      <c r="C12" s="23">
        <v>0.96</v>
      </c>
      <c r="D12" s="23">
        <v>0.61264745697157275</v>
      </c>
      <c r="E12" s="23">
        <v>0.91863773268793047</v>
      </c>
      <c r="F12" s="23">
        <v>0.89027093524442047</v>
      </c>
      <c r="G12" s="23">
        <v>0.7245938231584349</v>
      </c>
      <c r="H12" s="23">
        <v>0.64801941510527894</v>
      </c>
      <c r="I12" s="23">
        <v>0.38608002892977777</v>
      </c>
      <c r="J12" s="83">
        <v>0.93321113284126245</v>
      </c>
      <c r="K12" s="23">
        <v>14897</v>
      </c>
      <c r="L12" s="23">
        <v>12406</v>
      </c>
      <c r="M12" s="23">
        <v>4700</v>
      </c>
      <c r="N12" s="23">
        <v>825.7</v>
      </c>
      <c r="O12" s="23">
        <v>497.7</v>
      </c>
      <c r="P12" s="23">
        <v>1400.4</v>
      </c>
      <c r="Q12" s="23">
        <v>1786.9</v>
      </c>
      <c r="R12" s="23">
        <v>3950</v>
      </c>
      <c r="S12" s="23">
        <v>872</v>
      </c>
      <c r="T12" s="23">
        <v>1902.6</v>
      </c>
      <c r="U12" s="23">
        <v>441.6</v>
      </c>
      <c r="V12" s="23">
        <v>182.7</v>
      </c>
      <c r="W12" s="23">
        <v>1473.4</v>
      </c>
      <c r="X12" s="23">
        <v>1461.1</v>
      </c>
      <c r="Y12" s="48">
        <v>1251.9000000000001</v>
      </c>
      <c r="Z12" s="48">
        <v>8143</v>
      </c>
      <c r="AD12" s="23">
        <v>2770</v>
      </c>
      <c r="AE12" s="23">
        <v>3768</v>
      </c>
      <c r="AF12" s="23">
        <v>62.099999999999994</v>
      </c>
      <c r="AG12" s="23">
        <v>112.4</v>
      </c>
      <c r="AH12" s="23">
        <v>129.6</v>
      </c>
      <c r="AI12" s="23">
        <v>186.6</v>
      </c>
      <c r="AJ12" s="23">
        <v>334.4</v>
      </c>
      <c r="AK12" s="23">
        <v>28.7</v>
      </c>
      <c r="AL12" s="23">
        <v>818.5</v>
      </c>
      <c r="AN12" s="23">
        <v>35.5</v>
      </c>
      <c r="AO12" s="23">
        <v>67.3</v>
      </c>
      <c r="AP12" s="23">
        <v>293.39999999999998</v>
      </c>
      <c r="AR12" s="23">
        <v>99.1</v>
      </c>
      <c r="AS12" s="23">
        <v>89.4</v>
      </c>
      <c r="AV12" s="23">
        <v>342.70000000000005</v>
      </c>
      <c r="AW12" s="23">
        <v>299.20000000000005</v>
      </c>
    </row>
    <row r="13" spans="1:49" s="23" customFormat="1" x14ac:dyDescent="0.25">
      <c r="A13" s="23">
        <v>1988</v>
      </c>
      <c r="C13" s="23">
        <v>1.07</v>
      </c>
      <c r="D13" s="23">
        <v>1.4200562968692936</v>
      </c>
      <c r="E13" s="23">
        <v>1.0220935424750381</v>
      </c>
      <c r="F13" s="23">
        <v>0.95206123626067229</v>
      </c>
      <c r="G13" s="23">
        <v>1.4342261032927499</v>
      </c>
      <c r="H13" s="23">
        <v>1.4373996797244466</v>
      </c>
      <c r="I13" s="23">
        <v>1.4482555868562748</v>
      </c>
      <c r="J13" s="83">
        <v>0.96918337479980088</v>
      </c>
      <c r="K13" s="23">
        <v>16969</v>
      </c>
      <c r="L13" s="23">
        <v>13588</v>
      </c>
      <c r="M13" s="23">
        <v>5251</v>
      </c>
      <c r="N13" s="23">
        <v>1222.5999999999999</v>
      </c>
      <c r="P13" s="23">
        <v>1376.1</v>
      </c>
      <c r="Q13" s="23">
        <v>1864.4</v>
      </c>
      <c r="R13" s="23">
        <v>4055</v>
      </c>
      <c r="S13" s="23">
        <v>921.2</v>
      </c>
      <c r="T13" s="23">
        <v>2016.8</v>
      </c>
      <c r="U13" s="23">
        <v>512.6</v>
      </c>
      <c r="V13" s="23">
        <v>200.2</v>
      </c>
      <c r="W13" s="23">
        <v>1604.4</v>
      </c>
      <c r="X13" s="23">
        <v>1746.2</v>
      </c>
      <c r="Y13" s="48">
        <v>1440.1999999999998</v>
      </c>
      <c r="Z13" s="48">
        <v>8954</v>
      </c>
      <c r="AD13" s="23">
        <v>3196</v>
      </c>
      <c r="AE13" s="23">
        <v>3658</v>
      </c>
      <c r="AF13" s="23">
        <v>130</v>
      </c>
      <c r="AG13" s="23">
        <v>104.7</v>
      </c>
      <c r="AH13" s="23">
        <v>98.800000000000011</v>
      </c>
      <c r="AI13" s="23">
        <v>213.3</v>
      </c>
      <c r="AJ13" s="23">
        <v>331.5</v>
      </c>
      <c r="AK13" s="23">
        <v>35.6</v>
      </c>
      <c r="AL13" s="23">
        <v>893.59999999999991</v>
      </c>
      <c r="AN13" s="23">
        <v>47</v>
      </c>
      <c r="AO13" s="23">
        <v>75.099999999999994</v>
      </c>
      <c r="AR13" s="23">
        <v>140.69999999999999</v>
      </c>
      <c r="AS13" s="23">
        <v>144.80000000000001</v>
      </c>
      <c r="AV13" s="23">
        <v>318.29999999999995</v>
      </c>
      <c r="AW13" s="23">
        <v>292.3</v>
      </c>
    </row>
    <row r="14" spans="1:49" s="23" customFormat="1" x14ac:dyDescent="0.25">
      <c r="A14" s="23">
        <v>1989</v>
      </c>
      <c r="C14" s="23">
        <v>1.86</v>
      </c>
      <c r="D14" s="23">
        <v>0.70194890307054358</v>
      </c>
      <c r="E14" s="23">
        <v>1.0223343350224614</v>
      </c>
      <c r="F14" s="23">
        <v>1.0479821142242991</v>
      </c>
      <c r="G14" s="23">
        <v>0.82753311270302776</v>
      </c>
      <c r="H14" s="23">
        <v>0.77315729938208466</v>
      </c>
      <c r="I14" s="23">
        <v>0.58715302554957649</v>
      </c>
      <c r="J14" s="83">
        <v>1.157479327832643</v>
      </c>
      <c r="K14" s="23">
        <v>15529</v>
      </c>
      <c r="L14" s="23">
        <v>13282</v>
      </c>
      <c r="M14" s="23">
        <v>5437</v>
      </c>
      <c r="N14" s="23">
        <v>1220.0999999999999</v>
      </c>
      <c r="P14" s="23">
        <v>1454.7</v>
      </c>
      <c r="Q14" s="23">
        <v>2071</v>
      </c>
      <c r="R14" s="23">
        <v>4170</v>
      </c>
      <c r="S14" s="23">
        <v>995.19999999999993</v>
      </c>
      <c r="T14" s="23">
        <v>1934.8</v>
      </c>
      <c r="U14" s="23">
        <v>578.6</v>
      </c>
      <c r="V14" s="23">
        <v>222.5</v>
      </c>
      <c r="W14" s="23">
        <v>1173.4000000000001</v>
      </c>
      <c r="X14" s="23">
        <v>1690.1999999999998</v>
      </c>
      <c r="Y14" s="48">
        <v>1406.1999999999998</v>
      </c>
      <c r="Z14" s="48">
        <v>9731</v>
      </c>
      <c r="AD14" s="23">
        <v>2689</v>
      </c>
      <c r="AE14" s="23">
        <v>3820</v>
      </c>
      <c r="AF14" s="23">
        <v>169.9</v>
      </c>
      <c r="AG14" s="23">
        <v>100.3</v>
      </c>
      <c r="AH14" s="23">
        <v>103.4</v>
      </c>
      <c r="AI14" s="23">
        <v>209</v>
      </c>
      <c r="AJ14" s="23">
        <v>330.20000000000005</v>
      </c>
      <c r="AK14" s="23">
        <v>39.799999999999997</v>
      </c>
      <c r="AL14" s="23">
        <v>887.2</v>
      </c>
      <c r="AN14" s="23">
        <v>47.2</v>
      </c>
      <c r="AO14" s="23">
        <v>93.9</v>
      </c>
      <c r="AR14" s="23">
        <v>182.7</v>
      </c>
      <c r="AS14" s="23">
        <v>122.2</v>
      </c>
      <c r="AV14" s="23">
        <v>344.20000000000005</v>
      </c>
      <c r="AW14" s="23">
        <v>317.39999999999998</v>
      </c>
    </row>
    <row r="15" spans="1:49" s="23" customFormat="1" x14ac:dyDescent="0.25">
      <c r="A15" s="23">
        <v>1990</v>
      </c>
      <c r="C15" s="23">
        <v>0.99</v>
      </c>
      <c r="D15" s="23">
        <v>1.2203098476546561</v>
      </c>
      <c r="E15" s="23">
        <v>1.2228437056887123</v>
      </c>
      <c r="F15" s="23">
        <v>1.0308322394384744</v>
      </c>
      <c r="G15" s="23">
        <v>1.1363509813368065</v>
      </c>
      <c r="H15" s="23">
        <v>1.1789187624712478</v>
      </c>
      <c r="I15" s="23">
        <v>1.324531098820863</v>
      </c>
      <c r="J15" s="83">
        <v>0.90384641403365107</v>
      </c>
      <c r="K15" s="23">
        <v>16935</v>
      </c>
      <c r="L15" s="23">
        <v>13313</v>
      </c>
      <c r="M15" s="23">
        <v>5498</v>
      </c>
      <c r="N15" s="23">
        <v>1388.3</v>
      </c>
      <c r="P15" s="23">
        <v>1370.8</v>
      </c>
      <c r="Q15" s="23">
        <v>1826.2</v>
      </c>
      <c r="R15" s="23">
        <v>4059</v>
      </c>
      <c r="S15" s="23">
        <v>958.8</v>
      </c>
      <c r="T15" s="23">
        <v>1947.8</v>
      </c>
      <c r="U15" s="23">
        <v>523.1</v>
      </c>
      <c r="V15" s="23">
        <v>236.2</v>
      </c>
      <c r="W15" s="23">
        <v>1385.3000000000002</v>
      </c>
      <c r="X15" s="23">
        <v>1786.1</v>
      </c>
      <c r="Y15" s="48">
        <v>1420.7</v>
      </c>
      <c r="Z15" s="48">
        <v>8977</v>
      </c>
      <c r="AD15" s="23">
        <v>2933</v>
      </c>
      <c r="AE15" s="23">
        <v>4148</v>
      </c>
      <c r="AF15" s="23">
        <v>194.6</v>
      </c>
      <c r="AG15" s="23">
        <v>103.7</v>
      </c>
      <c r="AH15" s="23">
        <v>101.9</v>
      </c>
      <c r="AI15" s="23">
        <v>201.89999999999998</v>
      </c>
      <c r="AJ15" s="23">
        <v>335</v>
      </c>
      <c r="AK15" s="23">
        <v>40.299999999999997</v>
      </c>
      <c r="AL15" s="23">
        <v>924</v>
      </c>
      <c r="AM15" s="23">
        <v>2159.8000000000002</v>
      </c>
      <c r="AN15" s="23">
        <v>47.4</v>
      </c>
      <c r="AO15" s="23">
        <v>84.8</v>
      </c>
      <c r="AR15" s="23">
        <v>148.60000000000002</v>
      </c>
      <c r="AS15" s="23">
        <v>121.30000000000001</v>
      </c>
      <c r="AV15" s="23">
        <v>331.29999999999995</v>
      </c>
      <c r="AW15" s="23">
        <v>306</v>
      </c>
    </row>
    <row r="16" spans="1:49" s="23" customFormat="1" x14ac:dyDescent="0.25">
      <c r="A16" s="23">
        <v>1991</v>
      </c>
      <c r="C16" s="23">
        <v>0.6</v>
      </c>
      <c r="D16" s="23">
        <v>1.6057929908249009</v>
      </c>
      <c r="E16" s="23">
        <v>0.96410503134847469</v>
      </c>
      <c r="F16" s="23">
        <v>1.1498874737716354</v>
      </c>
      <c r="G16" s="23">
        <v>1.6169602889659829</v>
      </c>
      <c r="H16" s="23">
        <v>1.4680472214425384</v>
      </c>
      <c r="I16" s="23">
        <v>0.95865774665188908</v>
      </c>
      <c r="J16" s="83">
        <v>0.82027416591242874</v>
      </c>
      <c r="K16" s="23">
        <v>16474</v>
      </c>
      <c r="L16" s="23">
        <v>13136</v>
      </c>
      <c r="M16" s="23">
        <v>4624</v>
      </c>
      <c r="N16" s="23">
        <v>1048.4000000000001</v>
      </c>
      <c r="P16" s="23">
        <v>1355.7</v>
      </c>
      <c r="Q16" s="23">
        <v>1856.8</v>
      </c>
      <c r="R16" s="23">
        <v>4466</v>
      </c>
      <c r="S16" s="23">
        <v>945.09999999999991</v>
      </c>
      <c r="T16" s="23">
        <v>1893.6</v>
      </c>
      <c r="U16" s="23">
        <v>480.6</v>
      </c>
      <c r="V16" s="23">
        <v>235.6</v>
      </c>
      <c r="W16" s="23">
        <v>1534.7</v>
      </c>
      <c r="X16" s="23">
        <v>1877.9</v>
      </c>
      <c r="Y16" s="48">
        <v>1469.3000000000002</v>
      </c>
      <c r="Z16" s="48">
        <v>9365</v>
      </c>
      <c r="AD16" s="23">
        <v>3168</v>
      </c>
      <c r="AE16" s="23">
        <v>4240</v>
      </c>
      <c r="AF16" s="23">
        <v>174.2</v>
      </c>
      <c r="AG16" s="23">
        <v>101</v>
      </c>
      <c r="AH16" s="23">
        <v>86.7</v>
      </c>
      <c r="AI16" s="23">
        <v>210.39999999999998</v>
      </c>
      <c r="AJ16" s="23">
        <v>317.20000000000005</v>
      </c>
      <c r="AK16" s="23">
        <v>36.6</v>
      </c>
      <c r="AL16" s="23">
        <v>436.8</v>
      </c>
      <c r="AM16" s="23">
        <v>2101</v>
      </c>
      <c r="AN16" s="23">
        <v>53.8</v>
      </c>
      <c r="AO16" s="23">
        <v>69.800000000000011</v>
      </c>
      <c r="AR16" s="23">
        <v>189</v>
      </c>
      <c r="AS16" s="23">
        <v>137.19999999999999</v>
      </c>
      <c r="AV16" s="23">
        <v>346.8</v>
      </c>
      <c r="AW16" s="23">
        <v>387.4</v>
      </c>
    </row>
    <row r="17" spans="1:49" s="23" customFormat="1" x14ac:dyDescent="0.25">
      <c r="A17" s="23">
        <v>1992</v>
      </c>
      <c r="C17" s="23">
        <v>0.22</v>
      </c>
      <c r="D17" s="23">
        <v>1.8136186854036414</v>
      </c>
      <c r="E17" s="23">
        <v>0.81043689328983182</v>
      </c>
      <c r="F17" s="23">
        <v>0.87819623918682999</v>
      </c>
      <c r="G17" s="23">
        <v>1.1284102271104124</v>
      </c>
      <c r="H17" s="23">
        <v>1.0139540605338901</v>
      </c>
      <c r="I17" s="23">
        <v>0.62243189563196277</v>
      </c>
      <c r="J17" s="83">
        <v>0.78670130386903148</v>
      </c>
      <c r="K17" s="23">
        <v>14216</v>
      </c>
      <c r="L17" s="23">
        <v>11471</v>
      </c>
      <c r="M17" s="23">
        <v>4287</v>
      </c>
      <c r="N17" s="23">
        <v>935.9</v>
      </c>
      <c r="P17" s="23">
        <v>1150.2</v>
      </c>
      <c r="Q17" s="23">
        <v>2188.9</v>
      </c>
      <c r="R17" s="23">
        <v>4212</v>
      </c>
      <c r="S17" s="23">
        <v>682</v>
      </c>
      <c r="T17" s="23">
        <v>1342.5</v>
      </c>
      <c r="U17" s="23">
        <v>323.70000000000005</v>
      </c>
      <c r="V17" s="23">
        <v>102</v>
      </c>
      <c r="W17" s="23">
        <v>1704.3</v>
      </c>
      <c r="X17" s="23">
        <v>1421.6</v>
      </c>
      <c r="Y17" s="48">
        <v>1126.3</v>
      </c>
      <c r="Z17" s="48">
        <v>8772</v>
      </c>
      <c r="AD17" s="23">
        <v>2328.9</v>
      </c>
      <c r="AE17" s="23">
        <v>3674</v>
      </c>
      <c r="AF17" s="23">
        <v>543.20000000000005</v>
      </c>
      <c r="AG17" s="23">
        <v>103</v>
      </c>
      <c r="AH17" s="23">
        <v>80.2</v>
      </c>
      <c r="AI17" s="23">
        <v>186.4</v>
      </c>
      <c r="AJ17" s="23">
        <v>304.29999999999995</v>
      </c>
      <c r="AK17" s="23">
        <v>20.46</v>
      </c>
      <c r="AL17" s="23">
        <v>828.2</v>
      </c>
      <c r="AM17" s="23">
        <v>2137</v>
      </c>
      <c r="AN17" s="23">
        <v>28.76</v>
      </c>
      <c r="AO17" s="23">
        <v>68.400000000000006</v>
      </c>
      <c r="AR17" s="23">
        <v>52.4</v>
      </c>
      <c r="AS17" s="23">
        <v>52.2</v>
      </c>
      <c r="AV17" s="23">
        <v>302.2</v>
      </c>
      <c r="AW17" s="23">
        <v>208</v>
      </c>
    </row>
    <row r="18" spans="1:49" s="23" customFormat="1" x14ac:dyDescent="0.25">
      <c r="A18" s="23">
        <v>1993</v>
      </c>
      <c r="C18" s="23">
        <v>1.26</v>
      </c>
      <c r="D18" s="23">
        <v>2.3012097380691481</v>
      </c>
      <c r="E18" s="23">
        <v>1.0487223653665718</v>
      </c>
      <c r="F18" s="23">
        <v>1.1895796007420338</v>
      </c>
      <c r="G18" s="23">
        <v>2.0639666488322486</v>
      </c>
      <c r="H18" s="23">
        <v>2.0279830539326165</v>
      </c>
      <c r="I18" s="23">
        <v>1.9048933559508252</v>
      </c>
      <c r="J18" s="83">
        <v>0.94111985817693899</v>
      </c>
      <c r="K18" s="23">
        <v>25480</v>
      </c>
      <c r="L18" s="23">
        <v>17627</v>
      </c>
      <c r="M18" s="23">
        <v>5052</v>
      </c>
      <c r="N18" s="23">
        <v>1226.7</v>
      </c>
      <c r="P18" s="23">
        <v>1621.1</v>
      </c>
      <c r="Q18" s="23">
        <v>2728</v>
      </c>
      <c r="R18" s="23">
        <v>5874</v>
      </c>
      <c r="S18" s="23">
        <v>1093.5999999999999</v>
      </c>
      <c r="T18" s="23">
        <v>2133.6999999999998</v>
      </c>
      <c r="U18" s="23">
        <v>712.8</v>
      </c>
      <c r="V18" s="23">
        <v>367.7</v>
      </c>
      <c r="W18" s="23">
        <v>1724.1</v>
      </c>
      <c r="X18" s="23">
        <v>2521</v>
      </c>
      <c r="Y18" s="48">
        <v>1683</v>
      </c>
      <c r="Z18" s="48">
        <v>11433</v>
      </c>
      <c r="AD18" s="23">
        <v>4225</v>
      </c>
      <c r="AE18" s="23">
        <v>5170</v>
      </c>
      <c r="AF18" s="23">
        <v>628.29999999999995</v>
      </c>
      <c r="AG18" s="23">
        <v>179</v>
      </c>
      <c r="AH18" s="23">
        <v>233.5</v>
      </c>
      <c r="AI18" s="23">
        <v>377.8</v>
      </c>
      <c r="AJ18" s="23">
        <v>659.4</v>
      </c>
      <c r="AK18" s="23">
        <v>49</v>
      </c>
      <c r="AL18" s="23">
        <v>284.29999999999995</v>
      </c>
      <c r="AM18" s="23">
        <v>2147</v>
      </c>
      <c r="AN18" s="23">
        <v>94.7</v>
      </c>
      <c r="AO18" s="23">
        <v>221.4</v>
      </c>
      <c r="AR18" s="23">
        <v>325.89999999999998</v>
      </c>
      <c r="AS18" s="23">
        <v>213.79999999999998</v>
      </c>
      <c r="AU18" s="23">
        <v>406.9</v>
      </c>
      <c r="AV18" s="23">
        <v>217.10000000000002</v>
      </c>
      <c r="AW18" s="23">
        <v>374.3</v>
      </c>
    </row>
    <row r="19" spans="1:49" s="23" customFormat="1" x14ac:dyDescent="0.25">
      <c r="A19" s="23">
        <v>1994</v>
      </c>
      <c r="C19" s="23">
        <v>0.7</v>
      </c>
      <c r="D19" s="23">
        <v>0.92722232965899631</v>
      </c>
      <c r="E19" s="23">
        <v>0.89302873705607266</v>
      </c>
      <c r="F19" s="23">
        <v>0.91154439274693566</v>
      </c>
      <c r="G19" s="23">
        <v>0.82540266644716598</v>
      </c>
      <c r="H19" s="23">
        <v>0.93463762310454934</v>
      </c>
      <c r="I19" s="23">
        <v>1.3082995060130045</v>
      </c>
      <c r="J19" s="83">
        <v>0.76280901694479952</v>
      </c>
      <c r="K19" s="23">
        <v>15484</v>
      </c>
      <c r="L19" s="23">
        <v>12273</v>
      </c>
      <c r="M19" s="23">
        <v>5313</v>
      </c>
      <c r="N19" s="23">
        <v>1648.3000000000002</v>
      </c>
      <c r="P19" s="23">
        <v>1167.4000000000001</v>
      </c>
      <c r="Q19" s="23">
        <v>1332.3000000000002</v>
      </c>
      <c r="R19" s="23">
        <v>5064</v>
      </c>
      <c r="S19" s="23">
        <v>774.1</v>
      </c>
      <c r="T19" s="23">
        <v>1763.6999999999998</v>
      </c>
      <c r="U19" s="23">
        <v>391.20000000000005</v>
      </c>
      <c r="V19" s="23">
        <v>183.3</v>
      </c>
      <c r="W19" s="23">
        <v>1413.7</v>
      </c>
      <c r="X19" s="23">
        <v>1501.6</v>
      </c>
      <c r="Y19" s="48">
        <v>1187.4000000000001</v>
      </c>
      <c r="Z19" s="48">
        <v>9544</v>
      </c>
      <c r="AD19" s="23">
        <v>2416</v>
      </c>
      <c r="AE19" s="23">
        <v>4679</v>
      </c>
      <c r="AF19" s="23">
        <v>421.5</v>
      </c>
      <c r="AG19" s="23">
        <v>100.1</v>
      </c>
      <c r="AH19" s="23">
        <v>68.599999999999994</v>
      </c>
      <c r="AI19" s="23">
        <v>176.5</v>
      </c>
      <c r="AJ19" s="23">
        <v>261</v>
      </c>
      <c r="AK19" s="23">
        <v>31.5</v>
      </c>
      <c r="AL19" s="23">
        <v>966.59999999999991</v>
      </c>
      <c r="AM19" s="23">
        <v>2229</v>
      </c>
      <c r="AN19" s="23">
        <v>28.91</v>
      </c>
      <c r="AO19" s="23">
        <v>73.300000000000011</v>
      </c>
      <c r="AR19" s="23">
        <v>112.5</v>
      </c>
      <c r="AS19" s="23">
        <v>96</v>
      </c>
      <c r="AU19" s="23">
        <v>70.400000000000006</v>
      </c>
      <c r="AV19" s="23">
        <v>369.20000000000005</v>
      </c>
      <c r="AW19" s="23">
        <v>266.60000000000002</v>
      </c>
    </row>
    <row r="20" spans="1:49" s="23" customFormat="1" x14ac:dyDescent="0.25">
      <c r="A20" s="23">
        <v>1995</v>
      </c>
      <c r="C20" s="23">
        <v>0.92</v>
      </c>
      <c r="D20" s="23">
        <v>1.4833150690818466</v>
      </c>
      <c r="E20" s="23">
        <v>1.1905633400664752</v>
      </c>
      <c r="F20" s="23">
        <v>1.1418517741185981</v>
      </c>
      <c r="G20" s="23">
        <v>1.2595295103120858</v>
      </c>
      <c r="H20" s="23">
        <v>1.3495034292713368</v>
      </c>
      <c r="I20" s="23">
        <v>1.6572787513819631</v>
      </c>
      <c r="J20" s="83">
        <v>1.1612260518539785</v>
      </c>
      <c r="K20" s="23">
        <v>17507</v>
      </c>
      <c r="L20" s="23">
        <v>14125</v>
      </c>
      <c r="M20" s="23">
        <v>5371</v>
      </c>
      <c r="N20" s="23">
        <v>1409.1999999999998</v>
      </c>
      <c r="P20" s="23">
        <v>1517.2</v>
      </c>
      <c r="Q20" s="23">
        <v>2306.6</v>
      </c>
      <c r="R20" s="23">
        <v>5451</v>
      </c>
      <c r="S20" s="23">
        <v>1023.9</v>
      </c>
      <c r="T20" s="23">
        <v>1967.4</v>
      </c>
      <c r="U20" s="23">
        <v>581.6</v>
      </c>
      <c r="V20" s="23">
        <v>253</v>
      </c>
      <c r="W20" s="23">
        <v>1621.4</v>
      </c>
      <c r="X20" s="23">
        <v>2078.1999999999998</v>
      </c>
      <c r="Y20" s="48">
        <v>1511.1</v>
      </c>
      <c r="Z20" s="48">
        <v>10160</v>
      </c>
      <c r="AC20" s="23">
        <v>106.8</v>
      </c>
      <c r="AD20" s="23">
        <v>3142</v>
      </c>
      <c r="AE20" s="23">
        <v>4627</v>
      </c>
      <c r="AF20" s="23">
        <v>536.1</v>
      </c>
      <c r="AG20" s="23">
        <v>98.9</v>
      </c>
      <c r="AH20" s="23">
        <v>140.39999999999998</v>
      </c>
      <c r="AI20" s="23">
        <v>226.7</v>
      </c>
      <c r="AJ20" s="23">
        <v>379.9</v>
      </c>
      <c r="AK20" s="23">
        <v>40.5</v>
      </c>
      <c r="AL20" s="23">
        <v>449.1</v>
      </c>
      <c r="AM20" s="23">
        <v>3987</v>
      </c>
      <c r="AN20" s="23">
        <v>48.599999999999994</v>
      </c>
      <c r="AO20" s="23">
        <v>77.900000000000006</v>
      </c>
      <c r="AR20" s="23">
        <v>141.19999999999999</v>
      </c>
      <c r="AS20" s="23">
        <v>120</v>
      </c>
      <c r="AU20" s="23">
        <v>166.6</v>
      </c>
      <c r="AV20" s="23">
        <v>337.2</v>
      </c>
      <c r="AW20" s="23">
        <v>348.1</v>
      </c>
    </row>
    <row r="21" spans="1:49" s="23" customFormat="1" x14ac:dyDescent="0.25">
      <c r="A21" s="23">
        <v>1996</v>
      </c>
      <c r="C21" s="23">
        <v>0.85</v>
      </c>
      <c r="D21" s="23">
        <v>2.0602935172650909</v>
      </c>
      <c r="E21" s="23">
        <v>1.5769079002736417</v>
      </c>
      <c r="F21" s="23">
        <v>1.5379483272792451</v>
      </c>
      <c r="G21" s="23">
        <v>1.9683386634839086</v>
      </c>
      <c r="H21" s="23">
        <v>1.6784961723355976</v>
      </c>
      <c r="I21" s="23">
        <v>0.68702700986731824</v>
      </c>
      <c r="J21" s="83">
        <v>1.486443542582776</v>
      </c>
      <c r="K21" s="23">
        <v>18735</v>
      </c>
      <c r="L21" s="23">
        <v>15014</v>
      </c>
      <c r="M21" s="23">
        <v>5207</v>
      </c>
      <c r="N21" s="23">
        <v>1282.9000000000001</v>
      </c>
      <c r="P21" s="23">
        <v>1709.6999999999998</v>
      </c>
      <c r="Q21" s="23">
        <v>2018.2</v>
      </c>
      <c r="R21" s="23">
        <v>5260</v>
      </c>
      <c r="S21" s="23">
        <v>1066.9000000000001</v>
      </c>
      <c r="T21" s="23">
        <v>2016.2</v>
      </c>
      <c r="U21" s="23">
        <v>726.1</v>
      </c>
      <c r="V21" s="23">
        <v>175.5</v>
      </c>
      <c r="W21" s="23">
        <v>1533.5</v>
      </c>
      <c r="X21" s="23">
        <v>2138.5</v>
      </c>
      <c r="Y21" s="48">
        <v>1817.8</v>
      </c>
      <c r="Z21" s="48">
        <v>10527</v>
      </c>
      <c r="AC21" s="23">
        <v>134</v>
      </c>
      <c r="AD21" s="23">
        <v>3072</v>
      </c>
      <c r="AE21" s="23">
        <v>4567</v>
      </c>
      <c r="AF21" s="23">
        <v>527.59999999999991</v>
      </c>
      <c r="AG21" s="23">
        <v>92.2</v>
      </c>
      <c r="AH21" s="23">
        <v>100.3</v>
      </c>
      <c r="AI21" s="23">
        <v>213.10000000000002</v>
      </c>
      <c r="AJ21" s="23">
        <v>291</v>
      </c>
      <c r="AK21" s="23">
        <v>36.799999999999997</v>
      </c>
      <c r="AL21" s="23">
        <v>122.19999999999999</v>
      </c>
      <c r="AM21" s="23">
        <v>2238</v>
      </c>
      <c r="AN21" s="23">
        <v>63</v>
      </c>
      <c r="AO21" s="23">
        <v>83.5</v>
      </c>
      <c r="AR21" s="23">
        <v>142.9</v>
      </c>
      <c r="AS21" s="23">
        <v>160.19999999999999</v>
      </c>
      <c r="AU21" s="23">
        <v>197.2</v>
      </c>
      <c r="AV21" s="23">
        <v>395</v>
      </c>
      <c r="AW21" s="23">
        <v>517.4</v>
      </c>
    </row>
    <row r="22" spans="1:49" x14ac:dyDescent="0.25">
      <c r="A22">
        <v>1997</v>
      </c>
      <c r="B22">
        <v>1.23</v>
      </c>
      <c r="C22" s="23">
        <v>1.48</v>
      </c>
      <c r="D22" s="23">
        <v>1.4619996132276165</v>
      </c>
      <c r="E22" s="23">
        <v>1.2640758883681027</v>
      </c>
      <c r="F22" s="23">
        <v>1.2912100547749243</v>
      </c>
      <c r="G22" s="23">
        <v>1.1842860220936957</v>
      </c>
      <c r="H22" s="23">
        <v>1.2157107991059255</v>
      </c>
      <c r="I22" s="23">
        <v>1.3232060708365483</v>
      </c>
      <c r="J22" s="83">
        <v>1.569434402493791</v>
      </c>
      <c r="K22">
        <v>23180</v>
      </c>
      <c r="L22">
        <v>19007</v>
      </c>
      <c r="M22">
        <v>5870</v>
      </c>
      <c r="N22" s="23">
        <v>1261.2</v>
      </c>
      <c r="P22">
        <v>1786.4</v>
      </c>
      <c r="Q22">
        <v>2435.8000000000002</v>
      </c>
      <c r="R22">
        <v>5691</v>
      </c>
      <c r="S22">
        <v>1296.4000000000001</v>
      </c>
      <c r="T22">
        <v>2259</v>
      </c>
      <c r="U22">
        <v>869.5</v>
      </c>
      <c r="V22">
        <v>309.29999999999995</v>
      </c>
      <c r="W22" s="22">
        <v>1536</v>
      </c>
      <c r="X22">
        <v>2399</v>
      </c>
      <c r="Y22" s="22">
        <v>2019.6</v>
      </c>
      <c r="Z22" s="22">
        <v>11129</v>
      </c>
      <c r="AC22">
        <v>225.5</v>
      </c>
      <c r="AD22">
        <v>3534</v>
      </c>
      <c r="AE22">
        <v>4744</v>
      </c>
      <c r="AF22">
        <v>559.79999999999995</v>
      </c>
      <c r="AG22">
        <v>105.7</v>
      </c>
      <c r="AH22">
        <v>121</v>
      </c>
      <c r="AI22">
        <v>211.8</v>
      </c>
      <c r="AJ22">
        <v>326.7</v>
      </c>
      <c r="AK22">
        <v>38.9</v>
      </c>
      <c r="AL22">
        <v>159.30000000000001</v>
      </c>
      <c r="AM22">
        <v>2529</v>
      </c>
      <c r="AN22">
        <v>66.900000000000006</v>
      </c>
      <c r="AO22">
        <v>94</v>
      </c>
      <c r="AR22">
        <v>256.3</v>
      </c>
      <c r="AS22">
        <v>165.9</v>
      </c>
      <c r="AU22">
        <v>242.5</v>
      </c>
      <c r="AV22">
        <v>428.7</v>
      </c>
      <c r="AW22">
        <v>513.20000000000005</v>
      </c>
    </row>
    <row r="23" spans="1:49" x14ac:dyDescent="0.25">
      <c r="A23">
        <v>1998</v>
      </c>
      <c r="B23">
        <v>0.69</v>
      </c>
      <c r="C23" s="23">
        <v>0.84</v>
      </c>
      <c r="D23" s="23">
        <v>0.7745761619287056</v>
      </c>
      <c r="E23" s="23">
        <v>1.1814840446018617</v>
      </c>
      <c r="F23" s="23">
        <v>1.0187152502248151</v>
      </c>
      <c r="G23" s="23">
        <v>1.3248954749805715</v>
      </c>
      <c r="H23" s="23">
        <v>1.2244030114269493</v>
      </c>
      <c r="I23" s="23">
        <v>0.88064672407534483</v>
      </c>
      <c r="J23" s="83">
        <v>0.95031132892878722</v>
      </c>
      <c r="K23">
        <v>20193</v>
      </c>
      <c r="L23">
        <v>15369</v>
      </c>
      <c r="M23">
        <v>5140</v>
      </c>
      <c r="N23" s="23">
        <v>1181.4000000000001</v>
      </c>
      <c r="P23">
        <v>1600</v>
      </c>
      <c r="Q23">
        <v>2136.6999999999998</v>
      </c>
      <c r="R23">
        <v>5776</v>
      </c>
      <c r="S23">
        <v>1128.7</v>
      </c>
      <c r="T23">
        <v>1951.4</v>
      </c>
      <c r="U23">
        <v>667.7</v>
      </c>
      <c r="V23">
        <v>233.8</v>
      </c>
      <c r="W23" s="22">
        <v>1582.1</v>
      </c>
      <c r="X23">
        <v>2191.5</v>
      </c>
      <c r="Y23" s="22">
        <v>1710.6</v>
      </c>
      <c r="Z23" s="22">
        <v>10374</v>
      </c>
      <c r="AA23">
        <v>151.6</v>
      </c>
      <c r="AC23">
        <v>164.7</v>
      </c>
      <c r="AD23">
        <v>3070</v>
      </c>
      <c r="AE23">
        <v>5266</v>
      </c>
      <c r="AF23">
        <v>792.3</v>
      </c>
      <c r="AG23">
        <v>116.4</v>
      </c>
      <c r="AH23">
        <v>112</v>
      </c>
      <c r="AI23">
        <v>202</v>
      </c>
      <c r="AJ23">
        <v>354.4</v>
      </c>
      <c r="AK23">
        <v>40</v>
      </c>
      <c r="AL23">
        <v>128.4</v>
      </c>
      <c r="AM23">
        <v>2318</v>
      </c>
      <c r="AN23">
        <v>59.5</v>
      </c>
      <c r="AO23">
        <v>96.3</v>
      </c>
      <c r="AR23">
        <v>153.30000000000001</v>
      </c>
      <c r="AS23">
        <v>128.19999999999999</v>
      </c>
      <c r="AV23">
        <v>443.29999999999995</v>
      </c>
      <c r="AW23">
        <v>507.2</v>
      </c>
    </row>
    <row r="24" spans="1:49" x14ac:dyDescent="0.25">
      <c r="A24">
        <v>1999</v>
      </c>
      <c r="B24">
        <v>1.84</v>
      </c>
      <c r="C24" s="23">
        <v>2.19</v>
      </c>
      <c r="D24" s="23">
        <v>0.64676937622209374</v>
      </c>
      <c r="E24" s="23">
        <v>1.3764268581423822</v>
      </c>
      <c r="F24" s="23">
        <v>1.4117032564144185</v>
      </c>
      <c r="G24" s="23">
        <v>0.98513771640370973</v>
      </c>
      <c r="H24" s="23">
        <v>0.95041099115261396</v>
      </c>
      <c r="I24" s="23">
        <v>0.83162068865569039</v>
      </c>
      <c r="J24" s="83">
        <v>1.560372129121989</v>
      </c>
      <c r="K24">
        <v>24130</v>
      </c>
      <c r="L24">
        <v>17826</v>
      </c>
      <c r="M24">
        <v>6271</v>
      </c>
      <c r="N24" s="23">
        <v>1429.4</v>
      </c>
      <c r="P24">
        <v>2145.1999999999998</v>
      </c>
      <c r="Q24">
        <v>3220</v>
      </c>
      <c r="R24">
        <v>6132</v>
      </c>
      <c r="S24">
        <v>1800.5</v>
      </c>
      <c r="T24">
        <v>2854</v>
      </c>
      <c r="U24">
        <v>1060.8000000000002</v>
      </c>
      <c r="V24">
        <v>305</v>
      </c>
      <c r="W24" s="22">
        <v>1484.9</v>
      </c>
      <c r="X24">
        <v>3138</v>
      </c>
      <c r="Y24" s="22">
        <v>2397.4</v>
      </c>
      <c r="Z24" s="22">
        <v>11987</v>
      </c>
      <c r="AA24">
        <v>150.9</v>
      </c>
      <c r="AC24">
        <v>133.5</v>
      </c>
      <c r="AD24">
        <v>4192</v>
      </c>
      <c r="AE24">
        <v>6115</v>
      </c>
      <c r="AF24">
        <v>281.3</v>
      </c>
      <c r="AG24">
        <v>95.699999999999989</v>
      </c>
      <c r="AH24">
        <v>111.9</v>
      </c>
      <c r="AI24">
        <v>250.1</v>
      </c>
      <c r="AJ24">
        <v>314.20000000000005</v>
      </c>
      <c r="AK24">
        <v>54.099999999999994</v>
      </c>
      <c r="AL24">
        <v>147.80000000000001</v>
      </c>
      <c r="AM24">
        <v>2557</v>
      </c>
      <c r="AN24">
        <v>58.7</v>
      </c>
      <c r="AO24">
        <v>81.400000000000006</v>
      </c>
      <c r="AP24" s="23">
        <v>781</v>
      </c>
      <c r="AQ24">
        <v>45.4</v>
      </c>
      <c r="AR24">
        <v>239.8</v>
      </c>
      <c r="AS24">
        <v>122.9</v>
      </c>
      <c r="AV24">
        <v>426.7</v>
      </c>
      <c r="AW24">
        <v>522.29999999999995</v>
      </c>
    </row>
    <row r="25" spans="1:49" x14ac:dyDescent="0.25">
      <c r="A25">
        <v>2000</v>
      </c>
      <c r="B25">
        <v>1.17</v>
      </c>
      <c r="C25" s="23">
        <v>1.46</v>
      </c>
      <c r="D25" s="23">
        <v>0.76615311888953408</v>
      </c>
      <c r="E25" s="23">
        <v>1.0749404245007359</v>
      </c>
      <c r="F25" s="23">
        <v>0.93962704837649835</v>
      </c>
      <c r="G25" s="23">
        <v>1.015012383218862</v>
      </c>
      <c r="H25" s="23">
        <v>1.0132796647503624</v>
      </c>
      <c r="I25" s="23">
        <v>1.0073525250754647</v>
      </c>
      <c r="J25" s="83">
        <v>1.1412281430997064</v>
      </c>
      <c r="K25">
        <v>19060</v>
      </c>
      <c r="L25">
        <v>14569</v>
      </c>
      <c r="M25">
        <v>5352</v>
      </c>
      <c r="N25" s="23">
        <v>1316.6</v>
      </c>
      <c r="P25">
        <v>1713.4</v>
      </c>
      <c r="Q25">
        <v>1944.8</v>
      </c>
      <c r="R25">
        <v>4646</v>
      </c>
      <c r="S25">
        <v>1103.7</v>
      </c>
      <c r="T25">
        <v>1975.5</v>
      </c>
      <c r="U25">
        <v>731.2</v>
      </c>
      <c r="V25">
        <v>187.5</v>
      </c>
      <c r="W25" s="22">
        <v>1426.3</v>
      </c>
      <c r="X25">
        <v>2143.9</v>
      </c>
      <c r="Y25" s="22">
        <v>1634</v>
      </c>
      <c r="Z25" s="22">
        <v>9482</v>
      </c>
      <c r="AA25">
        <v>97.9</v>
      </c>
      <c r="AC25">
        <v>176.10000000000002</v>
      </c>
      <c r="AD25">
        <v>3101</v>
      </c>
      <c r="AE25">
        <v>4446</v>
      </c>
      <c r="AF25">
        <v>174.5</v>
      </c>
      <c r="AG25">
        <v>86.6</v>
      </c>
      <c r="AH25">
        <v>87.5</v>
      </c>
      <c r="AI25">
        <v>209.7</v>
      </c>
      <c r="AJ25">
        <v>330.79999999999995</v>
      </c>
      <c r="AK25">
        <v>38.299999999999997</v>
      </c>
      <c r="AL25">
        <v>100.2</v>
      </c>
      <c r="AM25">
        <v>2353</v>
      </c>
      <c r="AN25">
        <v>40.700000000000003</v>
      </c>
      <c r="AO25">
        <v>90.9</v>
      </c>
      <c r="AP25" s="23">
        <v>426.1</v>
      </c>
      <c r="AQ25">
        <v>24.549999999999997</v>
      </c>
      <c r="AR25">
        <v>134.19999999999999</v>
      </c>
      <c r="AS25">
        <v>161.4</v>
      </c>
      <c r="AV25">
        <v>455.3</v>
      </c>
      <c r="AW25">
        <v>446.79999999999995</v>
      </c>
    </row>
    <row r="26" spans="1:49" x14ac:dyDescent="0.25">
      <c r="A26">
        <v>2001</v>
      </c>
      <c r="B26">
        <v>0.46</v>
      </c>
      <c r="C26" s="23">
        <v>0.53</v>
      </c>
      <c r="D26" s="23">
        <v>1.0396441694063052</v>
      </c>
      <c r="E26" s="23">
        <v>0.5781429063636867</v>
      </c>
      <c r="F26" s="23">
        <v>0.68614301747923301</v>
      </c>
      <c r="G26" s="23">
        <v>1.0080884328873112</v>
      </c>
      <c r="H26" s="23">
        <v>1.0736380873760911</v>
      </c>
      <c r="I26" s="23">
        <v>1.2978649106365245</v>
      </c>
      <c r="J26" s="83">
        <v>0.51771235861313658</v>
      </c>
      <c r="K26">
        <v>14641</v>
      </c>
      <c r="L26">
        <v>11179</v>
      </c>
      <c r="M26">
        <v>4028</v>
      </c>
      <c r="N26" s="23">
        <v>983.90000000000009</v>
      </c>
      <c r="O26">
        <v>416.2</v>
      </c>
      <c r="P26">
        <v>1127.8000000000002</v>
      </c>
      <c r="Q26">
        <v>1654</v>
      </c>
      <c r="R26">
        <v>3133</v>
      </c>
      <c r="S26">
        <v>733.9</v>
      </c>
      <c r="T26">
        <v>1832.5</v>
      </c>
      <c r="U26">
        <v>360.9</v>
      </c>
      <c r="V26">
        <v>163</v>
      </c>
      <c r="W26" s="22">
        <v>1431.6</v>
      </c>
      <c r="X26">
        <v>1498</v>
      </c>
      <c r="Y26" s="22">
        <v>1203.7</v>
      </c>
      <c r="Z26" s="22">
        <v>7062</v>
      </c>
      <c r="AA26">
        <v>79.599999999999994</v>
      </c>
      <c r="AB26">
        <v>46.4</v>
      </c>
      <c r="AC26">
        <v>180.8</v>
      </c>
      <c r="AD26">
        <v>2921</v>
      </c>
      <c r="AE26">
        <v>2773</v>
      </c>
      <c r="AF26">
        <v>466</v>
      </c>
      <c r="AG26">
        <v>99.800000000000011</v>
      </c>
      <c r="AH26">
        <v>60.5</v>
      </c>
      <c r="AI26">
        <v>207.39999999999998</v>
      </c>
      <c r="AJ26">
        <v>298.5</v>
      </c>
      <c r="AK26">
        <v>25.75</v>
      </c>
      <c r="AL26">
        <v>379.4</v>
      </c>
      <c r="AM26">
        <v>2168</v>
      </c>
      <c r="AN26">
        <v>26.1</v>
      </c>
      <c r="AO26">
        <v>76.7</v>
      </c>
      <c r="AP26" s="23">
        <v>266.10000000000002</v>
      </c>
      <c r="AQ26">
        <v>17.940000000000001</v>
      </c>
      <c r="AR26">
        <v>116</v>
      </c>
      <c r="AS26">
        <v>107.6</v>
      </c>
      <c r="AT26">
        <v>201.8</v>
      </c>
      <c r="AV26">
        <v>260.5</v>
      </c>
      <c r="AW26">
        <v>322.8</v>
      </c>
    </row>
    <row r="27" spans="1:49" x14ac:dyDescent="0.25">
      <c r="A27">
        <v>2002</v>
      </c>
      <c r="B27">
        <v>1.45</v>
      </c>
      <c r="C27" s="23">
        <v>1.74</v>
      </c>
      <c r="D27" s="23">
        <v>1.1315240980682877</v>
      </c>
      <c r="E27" s="23">
        <v>1.1196853455190099</v>
      </c>
      <c r="F27" s="23">
        <v>0.98494416510402316</v>
      </c>
      <c r="G27" s="23">
        <v>0.89633684292074478</v>
      </c>
      <c r="H27" s="23">
        <v>0.87956196744978765</v>
      </c>
      <c r="I27" s="23">
        <v>0.82217986426744583</v>
      </c>
      <c r="J27" s="83">
        <v>1.1946328029801738</v>
      </c>
      <c r="K27">
        <v>17942</v>
      </c>
      <c r="L27">
        <v>13446</v>
      </c>
      <c r="M27">
        <v>4129</v>
      </c>
      <c r="N27" s="23">
        <v>521.70000000000005</v>
      </c>
      <c r="O27">
        <v>482.4</v>
      </c>
      <c r="P27">
        <v>1574.1</v>
      </c>
      <c r="Q27">
        <v>1899.9</v>
      </c>
      <c r="R27">
        <v>5535</v>
      </c>
      <c r="S27">
        <v>1169.3</v>
      </c>
      <c r="T27">
        <v>2285</v>
      </c>
      <c r="U27">
        <v>718.7</v>
      </c>
      <c r="V27">
        <v>161.30000000000001</v>
      </c>
      <c r="W27" s="22">
        <v>1509.1999999999998</v>
      </c>
      <c r="X27">
        <v>2133.1999999999998</v>
      </c>
      <c r="Y27" s="22">
        <v>1571.1</v>
      </c>
      <c r="Z27" s="22">
        <v>9774</v>
      </c>
      <c r="AA27">
        <v>116.19999999999999</v>
      </c>
      <c r="AB27">
        <v>43.7</v>
      </c>
      <c r="AC27">
        <v>115.19999999999999</v>
      </c>
      <c r="AD27">
        <v>3345</v>
      </c>
      <c r="AE27">
        <v>5346</v>
      </c>
      <c r="AF27">
        <v>205.6</v>
      </c>
      <c r="AG27">
        <v>101.1</v>
      </c>
      <c r="AH27">
        <v>50.400000000000006</v>
      </c>
      <c r="AI27">
        <v>234.8</v>
      </c>
      <c r="AJ27">
        <v>302.10000000000002</v>
      </c>
      <c r="AK27">
        <v>32.799999999999997</v>
      </c>
      <c r="AL27">
        <v>255.20000000000002</v>
      </c>
      <c r="AM27">
        <v>4200</v>
      </c>
      <c r="AN27">
        <v>40.299999999999997</v>
      </c>
      <c r="AO27">
        <v>71.7</v>
      </c>
      <c r="AP27" s="23">
        <v>462.5</v>
      </c>
      <c r="AQ27">
        <v>21.72</v>
      </c>
      <c r="AR27">
        <v>196.89999999999998</v>
      </c>
      <c r="AS27">
        <v>106.8</v>
      </c>
      <c r="AT27">
        <v>240.3</v>
      </c>
      <c r="AV27">
        <v>409.5</v>
      </c>
      <c r="AW27">
        <v>424.4</v>
      </c>
    </row>
    <row r="28" spans="1:49" x14ac:dyDescent="0.25">
      <c r="A28">
        <v>2003</v>
      </c>
      <c r="B28">
        <v>0.5</v>
      </c>
      <c r="C28" s="23">
        <v>0.6</v>
      </c>
      <c r="D28" s="23">
        <v>1.6642385955864987</v>
      </c>
      <c r="E28" s="23">
        <v>1.2945573920184117</v>
      </c>
      <c r="F28" s="23">
        <v>1.35900598395292</v>
      </c>
      <c r="G28" s="23">
        <v>1.2357556668659924</v>
      </c>
      <c r="H28" s="23">
        <v>0.99372218702805926</v>
      </c>
      <c r="I28" s="23">
        <v>0.16579412653741238</v>
      </c>
      <c r="J28" s="83">
        <v>1.1014814919669653</v>
      </c>
      <c r="K28">
        <v>15684</v>
      </c>
      <c r="L28">
        <v>12601</v>
      </c>
      <c r="M28">
        <v>3827</v>
      </c>
      <c r="N28" s="23">
        <v>418.7</v>
      </c>
      <c r="O28">
        <v>395.3</v>
      </c>
      <c r="P28">
        <v>1340.1</v>
      </c>
      <c r="Q28">
        <v>2570</v>
      </c>
      <c r="R28">
        <v>5365</v>
      </c>
      <c r="S28">
        <v>866.1</v>
      </c>
      <c r="T28">
        <v>1894.7</v>
      </c>
      <c r="U28">
        <v>497</v>
      </c>
      <c r="V28">
        <v>104.69999999999999</v>
      </c>
      <c r="W28" s="22">
        <v>1344.1</v>
      </c>
      <c r="X28">
        <v>1658.3000000000002</v>
      </c>
      <c r="Y28" s="22">
        <v>1369.1</v>
      </c>
      <c r="Z28" s="22">
        <v>9406</v>
      </c>
      <c r="AA28">
        <v>48</v>
      </c>
      <c r="AB28">
        <v>43.7</v>
      </c>
      <c r="AC28">
        <v>77</v>
      </c>
      <c r="AD28">
        <v>2480</v>
      </c>
      <c r="AE28">
        <v>4646</v>
      </c>
      <c r="AF28">
        <v>660.7</v>
      </c>
      <c r="AG28">
        <v>165.9</v>
      </c>
      <c r="AH28">
        <v>44.6</v>
      </c>
      <c r="AI28">
        <v>395.7</v>
      </c>
      <c r="AJ28">
        <v>485.29999999999995</v>
      </c>
      <c r="AK28">
        <v>24.299999999999997</v>
      </c>
      <c r="AL28">
        <v>477.1</v>
      </c>
      <c r="AM28">
        <v>2710</v>
      </c>
      <c r="AN28">
        <v>41.5</v>
      </c>
      <c r="AO28">
        <v>79.400000000000006</v>
      </c>
      <c r="AP28" s="23">
        <v>317.10000000000002</v>
      </c>
      <c r="AQ28">
        <v>9.65</v>
      </c>
      <c r="AR28">
        <v>89.3</v>
      </c>
      <c r="AS28">
        <v>94.300000000000011</v>
      </c>
      <c r="AT28">
        <v>111.30000000000001</v>
      </c>
      <c r="AU28">
        <v>66.3</v>
      </c>
      <c r="AV28">
        <v>427.3</v>
      </c>
      <c r="AW28">
        <v>374.7</v>
      </c>
    </row>
    <row r="29" spans="1:49" ht="12.75" customHeight="1" x14ac:dyDescent="0.25">
      <c r="A29">
        <v>2004</v>
      </c>
      <c r="B29">
        <v>0.93</v>
      </c>
      <c r="C29" s="23">
        <v>1.1399999999999999</v>
      </c>
      <c r="D29" s="23">
        <v>0.75317475665570865</v>
      </c>
      <c r="E29" s="23">
        <v>0.92664054382288619</v>
      </c>
      <c r="F29" s="23">
        <v>0.74304845896955929</v>
      </c>
      <c r="G29" s="23">
        <v>0.98852706271985336</v>
      </c>
      <c r="H29" s="23">
        <v>0.99016287594832963</v>
      </c>
      <c r="I29" s="23">
        <v>0.99575853021270821</v>
      </c>
      <c r="J29" s="83">
        <v>1.0460650443114949</v>
      </c>
      <c r="K29">
        <v>17493</v>
      </c>
      <c r="L29">
        <v>14554</v>
      </c>
      <c r="M29">
        <v>4121</v>
      </c>
      <c r="N29" s="23">
        <v>513.5</v>
      </c>
      <c r="O29">
        <v>491.20000000000005</v>
      </c>
      <c r="P29">
        <v>1460.8</v>
      </c>
      <c r="Q29">
        <v>3089</v>
      </c>
      <c r="R29">
        <v>5564</v>
      </c>
      <c r="S29">
        <v>992.1</v>
      </c>
      <c r="T29">
        <v>2031.9</v>
      </c>
      <c r="U29">
        <v>594.6</v>
      </c>
      <c r="V29">
        <v>248.8</v>
      </c>
      <c r="W29" s="22">
        <v>1421.9</v>
      </c>
      <c r="X29">
        <v>1927</v>
      </c>
      <c r="Y29" s="22">
        <v>1472.5</v>
      </c>
      <c r="Z29" s="22">
        <v>9789</v>
      </c>
      <c r="AA29">
        <v>122.2</v>
      </c>
      <c r="AB29">
        <v>61</v>
      </c>
      <c r="AC29">
        <v>148.19999999999999</v>
      </c>
      <c r="AD29">
        <v>3342</v>
      </c>
      <c r="AE29">
        <v>4716</v>
      </c>
      <c r="AF29">
        <v>631.70000000000005</v>
      </c>
      <c r="AG29">
        <v>152.60000000000002</v>
      </c>
      <c r="AH29">
        <v>107.5</v>
      </c>
      <c r="AI29">
        <v>273.10000000000002</v>
      </c>
      <c r="AJ29">
        <v>460.40000000000003</v>
      </c>
      <c r="AK29">
        <v>39.400000000000006</v>
      </c>
      <c r="AL29">
        <v>242.60000000000002</v>
      </c>
      <c r="AM29">
        <v>2420</v>
      </c>
      <c r="AN29">
        <v>46.6</v>
      </c>
      <c r="AO29">
        <v>73.7</v>
      </c>
      <c r="AP29" s="23">
        <v>391.6</v>
      </c>
      <c r="AQ29">
        <v>26.299999999999997</v>
      </c>
      <c r="AR29">
        <v>322.7</v>
      </c>
      <c r="AS29">
        <v>133.5</v>
      </c>
      <c r="AT29">
        <v>300.5</v>
      </c>
      <c r="AU29">
        <v>205.10000000000002</v>
      </c>
      <c r="AV29">
        <v>439.1</v>
      </c>
      <c r="AW29">
        <v>466.1</v>
      </c>
    </row>
    <row r="30" spans="1:49" ht="12.75" customHeight="1" x14ac:dyDescent="0.25">
      <c r="A30">
        <v>2005</v>
      </c>
      <c r="B30">
        <v>0.31</v>
      </c>
      <c r="C30" s="23">
        <v>0.41</v>
      </c>
      <c r="D30" s="23">
        <v>1.166075764412644</v>
      </c>
      <c r="E30" s="23">
        <v>0.67620213023500986</v>
      </c>
      <c r="F30" s="23">
        <v>0.79016303483000039</v>
      </c>
      <c r="G30" s="23">
        <v>1.4581452044381065</v>
      </c>
      <c r="H30" s="23">
        <v>1.4728429247920685</v>
      </c>
      <c r="I30" s="23">
        <v>1.5231196679700709</v>
      </c>
      <c r="J30" s="83">
        <v>0.5674441215465803</v>
      </c>
      <c r="K30">
        <v>17845</v>
      </c>
      <c r="L30">
        <v>14778</v>
      </c>
      <c r="M30">
        <v>4381</v>
      </c>
      <c r="N30" s="3">
        <v>1356.4</v>
      </c>
      <c r="O30" s="3">
        <v>472.4</v>
      </c>
      <c r="P30">
        <v>1316.7</v>
      </c>
      <c r="Q30">
        <v>2151.6999999999998</v>
      </c>
      <c r="R30">
        <v>5105</v>
      </c>
      <c r="S30">
        <v>864.2</v>
      </c>
      <c r="T30">
        <v>2149</v>
      </c>
      <c r="U30">
        <v>453.4</v>
      </c>
      <c r="V30">
        <v>234.7</v>
      </c>
      <c r="W30" s="22"/>
      <c r="X30">
        <v>1782.4</v>
      </c>
      <c r="Y30" s="22">
        <v>1308.5999999999999</v>
      </c>
      <c r="Z30" s="22">
        <v>10152</v>
      </c>
      <c r="AA30">
        <v>143.6</v>
      </c>
      <c r="AB30">
        <v>79.3</v>
      </c>
      <c r="AC30">
        <v>194.5</v>
      </c>
      <c r="AD30">
        <v>3986</v>
      </c>
      <c r="AE30">
        <v>4310</v>
      </c>
      <c r="AF30">
        <v>672.8</v>
      </c>
      <c r="AG30">
        <v>119.2</v>
      </c>
      <c r="AH30">
        <v>99.600000000000009</v>
      </c>
      <c r="AI30">
        <v>352.79999999999995</v>
      </c>
      <c r="AJ30">
        <v>476.70000000000005</v>
      </c>
      <c r="AK30">
        <v>40.299999999999997</v>
      </c>
      <c r="AL30">
        <v>192.7</v>
      </c>
      <c r="AM30">
        <v>2353</v>
      </c>
      <c r="AN30">
        <v>50.300000000000004</v>
      </c>
      <c r="AO30">
        <v>58.1</v>
      </c>
      <c r="AP30" s="23">
        <v>294.5</v>
      </c>
      <c r="AQ30">
        <v>21.98</v>
      </c>
      <c r="AR30">
        <v>191.79999999999998</v>
      </c>
      <c r="AS30">
        <v>132.19999999999999</v>
      </c>
      <c r="AT30">
        <v>329.7</v>
      </c>
      <c r="AU30">
        <v>215.7</v>
      </c>
      <c r="AV30">
        <v>416.6</v>
      </c>
      <c r="AW30">
        <v>426.5</v>
      </c>
    </row>
    <row r="31" spans="1:49" ht="12.75" customHeight="1" x14ac:dyDescent="0.25">
      <c r="A31">
        <v>2006</v>
      </c>
      <c r="B31">
        <v>1.23</v>
      </c>
      <c r="C31" s="23">
        <v>1.5</v>
      </c>
      <c r="D31" s="23">
        <v>0.94148993317432772</v>
      </c>
      <c r="E31" s="23">
        <v>1.2418946454701549</v>
      </c>
      <c r="F31" s="23">
        <v>0.83144115515297212</v>
      </c>
      <c r="G31" s="23">
        <v>0.98150627392212719</v>
      </c>
      <c r="H31" s="23">
        <v>0.9915491339478032</v>
      </c>
      <c r="I31" s="23">
        <v>1.025902916855874</v>
      </c>
      <c r="J31" s="83">
        <v>1.2784726742457773</v>
      </c>
      <c r="K31">
        <v>16899</v>
      </c>
      <c r="L31">
        <v>13818</v>
      </c>
      <c r="M31">
        <v>5271</v>
      </c>
      <c r="N31" s="3">
        <v>1327.6</v>
      </c>
      <c r="O31" s="3">
        <v>502.4</v>
      </c>
      <c r="P31">
        <v>1508.1</v>
      </c>
      <c r="Q31">
        <v>2258.3000000000002</v>
      </c>
      <c r="R31">
        <v>4270</v>
      </c>
      <c r="S31">
        <v>1069.8</v>
      </c>
      <c r="T31">
        <v>2197</v>
      </c>
      <c r="U31">
        <v>606.1</v>
      </c>
      <c r="V31">
        <v>182.2</v>
      </c>
      <c r="W31" s="22"/>
      <c r="X31">
        <v>1796.7</v>
      </c>
      <c r="Y31" s="22">
        <v>1428.3</v>
      </c>
      <c r="Z31" s="22">
        <v>9135</v>
      </c>
      <c r="AA31">
        <v>75.800000000000011</v>
      </c>
      <c r="AB31">
        <v>41.2</v>
      </c>
      <c r="AC31">
        <v>88.6</v>
      </c>
      <c r="AD31">
        <v>3434</v>
      </c>
      <c r="AE31">
        <v>3580</v>
      </c>
      <c r="AF31">
        <v>484.5</v>
      </c>
      <c r="AG31">
        <v>104.9</v>
      </c>
      <c r="AH31">
        <v>83.5</v>
      </c>
      <c r="AI31">
        <v>221.5</v>
      </c>
      <c r="AJ31">
        <v>378.4</v>
      </c>
      <c r="AK31">
        <v>35</v>
      </c>
      <c r="AL31">
        <v>484.6</v>
      </c>
      <c r="AM31">
        <v>2174</v>
      </c>
      <c r="AN31">
        <v>45.599999999999994</v>
      </c>
      <c r="AO31">
        <v>86.4</v>
      </c>
      <c r="AP31" s="23">
        <v>373.5</v>
      </c>
      <c r="AQ31">
        <v>20.509999999999998</v>
      </c>
      <c r="AR31">
        <v>103.19999999999999</v>
      </c>
      <c r="AS31">
        <v>79.3</v>
      </c>
      <c r="AT31">
        <v>184.6</v>
      </c>
      <c r="AU31">
        <v>108.5</v>
      </c>
      <c r="AV31">
        <v>437.2</v>
      </c>
      <c r="AW31">
        <v>430.1</v>
      </c>
    </row>
    <row r="32" spans="1:49" ht="12.75" customHeight="1" x14ac:dyDescent="0.25">
      <c r="A32">
        <v>2007</v>
      </c>
      <c r="B32">
        <v>0.74</v>
      </c>
      <c r="C32" s="23">
        <v>0.89</v>
      </c>
      <c r="D32" s="23">
        <v>0.92146371860160359</v>
      </c>
      <c r="E32" s="23">
        <v>0.90254712481304644</v>
      </c>
      <c r="F32" s="23">
        <v>0.99566548016741785</v>
      </c>
      <c r="G32" s="23">
        <v>0.76395865965878951</v>
      </c>
      <c r="H32" s="23">
        <v>0.76555161360118884</v>
      </c>
      <c r="I32" s="23">
        <v>0.77100065837327958</v>
      </c>
      <c r="J32" s="83">
        <v>1.2366865501851663</v>
      </c>
      <c r="K32">
        <v>15714</v>
      </c>
      <c r="L32">
        <v>12450</v>
      </c>
      <c r="M32">
        <v>4596</v>
      </c>
      <c r="N32" s="3">
        <v>1278.3</v>
      </c>
      <c r="O32" s="3">
        <v>452.7</v>
      </c>
      <c r="P32">
        <v>1390.2</v>
      </c>
      <c r="Q32">
        <v>1970.7</v>
      </c>
      <c r="R32">
        <v>4331</v>
      </c>
      <c r="S32">
        <v>929.1</v>
      </c>
      <c r="T32">
        <v>2134</v>
      </c>
      <c r="U32">
        <v>489.40000000000003</v>
      </c>
      <c r="V32">
        <v>137.9</v>
      </c>
      <c r="W32" s="22">
        <v>1448.6</v>
      </c>
      <c r="X32">
        <v>1772.3</v>
      </c>
      <c r="Y32" s="22">
        <v>1274.6999999999998</v>
      </c>
      <c r="Z32" s="22">
        <v>8593</v>
      </c>
      <c r="AA32">
        <v>60.3</v>
      </c>
      <c r="AB32">
        <v>44.9</v>
      </c>
      <c r="AC32">
        <v>105.7</v>
      </c>
      <c r="AD32">
        <v>3409</v>
      </c>
      <c r="AE32">
        <v>4034</v>
      </c>
      <c r="AF32">
        <v>439.40000000000003</v>
      </c>
      <c r="AG32">
        <v>149.80000000000001</v>
      </c>
      <c r="AH32">
        <v>71.900000000000006</v>
      </c>
      <c r="AI32">
        <v>316.39999999999998</v>
      </c>
      <c r="AJ32">
        <v>455.3</v>
      </c>
      <c r="AK32">
        <v>28</v>
      </c>
      <c r="AL32">
        <v>184.5</v>
      </c>
      <c r="AM32">
        <v>2215</v>
      </c>
      <c r="AN32">
        <v>45.5</v>
      </c>
      <c r="AO32">
        <v>91.3</v>
      </c>
      <c r="AP32">
        <v>290.60000000000002</v>
      </c>
      <c r="AQ32">
        <v>11.370000000000001</v>
      </c>
      <c r="AR32">
        <v>94.7</v>
      </c>
      <c r="AS32">
        <v>97.9</v>
      </c>
      <c r="AT32">
        <v>162.4</v>
      </c>
      <c r="AU32">
        <v>85.7</v>
      </c>
      <c r="AV32">
        <v>388.4</v>
      </c>
      <c r="AW32">
        <v>489.6</v>
      </c>
    </row>
    <row r="33" spans="1:55" x14ac:dyDescent="0.25">
      <c r="A33">
        <v>2008</v>
      </c>
      <c r="B33">
        <v>1.95</v>
      </c>
      <c r="C33" s="23">
        <v>2.2400000000000002</v>
      </c>
      <c r="D33" s="23">
        <v>1.1286877672489748</v>
      </c>
      <c r="E33" s="23">
        <v>1.1365266595711554</v>
      </c>
      <c r="F33" s="23">
        <v>1.0528035340161215</v>
      </c>
      <c r="G33" s="23">
        <v>0.94238353358721128</v>
      </c>
      <c r="H33" s="23">
        <v>0.924709018513725</v>
      </c>
      <c r="I33" s="23">
        <v>0.86424950276944679</v>
      </c>
      <c r="J33" s="83">
        <v>1.1440889422292977</v>
      </c>
      <c r="K33">
        <v>23520</v>
      </c>
      <c r="L33">
        <v>16234</v>
      </c>
      <c r="M33">
        <v>5821</v>
      </c>
      <c r="N33" s="3">
        <v>1078.3</v>
      </c>
      <c r="O33" s="3">
        <v>767.90000000000009</v>
      </c>
      <c r="P33">
        <v>2160.3000000000002</v>
      </c>
      <c r="Q33">
        <v>2933</v>
      </c>
      <c r="R33">
        <v>4967</v>
      </c>
      <c r="S33">
        <v>1582.1</v>
      </c>
      <c r="T33">
        <v>2743</v>
      </c>
      <c r="U33">
        <v>1060.8</v>
      </c>
      <c r="V33">
        <v>340.5</v>
      </c>
      <c r="W33" s="22">
        <v>2297.1999999999998</v>
      </c>
      <c r="X33">
        <v>3052</v>
      </c>
      <c r="Y33" s="22">
        <v>2145.5</v>
      </c>
      <c r="Z33" s="22">
        <v>10558</v>
      </c>
      <c r="AA33">
        <v>110.4</v>
      </c>
      <c r="AB33">
        <v>57.9</v>
      </c>
      <c r="AC33">
        <v>149.69999999999999</v>
      </c>
      <c r="AD33">
        <v>5191</v>
      </c>
      <c r="AE33">
        <v>4441</v>
      </c>
      <c r="AF33">
        <v>218.4</v>
      </c>
      <c r="AG33">
        <v>114.3</v>
      </c>
      <c r="AH33">
        <v>100</v>
      </c>
      <c r="AI33">
        <v>234.60000000000002</v>
      </c>
      <c r="AJ33">
        <v>262.2</v>
      </c>
      <c r="AK33">
        <v>65.7</v>
      </c>
      <c r="AL33">
        <v>302.60000000000002</v>
      </c>
      <c r="AM33">
        <v>2612</v>
      </c>
      <c r="AN33">
        <v>46</v>
      </c>
      <c r="AO33">
        <v>69.099999999999994</v>
      </c>
      <c r="AP33">
        <v>717.6</v>
      </c>
      <c r="AQ33">
        <v>44.5</v>
      </c>
      <c r="AR33">
        <v>359.70000000000005</v>
      </c>
      <c r="AS33">
        <v>125.3</v>
      </c>
      <c r="AT33">
        <v>399.3</v>
      </c>
      <c r="AU33">
        <v>211.2</v>
      </c>
      <c r="AV33">
        <v>461.79999999999995</v>
      </c>
      <c r="AW33">
        <v>521.4</v>
      </c>
    </row>
    <row r="34" spans="1:55" x14ac:dyDescent="0.25">
      <c r="A34">
        <v>2009</v>
      </c>
      <c r="B34">
        <v>1.28</v>
      </c>
      <c r="C34" s="23">
        <v>1.48</v>
      </c>
      <c r="D34" s="23">
        <v>0.93951309654268533</v>
      </c>
      <c r="E34" s="23">
        <v>0.87484181759185509</v>
      </c>
      <c r="F34" s="23">
        <v>0.91200961746369047</v>
      </c>
      <c r="G34" s="23">
        <v>1.1735369523482115</v>
      </c>
      <c r="H34" s="23">
        <v>1.0625480233803024</v>
      </c>
      <c r="I34" s="23">
        <v>0.68288629741633389</v>
      </c>
      <c r="J34" s="83">
        <v>0.93931109485629416</v>
      </c>
      <c r="K34">
        <v>18849</v>
      </c>
      <c r="L34">
        <v>13904</v>
      </c>
      <c r="M34">
        <v>4752</v>
      </c>
      <c r="N34" s="3">
        <v>1028.9000000000001</v>
      </c>
      <c r="O34" s="3">
        <v>488.8</v>
      </c>
      <c r="P34">
        <v>1653.1</v>
      </c>
      <c r="Q34">
        <v>2296</v>
      </c>
      <c r="R34">
        <v>5477</v>
      </c>
      <c r="S34">
        <v>1126.5999999999999</v>
      </c>
      <c r="T34">
        <v>2137.3000000000002</v>
      </c>
      <c r="U34">
        <v>693.59999999999991</v>
      </c>
      <c r="V34">
        <v>127.19999999999999</v>
      </c>
      <c r="W34" s="22">
        <v>1907.3</v>
      </c>
      <c r="X34">
        <v>1984.4</v>
      </c>
      <c r="Y34" s="22">
        <v>1550.2</v>
      </c>
      <c r="Z34" s="22">
        <v>10136</v>
      </c>
      <c r="AA34">
        <v>54.6</v>
      </c>
      <c r="AB34">
        <v>51</v>
      </c>
      <c r="AC34">
        <v>124.89999999999999</v>
      </c>
      <c r="AD34">
        <v>3839</v>
      </c>
      <c r="AE34">
        <v>5026</v>
      </c>
      <c r="AF34">
        <v>276.2</v>
      </c>
      <c r="AG34">
        <v>106.69999999999999</v>
      </c>
      <c r="AH34">
        <v>74.400000000000006</v>
      </c>
      <c r="AI34">
        <v>207.5</v>
      </c>
      <c r="AJ34">
        <v>320.5</v>
      </c>
      <c r="AK34">
        <v>31.1</v>
      </c>
      <c r="AL34">
        <v>117.6</v>
      </c>
      <c r="AM34">
        <v>2316</v>
      </c>
      <c r="AN34">
        <v>51</v>
      </c>
      <c r="AO34">
        <v>74.699999999999989</v>
      </c>
      <c r="AP34">
        <v>387.3</v>
      </c>
      <c r="AQ34">
        <v>14.969999999999999</v>
      </c>
      <c r="AR34">
        <v>92.4</v>
      </c>
      <c r="AS34">
        <v>121.19999999999999</v>
      </c>
      <c r="AT34">
        <v>141.10000000000002</v>
      </c>
      <c r="AU34">
        <v>79.400000000000006</v>
      </c>
      <c r="AV34">
        <v>409.1</v>
      </c>
      <c r="AW34">
        <v>452.20000000000005</v>
      </c>
    </row>
    <row r="35" spans="1:55" x14ac:dyDescent="0.25">
      <c r="A35">
        <v>2010</v>
      </c>
      <c r="B35">
        <v>0.52</v>
      </c>
      <c r="C35" s="23">
        <v>0.63</v>
      </c>
      <c r="D35" s="23">
        <v>1.5077247040116901</v>
      </c>
      <c r="E35" s="23">
        <v>1.0397138912394359</v>
      </c>
      <c r="F35" s="23">
        <v>1.0557852015189593</v>
      </c>
      <c r="G35" s="23">
        <v>1.48821354818561</v>
      </c>
      <c r="H35" s="23">
        <v>1.676248186390505</v>
      </c>
      <c r="I35" s="23">
        <v>2.3194614865433745</v>
      </c>
      <c r="J35" s="83">
        <v>0.88707843978053036</v>
      </c>
      <c r="K35">
        <v>24688</v>
      </c>
      <c r="L35">
        <v>18066</v>
      </c>
      <c r="M35">
        <v>5360</v>
      </c>
      <c r="N35" s="3">
        <v>1319.6</v>
      </c>
      <c r="O35" s="3">
        <v>539.79999999999995</v>
      </c>
      <c r="P35">
        <v>1545.2</v>
      </c>
      <c r="Q35">
        <v>4307</v>
      </c>
      <c r="R35">
        <v>7015</v>
      </c>
      <c r="S35">
        <v>1190.5999999999999</v>
      </c>
      <c r="T35">
        <v>2512</v>
      </c>
      <c r="U35">
        <v>650.5</v>
      </c>
      <c r="V35">
        <v>229.89999999999998</v>
      </c>
      <c r="W35" s="22">
        <v>2277.6999999999998</v>
      </c>
      <c r="X35">
        <v>2199.3000000000002</v>
      </c>
      <c r="Y35" s="22">
        <v>1615.5</v>
      </c>
      <c r="Z35" s="22">
        <v>12371</v>
      </c>
      <c r="AA35">
        <v>169</v>
      </c>
      <c r="AB35">
        <v>96.9</v>
      </c>
      <c r="AC35">
        <v>246.8</v>
      </c>
      <c r="AD35">
        <v>4756</v>
      </c>
      <c r="AE35">
        <v>4912</v>
      </c>
      <c r="AF35">
        <v>1414.8</v>
      </c>
      <c r="AG35">
        <v>140.80000000000001</v>
      </c>
      <c r="AH35">
        <v>140.80000000000001</v>
      </c>
      <c r="AI35">
        <v>301.10000000000002</v>
      </c>
      <c r="AJ35">
        <v>471</v>
      </c>
      <c r="AK35">
        <v>41.5</v>
      </c>
      <c r="AL35">
        <v>310.39999999999998</v>
      </c>
      <c r="AM35">
        <v>3935</v>
      </c>
      <c r="AN35">
        <v>81.400000000000006</v>
      </c>
      <c r="AO35">
        <v>90.7</v>
      </c>
      <c r="AP35">
        <v>495.5</v>
      </c>
      <c r="AQ35">
        <v>31</v>
      </c>
      <c r="AR35">
        <v>159.9</v>
      </c>
      <c r="AS35">
        <v>194.2</v>
      </c>
      <c r="AT35">
        <v>321.89999999999998</v>
      </c>
      <c r="AU35">
        <v>233</v>
      </c>
      <c r="AV35">
        <v>373.5</v>
      </c>
      <c r="AW35">
        <v>589.29999999999995</v>
      </c>
    </row>
    <row r="36" spans="1:55" x14ac:dyDescent="0.25">
      <c r="A36">
        <v>2011</v>
      </c>
      <c r="B36">
        <v>1.19</v>
      </c>
      <c r="C36" s="23">
        <v>1.38</v>
      </c>
      <c r="D36" s="23">
        <v>1.8345043941640358</v>
      </c>
      <c r="E36" s="23">
        <v>1.2025746389026564</v>
      </c>
      <c r="F36" s="23">
        <v>1.4144523115588787</v>
      </c>
      <c r="G36" s="23">
        <v>1.6099879194013442</v>
      </c>
      <c r="H36" s="23">
        <v>1.437174881129937</v>
      </c>
      <c r="I36" s="23">
        <v>0.84603036798511544</v>
      </c>
      <c r="J36" s="83">
        <v>1.1510471439832068</v>
      </c>
      <c r="K36">
        <v>26270</v>
      </c>
      <c r="L36">
        <v>18955</v>
      </c>
      <c r="M36">
        <v>6378</v>
      </c>
      <c r="N36" s="3">
        <v>1778.1</v>
      </c>
      <c r="O36" s="3">
        <v>760.3</v>
      </c>
      <c r="P36">
        <v>1921.4</v>
      </c>
      <c r="Q36">
        <v>4052</v>
      </c>
      <c r="R36">
        <v>5353</v>
      </c>
      <c r="S36">
        <v>1394.9</v>
      </c>
      <c r="T36">
        <v>2557</v>
      </c>
      <c r="U36">
        <v>911.69999999999993</v>
      </c>
      <c r="V36">
        <v>324.3</v>
      </c>
      <c r="W36" s="22">
        <v>1711.4</v>
      </c>
      <c r="X36">
        <v>2554</v>
      </c>
      <c r="Y36" s="22">
        <v>1911.8</v>
      </c>
      <c r="Z36" s="22">
        <v>12314</v>
      </c>
      <c r="AA36">
        <v>184.39999999999998</v>
      </c>
      <c r="AB36">
        <v>83.5</v>
      </c>
      <c r="AC36">
        <v>205.8</v>
      </c>
      <c r="AD36">
        <v>4312</v>
      </c>
      <c r="AE36">
        <v>4793</v>
      </c>
      <c r="AF36">
        <v>311</v>
      </c>
      <c r="AG36">
        <v>118.5</v>
      </c>
      <c r="AH36">
        <v>227.8</v>
      </c>
      <c r="AI36">
        <v>294.39999999999998</v>
      </c>
      <c r="AJ36">
        <v>512</v>
      </c>
      <c r="AK36">
        <v>51.8</v>
      </c>
      <c r="AL36">
        <v>152.1</v>
      </c>
      <c r="AM36">
        <v>5113</v>
      </c>
      <c r="AN36">
        <v>69</v>
      </c>
      <c r="AO36">
        <v>90.4</v>
      </c>
      <c r="AP36">
        <v>610.9</v>
      </c>
      <c r="AQ36">
        <v>35.9</v>
      </c>
      <c r="AR36">
        <v>219.8</v>
      </c>
      <c r="AS36">
        <v>168.5</v>
      </c>
      <c r="AT36">
        <v>280.60000000000002</v>
      </c>
      <c r="AU36">
        <v>291.8</v>
      </c>
      <c r="AV36">
        <v>393.1</v>
      </c>
      <c r="AW36">
        <v>615.70000000000005</v>
      </c>
    </row>
    <row r="37" spans="1:55" x14ac:dyDescent="0.25">
      <c r="A37">
        <v>2012</v>
      </c>
      <c r="B37">
        <v>1.2</v>
      </c>
      <c r="C37" s="23">
        <v>1.37</v>
      </c>
      <c r="D37" s="23">
        <v>1.362384236876599</v>
      </c>
      <c r="E37" s="23">
        <v>1.4761574655781742</v>
      </c>
      <c r="F37" s="23">
        <v>1.481804162598154</v>
      </c>
      <c r="G37" s="23">
        <v>1.2764762418928044</v>
      </c>
      <c r="H37" s="23">
        <v>1.4309929197809332</v>
      </c>
      <c r="I37" s="23">
        <v>1.9595507603038183</v>
      </c>
      <c r="J37" s="83">
        <v>1.1705374916015838</v>
      </c>
      <c r="K37">
        <v>24000</v>
      </c>
      <c r="L37">
        <v>18175</v>
      </c>
      <c r="M37">
        <v>6241</v>
      </c>
      <c r="N37" s="3">
        <v>1492.1999999999998</v>
      </c>
      <c r="O37" s="3">
        <v>625.59999999999991</v>
      </c>
      <c r="P37">
        <v>1910.7</v>
      </c>
      <c r="Q37">
        <v>2894</v>
      </c>
      <c r="R37">
        <v>4659</v>
      </c>
      <c r="S37">
        <v>1383.9</v>
      </c>
      <c r="T37">
        <v>2553</v>
      </c>
      <c r="U37">
        <v>848.5</v>
      </c>
      <c r="V37">
        <v>302.8</v>
      </c>
      <c r="W37" s="22">
        <v>1934.2</v>
      </c>
      <c r="X37">
        <v>2333.9</v>
      </c>
      <c r="Y37" s="22">
        <v>1832.1</v>
      </c>
      <c r="Z37" s="22">
        <v>10648</v>
      </c>
      <c r="AA37">
        <v>189.8</v>
      </c>
      <c r="AB37">
        <v>82.8</v>
      </c>
      <c r="AC37">
        <v>223</v>
      </c>
      <c r="AD37">
        <v>4306</v>
      </c>
      <c r="AE37">
        <v>4089</v>
      </c>
      <c r="AF37">
        <v>316.5</v>
      </c>
      <c r="AG37">
        <v>106.4</v>
      </c>
      <c r="AH37">
        <v>162.10000000000002</v>
      </c>
      <c r="AI37">
        <v>261.10000000000002</v>
      </c>
      <c r="AJ37">
        <v>411.40000000000003</v>
      </c>
      <c r="AK37">
        <v>50.699999999999996</v>
      </c>
      <c r="AL37">
        <v>151.19999999999999</v>
      </c>
      <c r="AM37">
        <v>2356</v>
      </c>
      <c r="AN37">
        <v>66.5</v>
      </c>
      <c r="AO37">
        <v>108.2</v>
      </c>
      <c r="AP37">
        <v>622.29999999999995</v>
      </c>
      <c r="AQ37">
        <v>38.4</v>
      </c>
      <c r="AR37">
        <v>231.8</v>
      </c>
      <c r="AS37">
        <v>173.2</v>
      </c>
      <c r="AT37">
        <v>365.4</v>
      </c>
      <c r="AU37">
        <v>270.39999999999998</v>
      </c>
      <c r="AV37">
        <v>407.4</v>
      </c>
      <c r="AW37">
        <v>524.4</v>
      </c>
    </row>
    <row r="38" spans="1:55" x14ac:dyDescent="0.25">
      <c r="A38">
        <v>2013</v>
      </c>
      <c r="B38">
        <v>1.01</v>
      </c>
      <c r="C38" s="23">
        <v>0.98</v>
      </c>
      <c r="D38" s="23">
        <v>1.0270955542663152</v>
      </c>
      <c r="E38" s="23">
        <v>0.63662716685259224</v>
      </c>
      <c r="F38" s="23">
        <v>0.6588004920808711</v>
      </c>
      <c r="G38" s="23">
        <v>1.1714065060923498</v>
      </c>
      <c r="H38" s="23">
        <v>1.1043230955266012</v>
      </c>
      <c r="I38" s="23">
        <v>0.87484972664396643</v>
      </c>
      <c r="J38" s="83">
        <v>0.90592280049867702</v>
      </c>
      <c r="K38">
        <v>20940</v>
      </c>
      <c r="L38">
        <v>15152</v>
      </c>
      <c r="M38">
        <v>4526</v>
      </c>
      <c r="N38" s="3">
        <v>1136.0999999999999</v>
      </c>
      <c r="O38" s="3">
        <v>480.2</v>
      </c>
      <c r="P38">
        <v>1510</v>
      </c>
      <c r="Q38">
        <v>3381</v>
      </c>
      <c r="R38">
        <v>5321</v>
      </c>
      <c r="S38">
        <v>1066.0999999999999</v>
      </c>
      <c r="T38">
        <v>2438</v>
      </c>
      <c r="U38">
        <v>586.6</v>
      </c>
      <c r="V38">
        <v>172.6</v>
      </c>
      <c r="W38" s="22">
        <v>1797.8</v>
      </c>
      <c r="X38">
        <v>1878.7</v>
      </c>
      <c r="Y38" s="22">
        <v>1544.8</v>
      </c>
      <c r="Z38" s="22">
        <v>9847</v>
      </c>
      <c r="AA38">
        <v>97.8</v>
      </c>
      <c r="AB38">
        <v>58.2</v>
      </c>
      <c r="AC38">
        <v>124.7</v>
      </c>
      <c r="AD38">
        <v>3871</v>
      </c>
      <c r="AE38">
        <v>4634</v>
      </c>
      <c r="AF38">
        <v>435.9</v>
      </c>
      <c r="AG38">
        <v>109.4</v>
      </c>
      <c r="AH38">
        <v>75.800000000000011</v>
      </c>
      <c r="AI38">
        <v>196.2</v>
      </c>
      <c r="AJ38">
        <v>336.5</v>
      </c>
      <c r="AK38">
        <v>32.1</v>
      </c>
      <c r="AL38">
        <v>115</v>
      </c>
      <c r="AM38">
        <v>2135</v>
      </c>
      <c r="AN38">
        <v>38.299999999999997</v>
      </c>
      <c r="AO38">
        <v>85.6</v>
      </c>
      <c r="AP38">
        <v>344.2</v>
      </c>
      <c r="AQ38">
        <v>20.7</v>
      </c>
      <c r="AR38">
        <v>154</v>
      </c>
      <c r="AS38">
        <v>113.30000000000001</v>
      </c>
      <c r="AT38">
        <v>225</v>
      </c>
      <c r="AU38">
        <v>139</v>
      </c>
      <c r="AV38">
        <v>397.2</v>
      </c>
      <c r="AW38">
        <v>474.9</v>
      </c>
    </row>
    <row r="39" spans="1:55" x14ac:dyDescent="0.25">
      <c r="A39">
        <v>2014</v>
      </c>
      <c r="B39">
        <v>0.6</v>
      </c>
      <c r="C39" s="23">
        <v>0.6</v>
      </c>
      <c r="D39" s="23">
        <v>1.2424847976965565</v>
      </c>
      <c r="E39" s="23">
        <v>1.3169935917312783</v>
      </c>
      <c r="F39" s="23">
        <v>1.6624593787452577</v>
      </c>
      <c r="G39" s="23">
        <v>1.2251034355866834</v>
      </c>
      <c r="H39" s="23">
        <v>1.1576378288577072</v>
      </c>
      <c r="I39" s="23">
        <v>0.92685707502832926</v>
      </c>
      <c r="J39" s="83">
        <v>0.94732133241914984</v>
      </c>
      <c r="K39">
        <v>23000</v>
      </c>
      <c r="L39">
        <v>15969</v>
      </c>
      <c r="M39">
        <v>5023</v>
      </c>
      <c r="N39" s="3">
        <v>954</v>
      </c>
      <c r="O39" s="3">
        <v>523.5</v>
      </c>
      <c r="P39">
        <v>1616.6</v>
      </c>
      <c r="Q39">
        <v>3409</v>
      </c>
      <c r="S39">
        <v>1088.7</v>
      </c>
      <c r="T39">
        <v>2241</v>
      </c>
      <c r="U39">
        <v>641.20000000000005</v>
      </c>
      <c r="V39">
        <v>200</v>
      </c>
      <c r="W39" s="22">
        <v>2100.1</v>
      </c>
      <c r="X39">
        <v>1983.5</v>
      </c>
      <c r="Y39" s="22">
        <v>1585.6</v>
      </c>
      <c r="Z39" s="22">
        <v>10158</v>
      </c>
      <c r="AA39">
        <v>97.699999999999989</v>
      </c>
      <c r="AB39">
        <v>61.4</v>
      </c>
      <c r="AC39">
        <v>132.30000000000001</v>
      </c>
      <c r="AD39">
        <v>3983</v>
      </c>
      <c r="AE39">
        <v>4230</v>
      </c>
      <c r="AF39">
        <v>406.20000000000005</v>
      </c>
      <c r="AG39">
        <v>105.30000000000001</v>
      </c>
      <c r="AH39">
        <v>93</v>
      </c>
      <c r="AI39">
        <v>212.7</v>
      </c>
      <c r="AJ39">
        <v>343.4</v>
      </c>
      <c r="AK39">
        <v>33.700000000000003</v>
      </c>
      <c r="AL39">
        <v>479.3</v>
      </c>
      <c r="AM39">
        <v>2334</v>
      </c>
      <c r="AN39">
        <v>50.800000000000004</v>
      </c>
      <c r="AO39">
        <v>87.5</v>
      </c>
      <c r="AP39">
        <v>410.4</v>
      </c>
      <c r="AQ39">
        <v>20.47</v>
      </c>
      <c r="AR39">
        <v>170.6</v>
      </c>
      <c r="AS39">
        <v>114.69999999999999</v>
      </c>
      <c r="AT39">
        <v>247.5</v>
      </c>
      <c r="AU39">
        <v>155.19999999999999</v>
      </c>
      <c r="AV39">
        <v>399.7</v>
      </c>
      <c r="AW39">
        <v>461.79999999999995</v>
      </c>
    </row>
    <row r="40" spans="1:55" x14ac:dyDescent="0.25">
      <c r="A40">
        <v>2015</v>
      </c>
      <c r="B40">
        <v>0.08</v>
      </c>
      <c r="C40" s="23">
        <v>0.08</v>
      </c>
      <c r="D40" s="23"/>
      <c r="G40" s="23"/>
      <c r="H40" s="23"/>
    </row>
    <row r="42" spans="1:55" x14ac:dyDescent="0.25"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</row>
    <row r="43" spans="1:55" x14ac:dyDescent="0.25"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</row>
    <row r="44" spans="1:55" x14ac:dyDescent="0.25"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</row>
    <row r="45" spans="1:55" x14ac:dyDescent="0.25"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</row>
    <row r="46" spans="1:55" x14ac:dyDescent="0.25"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</row>
    <row r="47" spans="1:55" x14ac:dyDescent="0.25"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</row>
    <row r="48" spans="1:55" x14ac:dyDescent="0.25"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</row>
    <row r="49" spans="42:55" x14ac:dyDescent="0.25"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</row>
    <row r="50" spans="42:55" x14ac:dyDescent="0.25"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</row>
    <row r="51" spans="42:55" x14ac:dyDescent="0.25"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</row>
    <row r="52" spans="42:55" x14ac:dyDescent="0.25"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</row>
    <row r="53" spans="42:55" x14ac:dyDescent="0.25"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</row>
    <row r="54" spans="42:55" x14ac:dyDescent="0.25"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</row>
    <row r="55" spans="42:55" x14ac:dyDescent="0.25"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</row>
    <row r="56" spans="42:55" x14ac:dyDescent="0.25"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</row>
    <row r="57" spans="42:55" x14ac:dyDescent="0.25"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</row>
    <row r="58" spans="42:55" x14ac:dyDescent="0.25"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</row>
    <row r="59" spans="42:55" x14ac:dyDescent="0.25"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</row>
    <row r="60" spans="42:55" x14ac:dyDescent="0.25"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</row>
    <row r="61" spans="42:55" x14ac:dyDescent="0.25"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</row>
    <row r="62" spans="42:55" x14ac:dyDescent="0.25"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</row>
    <row r="63" spans="42:55" x14ac:dyDescent="0.25"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</row>
    <row r="64" spans="42:55" x14ac:dyDescent="0.25"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</row>
    <row r="65" spans="42:55" x14ac:dyDescent="0.25"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</row>
    <row r="66" spans="42:55" x14ac:dyDescent="0.25"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</row>
    <row r="67" spans="42:55" x14ac:dyDescent="0.25"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</row>
    <row r="68" spans="42:55" x14ac:dyDescent="0.25"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</row>
    <row r="445" spans="28:29" ht="15.75" thickBot="1" x14ac:dyDescent="0.3"/>
    <row r="446" spans="28:29" x14ac:dyDescent="0.25">
      <c r="AB446" s="36"/>
      <c r="AC446" s="36"/>
    </row>
    <row r="447" spans="28:29" x14ac:dyDescent="0.25">
      <c r="AB447" s="33"/>
      <c r="AC447" s="33"/>
    </row>
    <row r="448" spans="28:29" x14ac:dyDescent="0.25">
      <c r="AB448" s="33"/>
      <c r="AC448" s="33"/>
    </row>
    <row r="449" spans="28:36" x14ac:dyDescent="0.25">
      <c r="AB449" s="33"/>
      <c r="AC449" s="33"/>
    </row>
    <row r="450" spans="28:36" x14ac:dyDescent="0.25">
      <c r="AB450" s="33"/>
      <c r="AC450" s="33"/>
    </row>
    <row r="451" spans="28:36" ht="15.75" thickBot="1" x14ac:dyDescent="0.3">
      <c r="AB451" s="34"/>
      <c r="AC451" s="34"/>
    </row>
    <row r="453" spans="28:36" ht="15.75" thickBot="1" x14ac:dyDescent="0.3"/>
    <row r="454" spans="28:36" x14ac:dyDescent="0.25">
      <c r="AB454" s="35"/>
      <c r="AC454" s="35"/>
      <c r="AD454" s="35"/>
      <c r="AE454" s="35"/>
      <c r="AF454" s="35"/>
      <c r="AG454" s="35"/>
    </row>
    <row r="455" spans="28:36" x14ac:dyDescent="0.25">
      <c r="AB455" s="33"/>
      <c r="AC455" s="33"/>
      <c r="AD455" s="33"/>
      <c r="AE455" s="33"/>
      <c r="AF455" s="33"/>
      <c r="AG455" s="33"/>
    </row>
    <row r="456" spans="28:36" x14ac:dyDescent="0.25">
      <c r="AB456" s="33"/>
      <c r="AC456" s="33"/>
      <c r="AD456" s="33"/>
      <c r="AE456" s="33"/>
      <c r="AF456" s="33"/>
      <c r="AG456" s="33"/>
    </row>
    <row r="457" spans="28:36" ht="15.75" thickBot="1" x14ac:dyDescent="0.3">
      <c r="AB457" s="34"/>
      <c r="AC457" s="34"/>
      <c r="AD457" s="34"/>
      <c r="AE457" s="34"/>
      <c r="AF457" s="34"/>
      <c r="AG457" s="34"/>
    </row>
    <row r="458" spans="28:36" ht="15.75" thickBot="1" x14ac:dyDescent="0.3"/>
    <row r="459" spans="28:36" x14ac:dyDescent="0.25">
      <c r="AB459" s="35"/>
      <c r="AC459" s="35"/>
      <c r="AD459" s="35"/>
      <c r="AE459" s="35"/>
      <c r="AF459" s="35"/>
      <c r="AG459" s="35"/>
      <c r="AH459" s="35"/>
      <c r="AI459" s="35"/>
      <c r="AJ459" s="35"/>
    </row>
    <row r="460" spans="28:36" x14ac:dyDescent="0.25">
      <c r="AB460" s="33"/>
      <c r="AC460" s="33"/>
      <c r="AD460" s="33"/>
      <c r="AE460" s="33"/>
      <c r="AF460" s="33"/>
      <c r="AG460" s="33"/>
      <c r="AH460" s="33"/>
      <c r="AI460" s="33"/>
      <c r="AJ460" s="33"/>
    </row>
    <row r="461" spans="28:36" ht="15.75" thickBot="1" x14ac:dyDescent="0.3">
      <c r="AB461" s="34"/>
      <c r="AC461" s="34"/>
      <c r="AD461" s="34"/>
      <c r="AE461" s="34"/>
      <c r="AF461" s="34"/>
      <c r="AG461" s="34"/>
      <c r="AH461" s="34"/>
      <c r="AI461" s="34"/>
      <c r="AJ461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57"/>
  <sheetViews>
    <sheetView topLeftCell="J1413" workbookViewId="0">
      <selection activeCell="AB1438" sqref="AB1438"/>
    </sheetView>
  </sheetViews>
  <sheetFormatPr defaultRowHeight="15" x14ac:dyDescent="0.2"/>
  <cols>
    <col min="1" max="1" width="9.28515625" style="6" bestFit="1" customWidth="1"/>
    <col min="2" max="2" width="10.85546875" style="6" bestFit="1" customWidth="1"/>
    <col min="3" max="3" width="10.5703125" style="6" bestFit="1" customWidth="1"/>
    <col min="4" max="12" width="9.28515625" style="6" bestFit="1" customWidth="1"/>
    <col min="13" max="13" width="10.5703125" style="6" bestFit="1" customWidth="1"/>
    <col min="14" max="14" width="9.140625" style="6"/>
    <col min="15" max="15" width="9.28515625" style="6" bestFit="1" customWidth="1"/>
    <col min="16" max="16384" width="9.140625" style="6"/>
  </cols>
  <sheetData>
    <row r="1" spans="1:35" x14ac:dyDescent="0.2">
      <c r="B1" s="6" t="s">
        <v>1</v>
      </c>
      <c r="E1" s="6" t="s">
        <v>16</v>
      </c>
      <c r="Q1" s="122" t="s">
        <v>415</v>
      </c>
      <c r="R1" s="122"/>
      <c r="S1" s="122"/>
      <c r="T1" s="122"/>
      <c r="U1" s="122"/>
      <c r="V1" s="122"/>
      <c r="W1" s="122"/>
      <c r="X1" s="122"/>
      <c r="Y1" s="122"/>
    </row>
    <row r="2" spans="1:35" ht="15.75" thickBot="1" x14ac:dyDescent="0.25">
      <c r="B2" s="6" t="s">
        <v>2</v>
      </c>
      <c r="C2" s="6" t="s">
        <v>3</v>
      </c>
      <c r="D2" s="6" t="s">
        <v>4</v>
      </c>
      <c r="E2" s="6" t="s">
        <v>5</v>
      </c>
      <c r="F2" s="6" t="s">
        <v>4</v>
      </c>
      <c r="G2" s="6" t="s">
        <v>2</v>
      </c>
      <c r="H2" s="6" t="s">
        <v>2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</row>
    <row r="3" spans="1:35" ht="15.75" x14ac:dyDescent="0.25">
      <c r="A3" s="24">
        <v>1979</v>
      </c>
      <c r="B3" s="25">
        <v>27900</v>
      </c>
      <c r="C3" s="25">
        <v>70650</v>
      </c>
      <c r="D3" s="25">
        <v>48340</v>
      </c>
      <c r="E3" s="25">
        <v>39530</v>
      </c>
      <c r="F3" s="25">
        <v>34740</v>
      </c>
      <c r="G3" s="25">
        <v>11290</v>
      </c>
      <c r="H3" s="25">
        <v>8503</v>
      </c>
      <c r="I3" s="25">
        <v>7929</v>
      </c>
      <c r="J3" s="25">
        <v>11270</v>
      </c>
      <c r="K3" s="25">
        <v>17840</v>
      </c>
      <c r="L3" s="25">
        <v>29760</v>
      </c>
      <c r="M3" s="25">
        <v>53150</v>
      </c>
      <c r="O3" s="32">
        <f t="shared" ref="O3:O20" si="0">SUM(H3:I3)</f>
        <v>16432</v>
      </c>
      <c r="Q3" s="36" t="s">
        <v>350</v>
      </c>
      <c r="R3" s="36"/>
      <c r="S3"/>
      <c r="T3"/>
      <c r="U3"/>
      <c r="V3"/>
      <c r="W3"/>
      <c r="X3"/>
      <c r="Y3"/>
      <c r="AA3" s="36" t="s">
        <v>350</v>
      </c>
      <c r="AB3" s="36"/>
      <c r="AC3"/>
      <c r="AD3"/>
      <c r="AE3"/>
      <c r="AF3"/>
      <c r="AG3"/>
      <c r="AH3"/>
      <c r="AI3"/>
    </row>
    <row r="4" spans="1:35" ht="15.75" x14ac:dyDescent="0.25">
      <c r="A4" s="24">
        <v>1980</v>
      </c>
      <c r="B4" s="25">
        <v>90770</v>
      </c>
      <c r="C4" s="25">
        <v>34420</v>
      </c>
      <c r="D4" s="25">
        <v>38740</v>
      </c>
      <c r="E4" s="25">
        <v>34210</v>
      </c>
      <c r="F4" s="25">
        <v>15320</v>
      </c>
      <c r="G4" s="25">
        <v>14000</v>
      </c>
      <c r="H4" s="25">
        <v>8000</v>
      </c>
      <c r="I4" s="25">
        <v>7548</v>
      </c>
      <c r="J4" s="25">
        <v>11200</v>
      </c>
      <c r="K4" s="25">
        <v>11810</v>
      </c>
      <c r="L4" s="25">
        <v>24570</v>
      </c>
      <c r="M4" s="25">
        <v>88870</v>
      </c>
      <c r="O4" s="32">
        <f t="shared" si="0"/>
        <v>15548</v>
      </c>
      <c r="Q4" s="33" t="s">
        <v>351</v>
      </c>
      <c r="R4" s="33">
        <v>0.34660161381031052</v>
      </c>
      <c r="S4"/>
      <c r="T4"/>
      <c r="U4"/>
      <c r="V4"/>
      <c r="W4"/>
      <c r="X4"/>
      <c r="Y4"/>
      <c r="AA4" s="33" t="s">
        <v>351</v>
      </c>
      <c r="AB4" s="33">
        <v>0.40007800478811339</v>
      </c>
      <c r="AC4"/>
      <c r="AD4"/>
      <c r="AE4"/>
      <c r="AF4"/>
      <c r="AG4"/>
      <c r="AH4"/>
      <c r="AI4"/>
    </row>
    <row r="5" spans="1:35" ht="15.75" x14ac:dyDescent="0.25">
      <c r="A5" s="24">
        <v>1981</v>
      </c>
      <c r="B5" s="25">
        <v>33610</v>
      </c>
      <c r="C5" s="25">
        <v>43320</v>
      </c>
      <c r="D5" s="25">
        <v>23190</v>
      </c>
      <c r="E5" s="25">
        <v>33130</v>
      </c>
      <c r="F5" s="25">
        <v>18810</v>
      </c>
      <c r="G5" s="25">
        <v>26970</v>
      </c>
      <c r="H5" s="25">
        <v>9548</v>
      </c>
      <c r="I5" s="25">
        <v>8871</v>
      </c>
      <c r="J5" s="25">
        <v>12000</v>
      </c>
      <c r="K5" s="25">
        <v>20610</v>
      </c>
      <c r="L5" s="25">
        <v>39530</v>
      </c>
      <c r="M5" s="25">
        <v>122300</v>
      </c>
      <c r="O5" s="32">
        <f t="shared" si="0"/>
        <v>18419</v>
      </c>
      <c r="Q5" s="33" t="s">
        <v>352</v>
      </c>
      <c r="R5" s="33">
        <v>0.12013267869591163</v>
      </c>
      <c r="S5"/>
      <c r="T5"/>
      <c r="U5"/>
      <c r="V5"/>
      <c r="W5"/>
      <c r="X5"/>
      <c r="Y5"/>
      <c r="AA5" s="33" t="s">
        <v>352</v>
      </c>
      <c r="AB5" s="33">
        <v>0.16006240991523768</v>
      </c>
      <c r="AC5"/>
      <c r="AD5"/>
      <c r="AE5"/>
      <c r="AF5"/>
      <c r="AG5"/>
      <c r="AH5"/>
      <c r="AI5"/>
    </row>
    <row r="6" spans="1:35" ht="15.75" x14ac:dyDescent="0.25">
      <c r="A6" s="24">
        <v>1982</v>
      </c>
      <c r="B6" s="25">
        <v>82870</v>
      </c>
      <c r="C6" s="25">
        <v>94040</v>
      </c>
      <c r="D6" s="25">
        <v>50970</v>
      </c>
      <c r="E6" s="25">
        <v>48370</v>
      </c>
      <c r="F6" s="25">
        <v>24290</v>
      </c>
      <c r="G6" s="25">
        <v>15730</v>
      </c>
      <c r="H6" s="25">
        <v>10160</v>
      </c>
      <c r="I6" s="25">
        <v>9032</v>
      </c>
      <c r="J6" s="25">
        <v>11730</v>
      </c>
      <c r="K6" s="25">
        <v>21740</v>
      </c>
      <c r="L6" s="25">
        <v>35430</v>
      </c>
      <c r="M6" s="25">
        <v>99680</v>
      </c>
      <c r="O6" s="32">
        <f t="shared" si="0"/>
        <v>19192</v>
      </c>
      <c r="Q6" s="33" t="s">
        <v>353</v>
      </c>
      <c r="R6" s="33">
        <v>9.4254228069320781E-2</v>
      </c>
      <c r="S6"/>
      <c r="T6"/>
      <c r="U6"/>
      <c r="V6"/>
      <c r="W6"/>
      <c r="X6"/>
      <c r="Y6"/>
      <c r="AA6" s="33" t="s">
        <v>353</v>
      </c>
      <c r="AB6" s="33">
        <v>0.13535836314803878</v>
      </c>
      <c r="AC6"/>
      <c r="AD6"/>
      <c r="AE6"/>
      <c r="AF6"/>
      <c r="AG6"/>
      <c r="AH6"/>
      <c r="AI6"/>
    </row>
    <row r="7" spans="1:35" ht="15.75" x14ac:dyDescent="0.25">
      <c r="A7" s="24">
        <v>1983</v>
      </c>
      <c r="B7" s="25">
        <v>77320</v>
      </c>
      <c r="C7" s="25">
        <v>89500</v>
      </c>
      <c r="D7" s="25">
        <v>71390</v>
      </c>
      <c r="E7" s="25">
        <v>48870</v>
      </c>
      <c r="F7" s="25">
        <v>25320</v>
      </c>
      <c r="G7" s="25">
        <v>16770</v>
      </c>
      <c r="H7" s="25">
        <v>15870</v>
      </c>
      <c r="I7" s="25">
        <v>10870</v>
      </c>
      <c r="J7" s="25">
        <v>13930</v>
      </c>
      <c r="K7" s="25">
        <v>14870</v>
      </c>
      <c r="L7" s="25">
        <v>61430</v>
      </c>
      <c r="M7" s="25">
        <v>74710</v>
      </c>
      <c r="O7" s="32">
        <f t="shared" si="0"/>
        <v>26740</v>
      </c>
      <c r="Q7" s="33" t="s">
        <v>354</v>
      </c>
      <c r="R7" s="33">
        <v>3471.5025563071085</v>
      </c>
      <c r="S7"/>
      <c r="T7"/>
      <c r="U7"/>
      <c r="V7"/>
      <c r="W7"/>
      <c r="X7"/>
      <c r="Y7"/>
      <c r="AA7" s="33" t="s">
        <v>354</v>
      </c>
      <c r="AB7" s="33">
        <v>3391.8169353098351</v>
      </c>
      <c r="AC7"/>
      <c r="AD7"/>
      <c r="AE7"/>
      <c r="AF7"/>
      <c r="AG7"/>
      <c r="AH7"/>
      <c r="AI7"/>
    </row>
    <row r="8" spans="1:35" ht="16.5" thickBot="1" x14ac:dyDescent="0.3">
      <c r="A8" s="24">
        <v>1984</v>
      </c>
      <c r="B8" s="25">
        <v>55840</v>
      </c>
      <c r="C8" s="25">
        <v>59970</v>
      </c>
      <c r="D8" s="25">
        <v>53060</v>
      </c>
      <c r="E8" s="25">
        <v>43070</v>
      </c>
      <c r="F8" s="25">
        <v>41520</v>
      </c>
      <c r="G8" s="25">
        <v>38730</v>
      </c>
      <c r="H8" s="25">
        <v>12030</v>
      </c>
      <c r="I8" s="25">
        <v>8581</v>
      </c>
      <c r="J8" s="25">
        <v>14100</v>
      </c>
      <c r="K8" s="25">
        <v>21780</v>
      </c>
      <c r="L8" s="25">
        <v>93070</v>
      </c>
      <c r="M8" s="25">
        <v>60150</v>
      </c>
      <c r="O8" s="32">
        <f t="shared" si="0"/>
        <v>20611</v>
      </c>
      <c r="Q8" s="34" t="s">
        <v>355</v>
      </c>
      <c r="R8" s="34">
        <v>36</v>
      </c>
      <c r="S8"/>
      <c r="T8"/>
      <c r="U8"/>
      <c r="V8"/>
      <c r="W8"/>
      <c r="X8"/>
      <c r="Y8"/>
      <c r="AA8" s="34" t="s">
        <v>355</v>
      </c>
      <c r="AB8" s="34">
        <v>36</v>
      </c>
      <c r="AC8"/>
      <c r="AD8"/>
      <c r="AE8"/>
      <c r="AF8"/>
      <c r="AG8"/>
      <c r="AH8"/>
      <c r="AI8"/>
    </row>
    <row r="9" spans="1:35" ht="15.75" x14ac:dyDescent="0.25">
      <c r="A9" s="24">
        <v>1985</v>
      </c>
      <c r="B9" s="25">
        <v>26730</v>
      </c>
      <c r="C9" s="25">
        <v>31870</v>
      </c>
      <c r="D9" s="25">
        <v>26430</v>
      </c>
      <c r="E9" s="25">
        <v>33310</v>
      </c>
      <c r="F9" s="25">
        <v>20490</v>
      </c>
      <c r="G9" s="25">
        <v>21820</v>
      </c>
      <c r="H9" s="25">
        <v>8195</v>
      </c>
      <c r="I9" s="25">
        <v>8456</v>
      </c>
      <c r="J9" s="25">
        <v>12970</v>
      </c>
      <c r="K9" s="25">
        <v>20770</v>
      </c>
      <c r="L9" s="25">
        <v>37330</v>
      </c>
      <c r="M9" s="25">
        <v>34760</v>
      </c>
      <c r="O9" s="32">
        <f t="shared" si="0"/>
        <v>16651</v>
      </c>
      <c r="Q9"/>
      <c r="R9"/>
      <c r="S9"/>
      <c r="T9"/>
      <c r="U9"/>
      <c r="V9"/>
      <c r="W9"/>
      <c r="X9"/>
      <c r="Y9"/>
      <c r="AA9"/>
      <c r="AB9"/>
      <c r="AC9"/>
      <c r="AD9"/>
      <c r="AE9"/>
      <c r="AF9"/>
      <c r="AG9"/>
      <c r="AH9"/>
      <c r="AI9"/>
    </row>
    <row r="10" spans="1:35" ht="16.5" thickBot="1" x14ac:dyDescent="0.3">
      <c r="A10" s="24">
        <v>1986</v>
      </c>
      <c r="B10" s="25">
        <v>54410</v>
      </c>
      <c r="C10" s="25">
        <v>91930</v>
      </c>
      <c r="D10" s="25">
        <v>54130</v>
      </c>
      <c r="E10" s="25">
        <v>19370</v>
      </c>
      <c r="F10" s="25">
        <v>23880</v>
      </c>
      <c r="G10" s="25">
        <v>10840</v>
      </c>
      <c r="H10" s="25">
        <v>8133</v>
      </c>
      <c r="I10" s="25">
        <v>7689</v>
      </c>
      <c r="J10" s="25">
        <v>13320</v>
      </c>
      <c r="K10" s="25">
        <v>15720</v>
      </c>
      <c r="L10" s="25">
        <v>51210</v>
      </c>
      <c r="M10" s="25">
        <v>42600</v>
      </c>
      <c r="O10" s="32">
        <f t="shared" si="0"/>
        <v>15822</v>
      </c>
      <c r="Q10" t="s">
        <v>356</v>
      </c>
      <c r="R10"/>
      <c r="S10"/>
      <c r="T10"/>
      <c r="U10"/>
      <c r="V10"/>
      <c r="W10"/>
      <c r="X10"/>
      <c r="Y10"/>
      <c r="AA10" s="23" t="s">
        <v>356</v>
      </c>
      <c r="AB10"/>
      <c r="AC10"/>
      <c r="AD10"/>
      <c r="AE10"/>
      <c r="AF10"/>
      <c r="AG10"/>
      <c r="AH10"/>
      <c r="AI10"/>
    </row>
    <row r="11" spans="1:35" ht="15.75" x14ac:dyDescent="0.25">
      <c r="A11" s="24">
        <v>1987</v>
      </c>
      <c r="B11" s="25">
        <v>52030</v>
      </c>
      <c r="C11" s="25">
        <v>61950</v>
      </c>
      <c r="D11" s="25">
        <v>44530</v>
      </c>
      <c r="E11" s="25">
        <v>18790</v>
      </c>
      <c r="F11" s="25">
        <v>11880</v>
      </c>
      <c r="G11" s="25">
        <v>8541</v>
      </c>
      <c r="H11" s="25">
        <v>7685</v>
      </c>
      <c r="I11" s="25">
        <v>7212</v>
      </c>
      <c r="J11" s="25">
        <v>8592</v>
      </c>
      <c r="K11" s="25">
        <v>8915</v>
      </c>
      <c r="L11" s="25">
        <v>10300</v>
      </c>
      <c r="M11" s="25">
        <v>51890</v>
      </c>
      <c r="O11" s="32">
        <f t="shared" si="0"/>
        <v>14897</v>
      </c>
      <c r="Q11" s="35"/>
      <c r="R11" s="35" t="s">
        <v>361</v>
      </c>
      <c r="S11" s="35" t="s">
        <v>362</v>
      </c>
      <c r="T11" s="35" t="s">
        <v>363</v>
      </c>
      <c r="U11" s="35" t="s">
        <v>3</v>
      </c>
      <c r="V11" s="35" t="s">
        <v>364</v>
      </c>
      <c r="W11"/>
      <c r="X11"/>
      <c r="Y11"/>
      <c r="AA11" s="35"/>
      <c r="AB11" s="35" t="s">
        <v>361</v>
      </c>
      <c r="AC11" s="35" t="s">
        <v>362</v>
      </c>
      <c r="AD11" s="35" t="s">
        <v>363</v>
      </c>
      <c r="AE11" s="35" t="s">
        <v>3</v>
      </c>
      <c r="AF11" s="35" t="s">
        <v>364</v>
      </c>
      <c r="AG11"/>
      <c r="AH11"/>
      <c r="AI11"/>
    </row>
    <row r="12" spans="1:35" ht="15.75" x14ac:dyDescent="0.25">
      <c r="A12" s="24">
        <v>1988</v>
      </c>
      <c r="B12" s="25">
        <v>66570</v>
      </c>
      <c r="C12" s="25">
        <v>30850</v>
      </c>
      <c r="D12" s="25">
        <v>29050</v>
      </c>
      <c r="E12" s="25">
        <v>38460</v>
      </c>
      <c r="F12" s="25">
        <v>33150</v>
      </c>
      <c r="G12" s="25">
        <v>26510</v>
      </c>
      <c r="H12" s="25">
        <v>9221</v>
      </c>
      <c r="I12" s="25">
        <v>7748</v>
      </c>
      <c r="J12" s="25">
        <v>9716</v>
      </c>
      <c r="K12" s="25">
        <v>12510</v>
      </c>
      <c r="L12" s="25">
        <v>47830</v>
      </c>
      <c r="M12" s="25">
        <v>37640</v>
      </c>
      <c r="O12" s="32">
        <f t="shared" si="0"/>
        <v>16969</v>
      </c>
      <c r="Q12" s="33" t="s">
        <v>357</v>
      </c>
      <c r="R12" s="33">
        <v>1</v>
      </c>
      <c r="S12" s="33">
        <v>55944560.802809298</v>
      </c>
      <c r="T12" s="33">
        <v>55944560.802809298</v>
      </c>
      <c r="U12" s="33">
        <v>4.6421897674380839</v>
      </c>
      <c r="V12" s="33">
        <v>3.8368104842018136E-2</v>
      </c>
      <c r="W12"/>
      <c r="X12"/>
      <c r="Y12"/>
      <c r="AA12" s="33" t="s">
        <v>357</v>
      </c>
      <c r="AB12" s="33">
        <v>1</v>
      </c>
      <c r="AC12" s="33">
        <v>74539428.579743683</v>
      </c>
      <c r="AD12" s="33">
        <v>74539428.579743683</v>
      </c>
      <c r="AE12" s="33">
        <v>6.4791979801367017</v>
      </c>
      <c r="AF12" s="33">
        <v>1.5619202642826228E-2</v>
      </c>
      <c r="AG12"/>
      <c r="AH12"/>
      <c r="AI12"/>
    </row>
    <row r="13" spans="1:35" ht="15.75" x14ac:dyDescent="0.25">
      <c r="A13" s="24">
        <v>1989</v>
      </c>
      <c r="B13" s="25">
        <v>63650</v>
      </c>
      <c r="C13" s="25">
        <v>35620</v>
      </c>
      <c r="D13" s="25">
        <v>63230</v>
      </c>
      <c r="E13" s="25">
        <v>40720</v>
      </c>
      <c r="F13" s="25">
        <v>18620</v>
      </c>
      <c r="G13" s="25">
        <v>12420</v>
      </c>
      <c r="H13" s="25">
        <v>7549</v>
      </c>
      <c r="I13" s="25">
        <v>7980</v>
      </c>
      <c r="J13" s="25">
        <v>10380</v>
      </c>
      <c r="K13" s="25">
        <v>13670</v>
      </c>
      <c r="L13" s="25">
        <v>21300</v>
      </c>
      <c r="M13" s="25">
        <v>24840</v>
      </c>
      <c r="O13" s="32">
        <f t="shared" si="0"/>
        <v>15529</v>
      </c>
      <c r="Q13" s="33" t="s">
        <v>358</v>
      </c>
      <c r="R13" s="33">
        <v>34</v>
      </c>
      <c r="S13" s="33">
        <v>409745219.94719082</v>
      </c>
      <c r="T13" s="33">
        <v>12051329.998446789</v>
      </c>
      <c r="U13" s="33"/>
      <c r="V13" s="33"/>
      <c r="W13"/>
      <c r="X13"/>
      <c r="Y13"/>
      <c r="AA13" s="33" t="s">
        <v>358</v>
      </c>
      <c r="AB13" s="33">
        <v>34</v>
      </c>
      <c r="AC13" s="33">
        <v>391150352.17025644</v>
      </c>
      <c r="AD13" s="33">
        <v>11504422.122654602</v>
      </c>
      <c r="AE13" s="33"/>
      <c r="AF13" s="33"/>
      <c r="AG13"/>
      <c r="AH13"/>
      <c r="AI13"/>
    </row>
    <row r="14" spans="1:35" ht="16.5" thickBot="1" x14ac:dyDescent="0.3">
      <c r="A14" s="24">
        <v>1990</v>
      </c>
      <c r="B14" s="25">
        <v>61740</v>
      </c>
      <c r="C14" s="25">
        <v>65910</v>
      </c>
      <c r="D14" s="25">
        <v>36630</v>
      </c>
      <c r="E14" s="25">
        <v>26520</v>
      </c>
      <c r="F14" s="25">
        <v>24720</v>
      </c>
      <c r="G14" s="25">
        <v>23030</v>
      </c>
      <c r="H14" s="25">
        <v>9058</v>
      </c>
      <c r="I14" s="25">
        <v>7877</v>
      </c>
      <c r="J14" s="25">
        <v>9403</v>
      </c>
      <c r="K14" s="25">
        <v>16010</v>
      </c>
      <c r="L14" s="25">
        <v>43100</v>
      </c>
      <c r="M14" s="25">
        <v>41500</v>
      </c>
      <c r="O14" s="32">
        <f t="shared" si="0"/>
        <v>16935</v>
      </c>
      <c r="Q14" s="34" t="s">
        <v>359</v>
      </c>
      <c r="R14" s="34">
        <v>35</v>
      </c>
      <c r="S14" s="34">
        <v>465689780.75000012</v>
      </c>
      <c r="T14" s="34"/>
      <c r="U14" s="34"/>
      <c r="V14" s="34"/>
      <c r="W14"/>
      <c r="X14"/>
      <c r="Y14"/>
      <c r="AA14" s="34" t="s">
        <v>359</v>
      </c>
      <c r="AB14" s="34">
        <v>35</v>
      </c>
      <c r="AC14" s="34">
        <v>465689780.75000012</v>
      </c>
      <c r="AD14" s="34"/>
      <c r="AE14" s="34"/>
      <c r="AF14" s="34"/>
      <c r="AG14"/>
      <c r="AH14"/>
      <c r="AI14"/>
    </row>
    <row r="15" spans="1:35" ht="16.5" thickBot="1" x14ac:dyDescent="0.3">
      <c r="A15" s="24">
        <v>1991</v>
      </c>
      <c r="B15" s="25">
        <v>43760</v>
      </c>
      <c r="C15" s="25">
        <v>38050</v>
      </c>
      <c r="D15" s="25">
        <v>41920</v>
      </c>
      <c r="E15" s="25">
        <v>38670</v>
      </c>
      <c r="F15" s="25">
        <v>35220</v>
      </c>
      <c r="G15" s="25">
        <v>15600</v>
      </c>
      <c r="H15" s="25">
        <v>8813</v>
      </c>
      <c r="I15" s="25">
        <v>7661</v>
      </c>
      <c r="J15" s="25">
        <v>10100</v>
      </c>
      <c r="K15" s="25">
        <v>13190</v>
      </c>
      <c r="L15" s="25">
        <v>44010</v>
      </c>
      <c r="M15" s="25">
        <v>57310</v>
      </c>
      <c r="O15" s="32">
        <f t="shared" si="0"/>
        <v>16474</v>
      </c>
      <c r="Q15"/>
      <c r="R15"/>
      <c r="S15"/>
      <c r="T15"/>
      <c r="U15"/>
      <c r="V15"/>
      <c r="W15"/>
      <c r="X15"/>
      <c r="Y15"/>
      <c r="AA15"/>
      <c r="AB15"/>
      <c r="AC15"/>
      <c r="AD15"/>
      <c r="AE15"/>
      <c r="AF15"/>
      <c r="AG15"/>
      <c r="AH15"/>
      <c r="AI15"/>
    </row>
    <row r="16" spans="1:35" ht="15.75" x14ac:dyDescent="0.25">
      <c r="A16" s="24">
        <v>1992</v>
      </c>
      <c r="B16" s="25">
        <v>31200</v>
      </c>
      <c r="C16" s="25">
        <v>42650</v>
      </c>
      <c r="D16" s="25">
        <v>18530</v>
      </c>
      <c r="E16" s="25">
        <v>25590</v>
      </c>
      <c r="F16" s="25">
        <v>14000</v>
      </c>
      <c r="G16" s="25">
        <v>7125</v>
      </c>
      <c r="H16" s="25">
        <v>6901</v>
      </c>
      <c r="I16" s="25">
        <v>7315</v>
      </c>
      <c r="J16" s="25">
        <v>7684</v>
      </c>
      <c r="K16" s="25">
        <v>9580</v>
      </c>
      <c r="L16" s="25">
        <v>28540</v>
      </c>
      <c r="M16" s="25">
        <v>55850</v>
      </c>
      <c r="O16" s="32">
        <f t="shared" si="0"/>
        <v>14216</v>
      </c>
      <c r="Q16" s="35"/>
      <c r="R16" s="35" t="s">
        <v>365</v>
      </c>
      <c r="S16" s="35" t="s">
        <v>354</v>
      </c>
      <c r="T16" s="35" t="s">
        <v>366</v>
      </c>
      <c r="U16" s="35" t="s">
        <v>367</v>
      </c>
      <c r="V16" s="35" t="s">
        <v>368</v>
      </c>
      <c r="W16" s="35" t="s">
        <v>369</v>
      </c>
      <c r="X16" s="35" t="s">
        <v>370</v>
      </c>
      <c r="Y16" s="35" t="s">
        <v>371</v>
      </c>
      <c r="AA16" s="35"/>
      <c r="AB16" s="35" t="s">
        <v>365</v>
      </c>
      <c r="AC16" s="35" t="s">
        <v>354</v>
      </c>
      <c r="AD16" s="35" t="s">
        <v>366</v>
      </c>
      <c r="AE16" s="35" t="s">
        <v>367</v>
      </c>
      <c r="AF16" s="35" t="s">
        <v>368</v>
      </c>
      <c r="AG16" s="35" t="s">
        <v>369</v>
      </c>
      <c r="AH16" s="35" t="s">
        <v>370</v>
      </c>
      <c r="AI16" s="35" t="s">
        <v>371</v>
      </c>
    </row>
    <row r="17" spans="1:35" ht="15.75" x14ac:dyDescent="0.25">
      <c r="A17" s="24">
        <v>1993</v>
      </c>
      <c r="B17" s="25">
        <v>47540</v>
      </c>
      <c r="C17" s="25">
        <v>26260</v>
      </c>
      <c r="D17" s="25">
        <v>64020</v>
      </c>
      <c r="E17" s="25">
        <v>72060</v>
      </c>
      <c r="F17" s="25">
        <v>46730</v>
      </c>
      <c r="G17" s="25">
        <v>37630</v>
      </c>
      <c r="H17" s="25">
        <v>13630</v>
      </c>
      <c r="I17" s="25">
        <v>11850</v>
      </c>
      <c r="J17" s="25">
        <v>12740</v>
      </c>
      <c r="K17" s="25">
        <v>14510</v>
      </c>
      <c r="L17" s="25">
        <v>11910</v>
      </c>
      <c r="M17" s="25">
        <v>29020</v>
      </c>
      <c r="O17" s="32">
        <f t="shared" si="0"/>
        <v>25480</v>
      </c>
      <c r="Q17" s="33" t="s">
        <v>360</v>
      </c>
      <c r="R17" s="33">
        <v>16334.670605801573</v>
      </c>
      <c r="S17" s="33">
        <v>1385.429971648387</v>
      </c>
      <c r="T17" s="33">
        <v>11.790325703988167</v>
      </c>
      <c r="U17" s="33">
        <v>1.4637600410992058E-13</v>
      </c>
      <c r="V17" s="33">
        <v>13519.138152874935</v>
      </c>
      <c r="W17" s="33">
        <v>19150.20305872821</v>
      </c>
      <c r="X17" s="33">
        <v>13519.138152874935</v>
      </c>
      <c r="Y17" s="33">
        <v>19150.20305872821</v>
      </c>
      <c r="AA17" s="33" t="s">
        <v>360</v>
      </c>
      <c r="AB17" s="33">
        <v>13781.563914863213</v>
      </c>
      <c r="AC17" s="33">
        <v>2144.4072880378708</v>
      </c>
      <c r="AD17" s="33">
        <v>6.4267473775811128</v>
      </c>
      <c r="AE17" s="33">
        <v>2.4171402188139711E-7</v>
      </c>
      <c r="AF17" s="33">
        <v>9423.6040026211267</v>
      </c>
      <c r="AG17" s="33">
        <v>18139.523827105299</v>
      </c>
      <c r="AH17" s="33">
        <v>9423.6040026211267</v>
      </c>
      <c r="AI17" s="33">
        <v>18139.523827105299</v>
      </c>
    </row>
    <row r="18" spans="1:35" ht="16.5" thickBot="1" x14ac:dyDescent="0.3">
      <c r="A18" s="24">
        <v>1994</v>
      </c>
      <c r="B18" s="25">
        <v>44190</v>
      </c>
      <c r="C18" s="25">
        <v>32080</v>
      </c>
      <c r="D18" s="25">
        <v>34780</v>
      </c>
      <c r="E18" s="25">
        <v>27320</v>
      </c>
      <c r="F18" s="25">
        <v>12530</v>
      </c>
      <c r="G18" s="25">
        <v>12470</v>
      </c>
      <c r="H18" s="25">
        <v>7858</v>
      </c>
      <c r="I18" s="25">
        <v>7626</v>
      </c>
      <c r="J18" s="25">
        <v>8770</v>
      </c>
      <c r="K18" s="25">
        <v>13860</v>
      </c>
      <c r="L18" s="25">
        <v>47020</v>
      </c>
      <c r="M18" s="25">
        <v>77280</v>
      </c>
      <c r="O18" s="32">
        <f t="shared" si="0"/>
        <v>15484</v>
      </c>
      <c r="Q18" s="34" t="s">
        <v>372</v>
      </c>
      <c r="R18" s="34">
        <v>2492.1097037045265</v>
      </c>
      <c r="S18" s="34">
        <v>1156.6599849044958</v>
      </c>
      <c r="T18" s="34">
        <v>2.1545741499048203</v>
      </c>
      <c r="U18" s="34">
        <v>3.8368104842018136E-2</v>
      </c>
      <c r="V18" s="34">
        <v>141.493800234849</v>
      </c>
      <c r="W18" s="34">
        <v>4842.725607174204</v>
      </c>
      <c r="X18" s="34">
        <v>141.493800234849</v>
      </c>
      <c r="Y18" s="34">
        <v>4842.725607174204</v>
      </c>
      <c r="AA18" s="34" t="s">
        <v>372</v>
      </c>
      <c r="AB18" s="34">
        <v>4504.891067774277</v>
      </c>
      <c r="AC18" s="34">
        <v>1769.797871850687</v>
      </c>
      <c r="AD18" s="34">
        <v>2.5454268758180212</v>
      </c>
      <c r="AE18" s="34">
        <v>1.5619202642826317E-2</v>
      </c>
      <c r="AF18" s="34">
        <v>908.22908041749724</v>
      </c>
      <c r="AG18" s="34">
        <v>8101.5530551310567</v>
      </c>
      <c r="AH18" s="34">
        <v>908.22908041749724</v>
      </c>
      <c r="AI18" s="34">
        <v>8101.5530551310567</v>
      </c>
    </row>
    <row r="19" spans="1:35" ht="15.75" x14ac:dyDescent="0.25">
      <c r="A19" s="24">
        <v>1995</v>
      </c>
      <c r="B19" s="25">
        <v>83940</v>
      </c>
      <c r="C19" s="25">
        <v>85080</v>
      </c>
      <c r="D19" s="25">
        <v>44280</v>
      </c>
      <c r="E19" s="25">
        <v>33180</v>
      </c>
      <c r="F19" s="25">
        <v>31350</v>
      </c>
      <c r="G19" s="25">
        <v>15420</v>
      </c>
      <c r="H19" s="25">
        <v>9155</v>
      </c>
      <c r="I19" s="25">
        <v>8352</v>
      </c>
      <c r="J19" s="25">
        <v>10790</v>
      </c>
      <c r="K19" s="25">
        <v>19420</v>
      </c>
      <c r="L19" s="25">
        <v>53200</v>
      </c>
      <c r="M19" s="25">
        <v>117800</v>
      </c>
      <c r="O19" s="32">
        <f t="shared" si="0"/>
        <v>17507</v>
      </c>
      <c r="AA19"/>
      <c r="AB19"/>
      <c r="AC19"/>
      <c r="AD19"/>
      <c r="AE19"/>
      <c r="AF19"/>
      <c r="AG19"/>
      <c r="AH19"/>
      <c r="AI19"/>
    </row>
    <row r="20" spans="1:35" ht="15.75" x14ac:dyDescent="0.25">
      <c r="A20" s="24">
        <v>1996</v>
      </c>
      <c r="B20" s="25">
        <v>105300</v>
      </c>
      <c r="C20" s="25">
        <v>149500</v>
      </c>
      <c r="D20" s="25">
        <v>39010</v>
      </c>
      <c r="E20" s="25">
        <v>50310</v>
      </c>
      <c r="F20" s="25">
        <v>44610</v>
      </c>
      <c r="G20" s="25">
        <v>16920</v>
      </c>
      <c r="H20" s="25">
        <v>9882</v>
      </c>
      <c r="I20" s="25">
        <v>8853</v>
      </c>
      <c r="J20" s="25">
        <v>11990</v>
      </c>
      <c r="K20" s="25">
        <v>23720</v>
      </c>
      <c r="L20" s="25">
        <v>77780</v>
      </c>
      <c r="M20" s="25">
        <v>155600</v>
      </c>
      <c r="O20" s="32">
        <f t="shared" si="0"/>
        <v>18735</v>
      </c>
      <c r="AA20"/>
      <c r="AB20"/>
      <c r="AC20"/>
      <c r="AD20"/>
      <c r="AE20"/>
      <c r="AF20"/>
      <c r="AG20"/>
      <c r="AH20"/>
      <c r="AI20"/>
    </row>
    <row r="21" spans="1:35" ht="15.75" x14ac:dyDescent="0.25">
      <c r="A21" s="7">
        <v>1997</v>
      </c>
      <c r="B21" s="8">
        <v>124200</v>
      </c>
      <c r="C21" s="8">
        <v>65690</v>
      </c>
      <c r="D21" s="8">
        <v>74130</v>
      </c>
      <c r="E21" s="8">
        <v>37840</v>
      </c>
      <c r="F21" s="8">
        <v>28280</v>
      </c>
      <c r="G21" s="8">
        <v>18210</v>
      </c>
      <c r="H21" s="8">
        <v>12450</v>
      </c>
      <c r="I21" s="8">
        <v>10730</v>
      </c>
      <c r="J21" s="8">
        <v>15570</v>
      </c>
      <c r="K21" s="8">
        <v>28860</v>
      </c>
      <c r="L21" s="8">
        <v>44880</v>
      </c>
      <c r="M21" s="8">
        <v>40850</v>
      </c>
      <c r="O21" s="9">
        <f t="shared" ref="O21:O38" si="1">SUM(H21:I21)</f>
        <v>23180</v>
      </c>
      <c r="AA21"/>
      <c r="AB21"/>
      <c r="AC21"/>
      <c r="AD21"/>
      <c r="AE21"/>
      <c r="AF21"/>
      <c r="AG21"/>
      <c r="AH21"/>
      <c r="AI21"/>
    </row>
    <row r="22" spans="1:35" x14ac:dyDescent="0.2">
      <c r="A22" s="7">
        <v>1998</v>
      </c>
      <c r="B22" s="8">
        <v>90020</v>
      </c>
      <c r="C22" s="8">
        <v>54390</v>
      </c>
      <c r="D22" s="8">
        <v>48130</v>
      </c>
      <c r="E22" s="8">
        <v>26080</v>
      </c>
      <c r="F22" s="8">
        <v>31220</v>
      </c>
      <c r="G22" s="8">
        <v>22470</v>
      </c>
      <c r="H22" s="8">
        <v>11000</v>
      </c>
      <c r="I22" s="8">
        <v>9193</v>
      </c>
      <c r="J22" s="8">
        <v>10350</v>
      </c>
      <c r="K22" s="8">
        <v>15000</v>
      </c>
      <c r="L22" s="8">
        <v>52730</v>
      </c>
      <c r="M22" s="8">
        <v>108300</v>
      </c>
      <c r="O22" s="9">
        <f t="shared" si="1"/>
        <v>20193</v>
      </c>
    </row>
    <row r="23" spans="1:35" x14ac:dyDescent="0.2">
      <c r="A23" s="7">
        <v>1999</v>
      </c>
      <c r="B23" s="8">
        <v>113200</v>
      </c>
      <c r="C23" s="8">
        <v>93000</v>
      </c>
      <c r="D23" s="8">
        <v>67550</v>
      </c>
      <c r="E23" s="8">
        <v>35270</v>
      </c>
      <c r="F23" s="8">
        <v>39160</v>
      </c>
      <c r="G23" s="8">
        <v>26570</v>
      </c>
      <c r="H23" s="8">
        <v>13740</v>
      </c>
      <c r="I23" s="8">
        <v>10390</v>
      </c>
      <c r="J23" s="8">
        <v>11240</v>
      </c>
      <c r="K23" s="8">
        <v>13260</v>
      </c>
      <c r="L23" s="8">
        <v>40700</v>
      </c>
      <c r="M23" s="8">
        <v>82000</v>
      </c>
      <c r="O23" s="9">
        <f t="shared" si="1"/>
        <v>24130</v>
      </c>
    </row>
    <row r="24" spans="1:35" x14ac:dyDescent="0.2">
      <c r="A24" s="7">
        <v>2000</v>
      </c>
      <c r="B24" s="8">
        <v>72740</v>
      </c>
      <c r="C24" s="8">
        <v>55030</v>
      </c>
      <c r="D24" s="8">
        <v>45100</v>
      </c>
      <c r="E24" s="8">
        <v>30830</v>
      </c>
      <c r="F24" s="8">
        <v>31160</v>
      </c>
      <c r="G24" s="8">
        <v>20270</v>
      </c>
      <c r="H24" s="8">
        <v>10160</v>
      </c>
      <c r="I24" s="8">
        <v>8900</v>
      </c>
      <c r="J24" s="8">
        <v>10700</v>
      </c>
      <c r="K24" s="8">
        <v>14870</v>
      </c>
      <c r="L24" s="8">
        <v>16770</v>
      </c>
      <c r="M24" s="8">
        <v>24900</v>
      </c>
      <c r="O24" s="9">
        <f t="shared" si="1"/>
        <v>19060</v>
      </c>
    </row>
    <row r="25" spans="1:35" x14ac:dyDescent="0.2">
      <c r="A25" s="7">
        <v>2001</v>
      </c>
      <c r="B25" s="8">
        <v>16940</v>
      </c>
      <c r="C25" s="8">
        <v>16930</v>
      </c>
      <c r="D25" s="8">
        <v>18290</v>
      </c>
      <c r="E25" s="8">
        <v>25170</v>
      </c>
      <c r="F25" s="8">
        <v>23480</v>
      </c>
      <c r="G25" s="8">
        <v>12770</v>
      </c>
      <c r="H25" s="8">
        <v>7535</v>
      </c>
      <c r="I25" s="8">
        <v>7106</v>
      </c>
      <c r="J25" s="8">
        <v>7460</v>
      </c>
      <c r="K25" s="8">
        <v>9810</v>
      </c>
      <c r="L25" s="8">
        <v>31100</v>
      </c>
      <c r="M25" s="8">
        <v>92230</v>
      </c>
      <c r="O25" s="9">
        <f t="shared" si="1"/>
        <v>14641</v>
      </c>
    </row>
    <row r="26" spans="1:35" x14ac:dyDescent="0.2">
      <c r="A26" s="7">
        <v>2002</v>
      </c>
      <c r="B26" s="8">
        <v>75230</v>
      </c>
      <c r="C26" s="8">
        <v>46250</v>
      </c>
      <c r="D26" s="8">
        <v>45970</v>
      </c>
      <c r="E26" s="8">
        <v>44300</v>
      </c>
      <c r="F26" s="8">
        <v>24100</v>
      </c>
      <c r="G26" s="8">
        <v>17030</v>
      </c>
      <c r="H26" s="8">
        <v>9484</v>
      </c>
      <c r="I26" s="8">
        <v>8458</v>
      </c>
      <c r="J26" s="8">
        <v>9390</v>
      </c>
      <c r="K26" s="8">
        <v>11190</v>
      </c>
      <c r="L26" s="8">
        <v>13970</v>
      </c>
      <c r="M26" s="8">
        <v>35540</v>
      </c>
      <c r="O26" s="9">
        <f t="shared" si="1"/>
        <v>17942</v>
      </c>
    </row>
    <row r="27" spans="1:35" x14ac:dyDescent="0.2">
      <c r="A27" s="7">
        <v>2003</v>
      </c>
      <c r="B27" s="8">
        <v>67130</v>
      </c>
      <c r="C27" s="8">
        <v>58570</v>
      </c>
      <c r="D27" s="8">
        <v>67770</v>
      </c>
      <c r="E27" s="8">
        <v>49170</v>
      </c>
      <c r="F27" s="8">
        <v>24940</v>
      </c>
      <c r="G27" s="8">
        <v>14050</v>
      </c>
      <c r="H27" s="8">
        <v>8171</v>
      </c>
      <c r="I27" s="8">
        <v>7513</v>
      </c>
      <c r="J27" s="8">
        <v>9197</v>
      </c>
      <c r="K27" s="8">
        <v>9645</v>
      </c>
      <c r="L27" s="8">
        <v>14730</v>
      </c>
      <c r="M27" s="8">
        <v>67200</v>
      </c>
      <c r="O27" s="9">
        <f t="shared" si="1"/>
        <v>15684</v>
      </c>
    </row>
    <row r="28" spans="1:35" x14ac:dyDescent="0.2">
      <c r="A28" s="7">
        <v>2004</v>
      </c>
      <c r="B28" s="8">
        <v>75370</v>
      </c>
      <c r="C28" s="8">
        <v>59180</v>
      </c>
      <c r="D28" s="8">
        <v>31350</v>
      </c>
      <c r="E28" s="8">
        <v>25930</v>
      </c>
      <c r="F28" s="8">
        <v>21710</v>
      </c>
      <c r="G28" s="8">
        <v>18700</v>
      </c>
      <c r="H28" s="8">
        <v>8477</v>
      </c>
      <c r="I28" s="8">
        <v>9016</v>
      </c>
      <c r="J28" s="8">
        <v>12180</v>
      </c>
      <c r="K28" s="8">
        <v>17960</v>
      </c>
      <c r="L28" s="8">
        <v>21870</v>
      </c>
      <c r="M28" s="8">
        <v>39560</v>
      </c>
      <c r="O28" s="9">
        <f t="shared" si="1"/>
        <v>17493</v>
      </c>
    </row>
    <row r="29" spans="1:35" x14ac:dyDescent="0.2">
      <c r="A29" s="7">
        <v>2005</v>
      </c>
      <c r="B29" s="8">
        <v>22680</v>
      </c>
      <c r="C29" s="8">
        <v>14530</v>
      </c>
      <c r="D29" s="8">
        <v>20190</v>
      </c>
      <c r="E29" s="8">
        <v>34620</v>
      </c>
      <c r="F29" s="8">
        <v>31760</v>
      </c>
      <c r="G29" s="8">
        <v>19170</v>
      </c>
      <c r="H29" s="8">
        <v>9740</v>
      </c>
      <c r="I29" s="8">
        <v>8105</v>
      </c>
      <c r="J29" s="8">
        <v>9605</v>
      </c>
      <c r="K29" s="8">
        <v>12030</v>
      </c>
      <c r="L29" s="8">
        <v>37630</v>
      </c>
      <c r="M29" s="8">
        <v>59430</v>
      </c>
      <c r="O29" s="9">
        <f t="shared" si="1"/>
        <v>17845</v>
      </c>
    </row>
    <row r="30" spans="1:35" x14ac:dyDescent="0.2">
      <c r="A30" s="7">
        <v>2006</v>
      </c>
      <c r="B30" s="8">
        <v>149900</v>
      </c>
      <c r="C30" s="8">
        <v>62440</v>
      </c>
      <c r="D30" s="8">
        <v>34900</v>
      </c>
      <c r="E30" s="8">
        <v>36570</v>
      </c>
      <c r="F30" s="8">
        <v>26630</v>
      </c>
      <c r="G30" s="8">
        <v>20110</v>
      </c>
      <c r="H30" s="8">
        <v>8812</v>
      </c>
      <c r="I30" s="8">
        <v>8087</v>
      </c>
      <c r="J30" s="8">
        <v>9779</v>
      </c>
      <c r="K30" s="8">
        <v>12160</v>
      </c>
      <c r="L30" s="8">
        <v>74890</v>
      </c>
      <c r="M30" s="8">
        <v>83220</v>
      </c>
      <c r="O30" s="9">
        <f t="shared" si="1"/>
        <v>16899</v>
      </c>
    </row>
    <row r="31" spans="1:35" x14ac:dyDescent="0.2">
      <c r="A31" s="7">
        <v>2007</v>
      </c>
      <c r="B31" s="8">
        <v>63630</v>
      </c>
      <c r="C31" s="8">
        <v>40700</v>
      </c>
      <c r="D31" s="8">
        <v>46870</v>
      </c>
      <c r="E31" s="8">
        <v>27550</v>
      </c>
      <c r="F31" s="8">
        <v>20040</v>
      </c>
      <c r="G31" s="8">
        <v>12610</v>
      </c>
      <c r="H31" s="8">
        <v>8031</v>
      </c>
      <c r="I31" s="8">
        <v>7683</v>
      </c>
      <c r="J31" s="8">
        <v>8314</v>
      </c>
      <c r="K31" s="8">
        <v>16710</v>
      </c>
      <c r="L31" s="8">
        <v>29440</v>
      </c>
      <c r="M31" s="8">
        <v>70020</v>
      </c>
      <c r="O31" s="9">
        <f t="shared" si="1"/>
        <v>15714</v>
      </c>
    </row>
    <row r="32" spans="1:35" x14ac:dyDescent="0.2">
      <c r="A32" s="7">
        <v>2008</v>
      </c>
      <c r="B32" s="8">
        <v>70460</v>
      </c>
      <c r="C32" s="8">
        <v>47710</v>
      </c>
      <c r="D32" s="8">
        <v>41880</v>
      </c>
      <c r="E32" s="8">
        <v>31940</v>
      </c>
      <c r="F32" s="8">
        <v>44250</v>
      </c>
      <c r="G32" s="8">
        <v>34130</v>
      </c>
      <c r="H32" s="8">
        <v>13490</v>
      </c>
      <c r="I32" s="8">
        <v>10030</v>
      </c>
      <c r="J32" s="8">
        <v>10750</v>
      </c>
      <c r="K32" s="8">
        <v>13910</v>
      </c>
      <c r="L32" s="8">
        <v>32410</v>
      </c>
      <c r="M32" s="8">
        <v>28630</v>
      </c>
      <c r="O32" s="9">
        <f t="shared" si="1"/>
        <v>23520</v>
      </c>
    </row>
    <row r="33" spans="1:35" x14ac:dyDescent="0.2">
      <c r="A33" s="7">
        <v>2009</v>
      </c>
      <c r="B33" s="8">
        <v>83450</v>
      </c>
      <c r="C33" s="8">
        <v>22210</v>
      </c>
      <c r="D33" s="8">
        <v>40220</v>
      </c>
      <c r="E33" s="8">
        <v>34280</v>
      </c>
      <c r="F33" s="8">
        <v>39940</v>
      </c>
      <c r="G33" s="8">
        <v>16310</v>
      </c>
      <c r="H33" s="8">
        <v>9294</v>
      </c>
      <c r="I33" s="8">
        <v>9555</v>
      </c>
      <c r="J33" s="8">
        <v>10150</v>
      </c>
      <c r="K33" s="8">
        <v>12740</v>
      </c>
      <c r="L33" s="8">
        <v>37130</v>
      </c>
      <c r="M33" s="8">
        <v>35470</v>
      </c>
      <c r="O33" s="9">
        <f t="shared" si="1"/>
        <v>18849</v>
      </c>
    </row>
    <row r="34" spans="1:35" x14ac:dyDescent="0.2">
      <c r="A34" s="7">
        <v>2010</v>
      </c>
      <c r="B34" s="8">
        <v>66820</v>
      </c>
      <c r="C34" s="8">
        <v>32330</v>
      </c>
      <c r="D34" s="8">
        <v>35400</v>
      </c>
      <c r="E34" s="8">
        <v>50040</v>
      </c>
      <c r="F34" s="8">
        <v>34510</v>
      </c>
      <c r="G34" s="8">
        <v>49430</v>
      </c>
      <c r="H34" s="8">
        <v>14970</v>
      </c>
      <c r="I34" s="8">
        <v>9718</v>
      </c>
      <c r="J34" s="8">
        <v>10850</v>
      </c>
      <c r="K34" s="8">
        <v>15650</v>
      </c>
      <c r="L34" s="8">
        <v>42660</v>
      </c>
      <c r="M34" s="8">
        <v>91960</v>
      </c>
      <c r="O34" s="9">
        <f t="shared" si="1"/>
        <v>24688</v>
      </c>
    </row>
    <row r="35" spans="1:35" x14ac:dyDescent="0.2">
      <c r="A35" s="7">
        <v>2011</v>
      </c>
      <c r="B35" s="8">
        <v>77330</v>
      </c>
      <c r="C35" s="8">
        <v>29400</v>
      </c>
      <c r="D35" s="8">
        <v>66510</v>
      </c>
      <c r="E35" s="8">
        <v>62940</v>
      </c>
      <c r="F35" s="8">
        <v>37360</v>
      </c>
      <c r="G35" s="8">
        <v>30530</v>
      </c>
      <c r="H35" s="8">
        <v>15950</v>
      </c>
      <c r="I35" s="8">
        <v>10320</v>
      </c>
      <c r="J35" s="8">
        <v>12050</v>
      </c>
      <c r="K35" s="8">
        <v>13390</v>
      </c>
      <c r="L35" s="8">
        <v>26750</v>
      </c>
      <c r="M35" s="8">
        <v>23380</v>
      </c>
      <c r="O35" s="9">
        <f t="shared" si="1"/>
        <v>26270</v>
      </c>
    </row>
    <row r="36" spans="1:35" x14ac:dyDescent="0.2">
      <c r="A36" s="7">
        <v>2012</v>
      </c>
      <c r="B36" s="8">
        <v>94140</v>
      </c>
      <c r="C36" s="8">
        <v>49470</v>
      </c>
      <c r="D36" s="8">
        <v>80630</v>
      </c>
      <c r="E36" s="8">
        <v>73330</v>
      </c>
      <c r="F36" s="8">
        <v>35580</v>
      </c>
      <c r="G36" s="8">
        <v>23980</v>
      </c>
      <c r="H36" s="8">
        <v>13430</v>
      </c>
      <c r="I36" s="8">
        <v>10570</v>
      </c>
      <c r="J36" s="8">
        <v>10620</v>
      </c>
      <c r="K36" s="8">
        <v>17670</v>
      </c>
      <c r="L36" s="8">
        <v>60950</v>
      </c>
      <c r="M36" s="8">
        <v>92220</v>
      </c>
      <c r="O36" s="9">
        <f t="shared" si="1"/>
        <v>24000</v>
      </c>
    </row>
    <row r="37" spans="1:35" x14ac:dyDescent="0.2">
      <c r="A37" s="7">
        <v>2013</v>
      </c>
      <c r="B37" s="8">
        <v>34430</v>
      </c>
      <c r="C37" s="8">
        <v>30190</v>
      </c>
      <c r="D37" s="8">
        <v>29910</v>
      </c>
      <c r="E37" s="8">
        <v>31900</v>
      </c>
      <c r="F37" s="8">
        <v>21630</v>
      </c>
      <c r="G37" s="8">
        <v>16540</v>
      </c>
      <c r="H37" s="8">
        <v>10790</v>
      </c>
      <c r="I37" s="8">
        <v>10150</v>
      </c>
      <c r="J37" s="8">
        <v>14630</v>
      </c>
      <c r="K37" s="8">
        <v>22130</v>
      </c>
      <c r="L37" s="8">
        <v>30100</v>
      </c>
      <c r="M37" s="8">
        <v>25750</v>
      </c>
      <c r="O37" s="9">
        <f t="shared" si="1"/>
        <v>20940</v>
      </c>
    </row>
    <row r="38" spans="1:35" x14ac:dyDescent="0.2">
      <c r="A38" s="24">
        <v>2014</v>
      </c>
      <c r="B38" s="25">
        <v>26130</v>
      </c>
      <c r="C38" s="25">
        <v>84360</v>
      </c>
      <c r="D38" s="25">
        <v>76500</v>
      </c>
      <c r="E38" s="25">
        <v>39480</v>
      </c>
      <c r="F38" s="25">
        <v>29540</v>
      </c>
      <c r="G38" s="25">
        <v>16220</v>
      </c>
      <c r="H38" s="25">
        <v>12470</v>
      </c>
      <c r="I38" s="25">
        <v>10530</v>
      </c>
      <c r="J38" s="25">
        <v>9749</v>
      </c>
      <c r="K38" s="26"/>
      <c r="L38" s="26"/>
      <c r="O38" s="32">
        <f t="shared" si="1"/>
        <v>23000</v>
      </c>
    </row>
    <row r="40" spans="1:35" ht="15.75" x14ac:dyDescent="0.25">
      <c r="B40" s="6" t="s">
        <v>10</v>
      </c>
      <c r="D40" s="50" t="s">
        <v>18</v>
      </c>
    </row>
    <row r="41" spans="1:35" x14ac:dyDescent="0.2">
      <c r="O41" s="9"/>
    </row>
    <row r="42" spans="1:35" ht="15.75" x14ac:dyDescent="0.25">
      <c r="A42" s="24">
        <v>1979</v>
      </c>
      <c r="B42" s="25">
        <v>3390</v>
      </c>
      <c r="C42" s="25">
        <v>4895</v>
      </c>
      <c r="D42" s="25">
        <v>5110</v>
      </c>
      <c r="E42" s="25">
        <v>4671</v>
      </c>
      <c r="F42" s="25">
        <v>4800</v>
      </c>
      <c r="G42" s="25">
        <v>2554</v>
      </c>
      <c r="H42" s="25">
        <v>2641</v>
      </c>
      <c r="I42" s="25">
        <v>2484</v>
      </c>
      <c r="J42" s="25">
        <v>2225</v>
      </c>
      <c r="K42" s="25">
        <v>2501</v>
      </c>
      <c r="L42" s="25">
        <v>3388</v>
      </c>
      <c r="M42" s="25">
        <v>4331</v>
      </c>
      <c r="O42" s="32">
        <f t="shared" ref="O42:O59" si="2">SUM(H42:I42)</f>
        <v>5125</v>
      </c>
      <c r="Q42" t="s">
        <v>349</v>
      </c>
      <c r="R42"/>
      <c r="S42"/>
      <c r="T42"/>
      <c r="U42"/>
      <c r="V42"/>
      <c r="W42"/>
      <c r="X42"/>
      <c r="Y42"/>
      <c r="AA42" t="s">
        <v>349</v>
      </c>
      <c r="AB42"/>
      <c r="AC42"/>
      <c r="AD42"/>
      <c r="AE42"/>
      <c r="AF42"/>
      <c r="AG42"/>
      <c r="AH42"/>
      <c r="AI42"/>
    </row>
    <row r="43" spans="1:35" ht="16.5" thickBot="1" x14ac:dyDescent="0.3">
      <c r="A43" s="24">
        <v>1980</v>
      </c>
      <c r="B43" s="25">
        <v>7420</v>
      </c>
      <c r="C43" s="25">
        <v>3331</v>
      </c>
      <c r="D43" s="25">
        <v>3350</v>
      </c>
      <c r="E43" s="25">
        <v>3992</v>
      </c>
      <c r="F43" s="25">
        <v>2796</v>
      </c>
      <c r="G43" s="25">
        <v>2891</v>
      </c>
      <c r="H43" s="25">
        <v>2291</v>
      </c>
      <c r="I43" s="25">
        <v>2746</v>
      </c>
      <c r="J43" s="25">
        <v>2288</v>
      </c>
      <c r="K43" s="25">
        <v>2179</v>
      </c>
      <c r="L43" s="25">
        <v>3418</v>
      </c>
      <c r="M43" s="25">
        <v>7624</v>
      </c>
      <c r="O43" s="32">
        <f t="shared" si="2"/>
        <v>5037</v>
      </c>
      <c r="Q43"/>
      <c r="R43"/>
      <c r="S43"/>
      <c r="T43"/>
      <c r="U43"/>
      <c r="V43"/>
      <c r="W43"/>
      <c r="X43"/>
      <c r="Y43"/>
      <c r="AA43"/>
      <c r="AB43"/>
      <c r="AC43"/>
      <c r="AD43"/>
      <c r="AE43"/>
      <c r="AF43"/>
      <c r="AG43"/>
      <c r="AH43"/>
      <c r="AI43"/>
    </row>
    <row r="44" spans="1:35" ht="15.75" x14ac:dyDescent="0.25">
      <c r="A44" s="24">
        <v>1981</v>
      </c>
      <c r="B44" s="25">
        <v>3653</v>
      </c>
      <c r="C44" s="25">
        <v>4145</v>
      </c>
      <c r="D44" s="25">
        <v>2713</v>
      </c>
      <c r="E44" s="25">
        <v>3375</v>
      </c>
      <c r="F44" s="25">
        <v>2777</v>
      </c>
      <c r="G44" s="25">
        <v>4006</v>
      </c>
      <c r="H44" s="25">
        <v>2468</v>
      </c>
      <c r="I44" s="25">
        <v>2640</v>
      </c>
      <c r="J44" s="25">
        <v>2353</v>
      </c>
      <c r="K44" s="25">
        <v>2710</v>
      </c>
      <c r="L44" s="25">
        <v>4050</v>
      </c>
      <c r="M44" s="25">
        <v>11120</v>
      </c>
      <c r="O44" s="32">
        <f t="shared" si="2"/>
        <v>5108</v>
      </c>
      <c r="Q44" s="36" t="s">
        <v>350</v>
      </c>
      <c r="R44" s="36"/>
      <c r="S44"/>
      <c r="T44"/>
      <c r="U44"/>
      <c r="V44"/>
      <c r="W44"/>
      <c r="X44"/>
      <c r="Y44"/>
      <c r="AA44" s="36" t="s">
        <v>350</v>
      </c>
      <c r="AB44" s="36"/>
      <c r="AC44"/>
      <c r="AD44"/>
      <c r="AE44"/>
      <c r="AF44"/>
      <c r="AG44"/>
      <c r="AH44"/>
      <c r="AI44"/>
    </row>
    <row r="45" spans="1:35" ht="15.75" x14ac:dyDescent="0.25">
      <c r="A45" s="24">
        <v>1982</v>
      </c>
      <c r="B45" s="25">
        <v>5733</v>
      </c>
      <c r="C45" s="25">
        <v>8772</v>
      </c>
      <c r="D45" s="25">
        <v>4629</v>
      </c>
      <c r="E45" s="25">
        <v>4144</v>
      </c>
      <c r="F45" s="25">
        <v>4429</v>
      </c>
      <c r="G45" s="25">
        <v>3746</v>
      </c>
      <c r="H45" s="25">
        <v>2796</v>
      </c>
      <c r="I45" s="25">
        <v>3061</v>
      </c>
      <c r="J45" s="25">
        <v>2792</v>
      </c>
      <c r="K45" s="25">
        <v>3561</v>
      </c>
      <c r="L45" s="25">
        <v>4458</v>
      </c>
      <c r="M45" s="25">
        <v>8485</v>
      </c>
      <c r="O45" s="32">
        <f t="shared" si="2"/>
        <v>5857</v>
      </c>
      <c r="Q45" s="33" t="s">
        <v>351</v>
      </c>
      <c r="R45" s="33">
        <v>0.49656821715149557</v>
      </c>
      <c r="S45"/>
      <c r="T45"/>
      <c r="U45"/>
      <c r="V45"/>
      <c r="W45"/>
      <c r="X45"/>
      <c r="Y45"/>
      <c r="AA45" s="33" t="s">
        <v>351</v>
      </c>
      <c r="AB45" s="33">
        <v>0.54557247690961275</v>
      </c>
      <c r="AC45"/>
      <c r="AD45"/>
      <c r="AE45"/>
      <c r="AF45"/>
      <c r="AG45"/>
      <c r="AH45"/>
      <c r="AI45"/>
    </row>
    <row r="46" spans="1:35" ht="15.75" x14ac:dyDescent="0.25">
      <c r="A46" s="24">
        <v>1983</v>
      </c>
      <c r="B46" s="25">
        <v>6764</v>
      </c>
      <c r="C46" s="25">
        <v>6131</v>
      </c>
      <c r="D46" s="25">
        <v>5579</v>
      </c>
      <c r="E46" s="25">
        <v>4657</v>
      </c>
      <c r="F46" s="25">
        <v>4494</v>
      </c>
      <c r="G46" s="25">
        <v>3259</v>
      </c>
      <c r="H46" s="25">
        <v>3073</v>
      </c>
      <c r="I46" s="25">
        <v>3190</v>
      </c>
      <c r="J46" s="25">
        <v>2710</v>
      </c>
      <c r="K46" s="25">
        <v>2729</v>
      </c>
      <c r="L46" s="25">
        <v>5312</v>
      </c>
      <c r="M46" s="25">
        <v>7698</v>
      </c>
      <c r="O46" s="32">
        <f t="shared" si="2"/>
        <v>6263</v>
      </c>
      <c r="Q46" s="33" t="s">
        <v>352</v>
      </c>
      <c r="R46" s="33">
        <v>0.24657999428501487</v>
      </c>
      <c r="S46"/>
      <c r="T46"/>
      <c r="U46"/>
      <c r="V46"/>
      <c r="W46"/>
      <c r="X46"/>
      <c r="Y46"/>
      <c r="AA46" s="33" t="s">
        <v>352</v>
      </c>
      <c r="AB46" s="33">
        <v>0.29764932756128992</v>
      </c>
      <c r="AC46"/>
      <c r="AD46"/>
      <c r="AE46"/>
      <c r="AF46"/>
      <c r="AG46"/>
      <c r="AH46"/>
      <c r="AI46"/>
    </row>
    <row r="47" spans="1:35" ht="15.75" x14ac:dyDescent="0.25">
      <c r="A47" s="24">
        <v>1984</v>
      </c>
      <c r="B47" s="25">
        <v>6348</v>
      </c>
      <c r="C47" s="25">
        <v>5778</v>
      </c>
      <c r="D47" s="25">
        <v>5990</v>
      </c>
      <c r="E47" s="25">
        <v>4883</v>
      </c>
      <c r="F47" s="25">
        <v>5947</v>
      </c>
      <c r="G47" s="25">
        <v>5794</v>
      </c>
      <c r="H47" s="25">
        <v>3030</v>
      </c>
      <c r="I47" s="25">
        <v>3252</v>
      </c>
      <c r="J47" s="25">
        <v>3018</v>
      </c>
      <c r="K47" s="25">
        <v>3696</v>
      </c>
      <c r="L47" s="25">
        <v>8718</v>
      </c>
      <c r="M47" s="25">
        <v>4765</v>
      </c>
      <c r="O47" s="32">
        <f t="shared" si="2"/>
        <v>6282</v>
      </c>
      <c r="Q47" s="33" t="s">
        <v>353</v>
      </c>
      <c r="R47" s="33">
        <v>0.2244205823522212</v>
      </c>
      <c r="S47"/>
      <c r="T47"/>
      <c r="U47"/>
      <c r="V47"/>
      <c r="W47"/>
      <c r="X47"/>
      <c r="Y47"/>
      <c r="AA47" s="33" t="s">
        <v>353</v>
      </c>
      <c r="AB47" s="33">
        <v>0.27699195484250433</v>
      </c>
      <c r="AC47"/>
      <c r="AD47"/>
      <c r="AE47"/>
      <c r="AF47"/>
      <c r="AG47"/>
      <c r="AH47"/>
      <c r="AI47"/>
    </row>
    <row r="48" spans="1:35" ht="15.75" x14ac:dyDescent="0.25">
      <c r="A48" s="24">
        <v>1985</v>
      </c>
      <c r="B48" s="25">
        <v>3277</v>
      </c>
      <c r="C48" s="25">
        <v>3026</v>
      </c>
      <c r="D48" s="25">
        <v>2833</v>
      </c>
      <c r="E48" s="25">
        <v>4890</v>
      </c>
      <c r="F48" s="25">
        <v>4252</v>
      </c>
      <c r="G48" s="25">
        <v>3868</v>
      </c>
      <c r="H48" s="25">
        <v>2815</v>
      </c>
      <c r="I48" s="25">
        <v>2937</v>
      </c>
      <c r="J48" s="25">
        <v>2582</v>
      </c>
      <c r="K48" s="25">
        <v>3017</v>
      </c>
      <c r="L48" s="25">
        <v>4312</v>
      </c>
      <c r="M48" s="25">
        <v>3984</v>
      </c>
      <c r="O48" s="32">
        <f t="shared" si="2"/>
        <v>5752</v>
      </c>
      <c r="Q48" s="33" t="s">
        <v>354</v>
      </c>
      <c r="R48" s="33">
        <v>606.4813346197584</v>
      </c>
      <c r="S48"/>
      <c r="T48"/>
      <c r="U48"/>
      <c r="V48"/>
      <c r="W48"/>
      <c r="X48"/>
      <c r="Y48"/>
      <c r="AA48" s="33" t="s">
        <v>354</v>
      </c>
      <c r="AB48" s="33">
        <v>585.56601957576731</v>
      </c>
      <c r="AC48"/>
      <c r="AD48"/>
      <c r="AE48"/>
      <c r="AF48"/>
      <c r="AG48"/>
      <c r="AH48"/>
      <c r="AI48"/>
    </row>
    <row r="49" spans="1:37" ht="16.5" thickBot="1" x14ac:dyDescent="0.3">
      <c r="A49" s="24">
        <v>1986</v>
      </c>
      <c r="B49" s="25">
        <v>5930</v>
      </c>
      <c r="C49" s="25">
        <v>8641</v>
      </c>
      <c r="D49" s="25">
        <v>5822</v>
      </c>
      <c r="E49" s="25">
        <v>3088</v>
      </c>
      <c r="F49" s="25">
        <v>3771</v>
      </c>
      <c r="G49" s="25">
        <v>2440</v>
      </c>
      <c r="H49" s="25">
        <v>2517</v>
      </c>
      <c r="I49" s="25">
        <v>2995</v>
      </c>
      <c r="J49" s="25">
        <v>2991</v>
      </c>
      <c r="K49" s="25">
        <v>2864</v>
      </c>
      <c r="L49" s="25">
        <v>6110</v>
      </c>
      <c r="M49" s="25">
        <v>4462</v>
      </c>
      <c r="O49" s="32">
        <f t="shared" si="2"/>
        <v>5512</v>
      </c>
      <c r="Q49" s="34" t="s">
        <v>355</v>
      </c>
      <c r="R49" s="34">
        <v>36</v>
      </c>
      <c r="S49"/>
      <c r="T49"/>
      <c r="U49"/>
      <c r="V49"/>
      <c r="W49"/>
      <c r="X49"/>
      <c r="Y49"/>
      <c r="AA49" s="34" t="s">
        <v>355</v>
      </c>
      <c r="AB49" s="34">
        <v>36</v>
      </c>
      <c r="AC49"/>
      <c r="AD49"/>
      <c r="AE49"/>
      <c r="AF49"/>
      <c r="AG49"/>
      <c r="AH49"/>
      <c r="AI49"/>
    </row>
    <row r="50" spans="1:37" ht="15.75" x14ac:dyDescent="0.25">
      <c r="A50" s="24">
        <v>1987</v>
      </c>
      <c r="B50" s="25">
        <v>4444</v>
      </c>
      <c r="C50" s="25">
        <v>4627</v>
      </c>
      <c r="D50" s="25">
        <v>3565</v>
      </c>
      <c r="E50" s="25">
        <v>2981</v>
      </c>
      <c r="F50" s="25">
        <v>2554</v>
      </c>
      <c r="G50" s="25">
        <v>2477</v>
      </c>
      <c r="H50" s="25">
        <v>2573</v>
      </c>
      <c r="I50" s="25">
        <v>2127</v>
      </c>
      <c r="J50" s="25">
        <v>2038</v>
      </c>
      <c r="K50" s="25">
        <v>2220</v>
      </c>
      <c r="L50" s="25">
        <v>1925</v>
      </c>
      <c r="M50" s="25">
        <v>4903</v>
      </c>
      <c r="O50" s="32">
        <f t="shared" si="2"/>
        <v>4700</v>
      </c>
      <c r="Q50"/>
      <c r="R50"/>
      <c r="S50"/>
      <c r="T50"/>
      <c r="U50"/>
      <c r="V50"/>
      <c r="W50"/>
      <c r="X50"/>
      <c r="Y50"/>
      <c r="AA50"/>
      <c r="AB50"/>
      <c r="AC50"/>
      <c r="AD50"/>
      <c r="AE50"/>
      <c r="AF50"/>
      <c r="AG50"/>
      <c r="AH50"/>
      <c r="AI50"/>
    </row>
    <row r="51" spans="1:37" ht="16.5" thickBot="1" x14ac:dyDescent="0.3">
      <c r="A51" s="24">
        <v>1988</v>
      </c>
      <c r="B51" s="25">
        <v>5043</v>
      </c>
      <c r="C51" s="25">
        <v>3457</v>
      </c>
      <c r="D51" s="25">
        <v>3485</v>
      </c>
      <c r="E51" s="25">
        <v>4788</v>
      </c>
      <c r="F51" s="25">
        <v>4644</v>
      </c>
      <c r="G51" s="25">
        <v>3770</v>
      </c>
      <c r="H51" s="25">
        <v>2407</v>
      </c>
      <c r="I51" s="25">
        <v>2844</v>
      </c>
      <c r="J51" s="25">
        <v>2357</v>
      </c>
      <c r="K51" s="25">
        <v>2204</v>
      </c>
      <c r="L51" s="25">
        <v>5638</v>
      </c>
      <c r="M51" s="25">
        <v>4330</v>
      </c>
      <c r="O51" s="32">
        <f t="shared" si="2"/>
        <v>5251</v>
      </c>
      <c r="Q51" t="s">
        <v>356</v>
      </c>
      <c r="R51"/>
      <c r="S51"/>
      <c r="T51"/>
      <c r="U51"/>
      <c r="V51"/>
      <c r="W51"/>
      <c r="X51"/>
      <c r="Y51"/>
      <c r="AA51" t="s">
        <v>356</v>
      </c>
      <c r="AB51"/>
      <c r="AC51"/>
      <c r="AD51"/>
      <c r="AE51"/>
      <c r="AF51"/>
      <c r="AG51"/>
      <c r="AH51"/>
      <c r="AI51"/>
    </row>
    <row r="52" spans="1:37" ht="15.75" x14ac:dyDescent="0.25">
      <c r="A52" s="24">
        <v>1989</v>
      </c>
      <c r="B52" s="25">
        <v>5525</v>
      </c>
      <c r="C52" s="25">
        <v>3429</v>
      </c>
      <c r="D52" s="25">
        <v>5881</v>
      </c>
      <c r="E52" s="25">
        <v>5855</v>
      </c>
      <c r="F52" s="25">
        <v>4171</v>
      </c>
      <c r="G52" s="25">
        <v>3034</v>
      </c>
      <c r="H52" s="25">
        <v>2592</v>
      </c>
      <c r="I52" s="25">
        <v>2845</v>
      </c>
      <c r="J52" s="25">
        <v>2456</v>
      </c>
      <c r="K52" s="25">
        <v>2600</v>
      </c>
      <c r="L52" s="25">
        <v>2373</v>
      </c>
      <c r="M52" s="25">
        <v>3005</v>
      </c>
      <c r="O52" s="32">
        <f t="shared" si="2"/>
        <v>5437</v>
      </c>
      <c r="Q52" s="35"/>
      <c r="R52" s="35" t="s">
        <v>361</v>
      </c>
      <c r="S52" s="35" t="s">
        <v>362</v>
      </c>
      <c r="T52" s="35" t="s">
        <v>363</v>
      </c>
      <c r="U52" s="35" t="s">
        <v>3</v>
      </c>
      <c r="V52" s="35" t="s">
        <v>364</v>
      </c>
      <c r="W52"/>
      <c r="X52"/>
      <c r="Y52"/>
      <c r="AA52" s="35"/>
      <c r="AB52" s="35" t="s">
        <v>361</v>
      </c>
      <c r="AC52" s="35" t="s">
        <v>362</v>
      </c>
      <c r="AD52" s="35" t="s">
        <v>363</v>
      </c>
      <c r="AE52" s="35" t="s">
        <v>3</v>
      </c>
      <c r="AF52" s="35" t="s">
        <v>364</v>
      </c>
      <c r="AG52"/>
      <c r="AH52"/>
      <c r="AI52"/>
    </row>
    <row r="53" spans="1:37" ht="15.75" x14ac:dyDescent="0.25">
      <c r="A53" s="24">
        <v>1990</v>
      </c>
      <c r="B53" s="25">
        <v>5542</v>
      </c>
      <c r="C53" s="25">
        <v>3851</v>
      </c>
      <c r="D53" s="25">
        <v>4119</v>
      </c>
      <c r="E53" s="25">
        <v>5246</v>
      </c>
      <c r="F53" s="25">
        <v>3991</v>
      </c>
      <c r="G53" s="25">
        <v>3758</v>
      </c>
      <c r="H53" s="25">
        <v>2614</v>
      </c>
      <c r="I53" s="25">
        <v>2884</v>
      </c>
      <c r="J53" s="25">
        <v>2373</v>
      </c>
      <c r="K53" s="25">
        <v>2542</v>
      </c>
      <c r="L53" s="25">
        <v>4450</v>
      </c>
      <c r="M53" s="25">
        <v>3986</v>
      </c>
      <c r="O53" s="32">
        <f t="shared" si="2"/>
        <v>5498</v>
      </c>
      <c r="Q53" s="33" t="s">
        <v>357</v>
      </c>
      <c r="R53" s="33">
        <v>1</v>
      </c>
      <c r="S53" s="33">
        <v>4092931.5913220048</v>
      </c>
      <c r="T53" s="33">
        <v>4092931.5913220048</v>
      </c>
      <c r="U53" s="33">
        <v>11.127551355282201</v>
      </c>
      <c r="V53" s="33">
        <v>2.0667057743222672E-3</v>
      </c>
      <c r="W53"/>
      <c r="X53"/>
      <c r="Y53"/>
      <c r="AA53" s="33" t="s">
        <v>357</v>
      </c>
      <c r="AB53" s="33">
        <v>1</v>
      </c>
      <c r="AC53" s="33">
        <v>4940621.1539740916</v>
      </c>
      <c r="AD53" s="33">
        <v>4940621.1539740916</v>
      </c>
      <c r="AE53" s="33">
        <v>14.408866587889507</v>
      </c>
      <c r="AF53" s="33">
        <v>5.7884371550551703E-4</v>
      </c>
      <c r="AG53"/>
      <c r="AH53"/>
      <c r="AI53"/>
    </row>
    <row r="54" spans="1:37" ht="15.75" x14ac:dyDescent="0.25">
      <c r="A54" s="24">
        <v>1991</v>
      </c>
      <c r="B54" s="25">
        <v>5146</v>
      </c>
      <c r="C54" s="25">
        <v>3787</v>
      </c>
      <c r="D54" s="25">
        <v>3569</v>
      </c>
      <c r="E54" s="25">
        <v>4027</v>
      </c>
      <c r="F54" s="25">
        <v>4831</v>
      </c>
      <c r="G54" s="25">
        <v>2952</v>
      </c>
      <c r="H54" s="25">
        <v>2138</v>
      </c>
      <c r="I54" s="25">
        <v>2486</v>
      </c>
      <c r="J54" s="25">
        <v>2484</v>
      </c>
      <c r="K54" s="25">
        <v>2854</v>
      </c>
      <c r="L54" s="25">
        <v>5411</v>
      </c>
      <c r="M54" s="25">
        <v>5777</v>
      </c>
      <c r="O54" s="32">
        <f t="shared" si="2"/>
        <v>4624</v>
      </c>
      <c r="Q54" s="33" t="s">
        <v>358</v>
      </c>
      <c r="R54" s="33">
        <v>34</v>
      </c>
      <c r="S54" s="33">
        <v>12505866.714233557</v>
      </c>
      <c r="T54" s="33">
        <v>367819.60924216342</v>
      </c>
      <c r="U54" s="33"/>
      <c r="V54" s="33"/>
      <c r="W54"/>
      <c r="X54"/>
      <c r="Y54"/>
      <c r="AA54" s="33" t="s">
        <v>358</v>
      </c>
      <c r="AB54" s="33">
        <v>34</v>
      </c>
      <c r="AC54" s="33">
        <v>11658177.15158147</v>
      </c>
      <c r="AD54" s="33">
        <v>342887.56328180793</v>
      </c>
      <c r="AE54" s="33"/>
      <c r="AF54" s="33"/>
      <c r="AG54"/>
      <c r="AH54"/>
      <c r="AI54"/>
    </row>
    <row r="55" spans="1:37" ht="16.5" thickBot="1" x14ac:dyDescent="0.3">
      <c r="A55" s="24">
        <v>1992</v>
      </c>
      <c r="B55" s="25">
        <v>2992</v>
      </c>
      <c r="C55" s="25">
        <v>3209</v>
      </c>
      <c r="D55" s="25">
        <v>2351</v>
      </c>
      <c r="E55" s="25">
        <v>3630</v>
      </c>
      <c r="F55" s="25">
        <v>2268</v>
      </c>
      <c r="G55" s="25">
        <v>2204</v>
      </c>
      <c r="H55" s="25">
        <v>2380</v>
      </c>
      <c r="I55" s="25">
        <v>1907</v>
      </c>
      <c r="J55" s="25">
        <v>2019</v>
      </c>
      <c r="K55" s="25">
        <v>1640</v>
      </c>
      <c r="L55" s="25">
        <v>3738</v>
      </c>
      <c r="M55" s="25">
        <v>4739</v>
      </c>
      <c r="O55" s="32">
        <f t="shared" si="2"/>
        <v>4287</v>
      </c>
      <c r="Q55" s="34" t="s">
        <v>359</v>
      </c>
      <c r="R55" s="34">
        <v>35</v>
      </c>
      <c r="S55" s="34">
        <v>16598798.305555562</v>
      </c>
      <c r="T55" s="34"/>
      <c r="U55" s="34"/>
      <c r="V55" s="34"/>
      <c r="W55"/>
      <c r="X55"/>
      <c r="Y55"/>
      <c r="AA55" s="34" t="s">
        <v>359</v>
      </c>
      <c r="AB55" s="34">
        <v>35</v>
      </c>
      <c r="AC55" s="34">
        <v>16598798.305555562</v>
      </c>
      <c r="AD55" s="34"/>
      <c r="AE55" s="34"/>
      <c r="AF55" s="34"/>
      <c r="AG55"/>
      <c r="AH55"/>
      <c r="AI55"/>
      <c r="AK55" s="51"/>
    </row>
    <row r="56" spans="1:37" ht="16.5" thickBot="1" x14ac:dyDescent="0.3">
      <c r="A56" s="24">
        <v>1993</v>
      </c>
      <c r="B56" s="25">
        <v>3594</v>
      </c>
      <c r="C56" s="25">
        <v>2827</v>
      </c>
      <c r="D56" s="25">
        <v>7142</v>
      </c>
      <c r="E56" s="25">
        <v>7097</v>
      </c>
      <c r="F56" s="25">
        <v>6337</v>
      </c>
      <c r="G56" s="25">
        <v>4690</v>
      </c>
      <c r="H56" s="25">
        <v>2515</v>
      </c>
      <c r="I56" s="25">
        <v>2537</v>
      </c>
      <c r="J56" s="25">
        <v>2698</v>
      </c>
      <c r="K56" s="25">
        <v>2819</v>
      </c>
      <c r="L56" s="25">
        <v>1976</v>
      </c>
      <c r="M56" s="25">
        <v>2645</v>
      </c>
      <c r="O56" s="32">
        <f t="shared" si="2"/>
        <v>5052</v>
      </c>
      <c r="Q56"/>
      <c r="R56"/>
      <c r="S56"/>
      <c r="T56"/>
      <c r="U56"/>
      <c r="V56"/>
      <c r="W56"/>
      <c r="X56"/>
      <c r="Y56"/>
      <c r="AA56"/>
      <c r="AB56"/>
      <c r="AC56"/>
      <c r="AD56"/>
      <c r="AE56"/>
      <c r="AF56"/>
      <c r="AG56"/>
      <c r="AH56"/>
      <c r="AI56"/>
      <c r="AK56" s="51"/>
    </row>
    <row r="57" spans="1:37" s="51" customFormat="1" ht="15.75" x14ac:dyDescent="0.25">
      <c r="A57" s="24">
        <v>1994</v>
      </c>
      <c r="B57" s="25">
        <v>4460</v>
      </c>
      <c r="C57" s="25">
        <v>2454</v>
      </c>
      <c r="D57" s="25">
        <v>3364</v>
      </c>
      <c r="E57" s="25">
        <v>3255</v>
      </c>
      <c r="F57" s="25">
        <v>2341</v>
      </c>
      <c r="G57" s="25">
        <v>2349</v>
      </c>
      <c r="H57" s="25">
        <v>2525</v>
      </c>
      <c r="I57" s="25">
        <v>2788</v>
      </c>
      <c r="J57" s="25">
        <v>2191</v>
      </c>
      <c r="K57" s="25">
        <v>1996</v>
      </c>
      <c r="L57" s="25">
        <v>3412</v>
      </c>
      <c r="M57" s="25">
        <v>5295</v>
      </c>
      <c r="N57" s="6"/>
      <c r="O57" s="32">
        <f t="shared" si="2"/>
        <v>5313</v>
      </c>
      <c r="P57" s="6"/>
      <c r="Q57" s="35"/>
      <c r="R57" s="35" t="s">
        <v>365</v>
      </c>
      <c r="S57" s="35" t="s">
        <v>354</v>
      </c>
      <c r="T57" s="35" t="s">
        <v>366</v>
      </c>
      <c r="U57" s="35" t="s">
        <v>367</v>
      </c>
      <c r="V57" s="35" t="s">
        <v>368</v>
      </c>
      <c r="W57" s="35" t="s">
        <v>369</v>
      </c>
      <c r="X57" s="35" t="s">
        <v>370</v>
      </c>
      <c r="Y57" s="35" t="s">
        <v>371</v>
      </c>
      <c r="AA57" s="35"/>
      <c r="AB57" s="35" t="s">
        <v>365</v>
      </c>
      <c r="AC57" s="35" t="s">
        <v>354</v>
      </c>
      <c r="AD57" s="35" t="s">
        <v>366</v>
      </c>
      <c r="AE57" s="35" t="s">
        <v>367</v>
      </c>
      <c r="AF57" s="35" t="s">
        <v>368</v>
      </c>
      <c r="AG57" s="35" t="s">
        <v>369</v>
      </c>
      <c r="AH57" s="35" t="s">
        <v>370</v>
      </c>
      <c r="AI57" s="35" t="s">
        <v>371</v>
      </c>
    </row>
    <row r="58" spans="1:37" s="51" customFormat="1" ht="15.75" x14ac:dyDescent="0.25">
      <c r="A58" s="24">
        <v>1995</v>
      </c>
      <c r="B58" s="25">
        <v>6144</v>
      </c>
      <c r="C58" s="25">
        <v>7524</v>
      </c>
      <c r="D58" s="25">
        <v>3844</v>
      </c>
      <c r="E58" s="25">
        <v>4163</v>
      </c>
      <c r="F58" s="25">
        <v>4867</v>
      </c>
      <c r="G58" s="25">
        <v>3234</v>
      </c>
      <c r="H58" s="25">
        <v>2593</v>
      </c>
      <c r="I58" s="25">
        <v>2778</v>
      </c>
      <c r="J58" s="25">
        <v>2725</v>
      </c>
      <c r="K58" s="25">
        <v>3140</v>
      </c>
      <c r="L58" s="25">
        <v>6879</v>
      </c>
      <c r="M58" s="25">
        <v>10980</v>
      </c>
      <c r="N58" s="6"/>
      <c r="O58" s="32">
        <f t="shared" si="2"/>
        <v>5371</v>
      </c>
      <c r="P58" s="6"/>
      <c r="Q58" s="33" t="s">
        <v>360</v>
      </c>
      <c r="R58" s="33">
        <v>4454.2474741307324</v>
      </c>
      <c r="S58" s="33">
        <v>242.03854227356524</v>
      </c>
      <c r="T58" s="33">
        <v>18.4030503253333</v>
      </c>
      <c r="U58" s="33">
        <v>2.9864797718602472E-19</v>
      </c>
      <c r="V58" s="33">
        <v>3962.3659755520148</v>
      </c>
      <c r="W58" s="33">
        <v>4946.12897270945</v>
      </c>
      <c r="X58" s="33">
        <v>3962.3659755520148</v>
      </c>
      <c r="Y58" s="33">
        <v>4946.12897270945</v>
      </c>
      <c r="AA58" s="33" t="s">
        <v>360</v>
      </c>
      <c r="AB58" s="33">
        <v>3572.1713169359082</v>
      </c>
      <c r="AC58" s="33">
        <v>436.68592332770118</v>
      </c>
      <c r="AD58" s="33">
        <v>8.1801842608406048</v>
      </c>
      <c r="AE58" s="33">
        <v>1.52808933751337E-9</v>
      </c>
      <c r="AF58" s="33">
        <v>2684.7187469568489</v>
      </c>
      <c r="AG58" s="33">
        <v>4459.6238869149674</v>
      </c>
      <c r="AH58" s="33">
        <v>2684.7187469568489</v>
      </c>
      <c r="AI58" s="33">
        <v>4459.6238869149674</v>
      </c>
    </row>
    <row r="59" spans="1:37" s="51" customFormat="1" ht="16.5" thickBot="1" x14ac:dyDescent="0.3">
      <c r="A59" s="24">
        <v>1996</v>
      </c>
      <c r="B59" s="25">
        <v>8837</v>
      </c>
      <c r="C59" s="25">
        <v>11510</v>
      </c>
      <c r="D59" s="25">
        <v>4321</v>
      </c>
      <c r="E59" s="25">
        <v>6014</v>
      </c>
      <c r="F59" s="25">
        <v>6211</v>
      </c>
      <c r="G59" s="25">
        <v>3333</v>
      </c>
      <c r="H59" s="25">
        <v>2485</v>
      </c>
      <c r="I59" s="25">
        <v>2722</v>
      </c>
      <c r="J59" s="25">
        <v>2933</v>
      </c>
      <c r="K59" s="25">
        <v>3996</v>
      </c>
      <c r="L59" s="25">
        <v>8418</v>
      </c>
      <c r="M59" s="25">
        <v>12230</v>
      </c>
      <c r="N59" s="6"/>
      <c r="O59" s="32">
        <f t="shared" si="2"/>
        <v>5207</v>
      </c>
      <c r="P59" s="6"/>
      <c r="Q59" s="34" t="s">
        <v>372</v>
      </c>
      <c r="R59" s="34">
        <v>674.07072310601427</v>
      </c>
      <c r="S59" s="34">
        <v>202.07177726879669</v>
      </c>
      <c r="T59" s="34">
        <v>3.3357984584327314</v>
      </c>
      <c r="U59" s="34">
        <v>2.066705774322275E-3</v>
      </c>
      <c r="V59" s="34">
        <v>263.41146326342914</v>
      </c>
      <c r="W59" s="34">
        <v>1084.7299829485994</v>
      </c>
      <c r="X59" s="34">
        <v>263.41146326342914</v>
      </c>
      <c r="Y59" s="34">
        <v>1084.7299829485994</v>
      </c>
      <c r="AA59" s="34" t="s">
        <v>372</v>
      </c>
      <c r="AB59" s="34">
        <v>1477.1206978776863</v>
      </c>
      <c r="AC59" s="34">
        <v>389.13569817141553</v>
      </c>
      <c r="AD59" s="34">
        <v>3.7959012879538232</v>
      </c>
      <c r="AE59" s="34">
        <v>5.7884371550552104E-4</v>
      </c>
      <c r="AF59" s="34">
        <v>686.30181188930999</v>
      </c>
      <c r="AG59" s="34">
        <v>2267.9395838660625</v>
      </c>
      <c r="AH59" s="34">
        <v>686.30181188930999</v>
      </c>
      <c r="AI59" s="34">
        <v>2267.9395838660625</v>
      </c>
      <c r="AK59" s="6"/>
    </row>
    <row r="60" spans="1:37" s="51" customFormat="1" ht="15.75" x14ac:dyDescent="0.25">
      <c r="A60" s="7">
        <v>1997</v>
      </c>
      <c r="B60" s="8">
        <v>10430</v>
      </c>
      <c r="C60" s="8">
        <v>6193</v>
      </c>
      <c r="D60" s="8">
        <v>7112</v>
      </c>
      <c r="E60" s="8">
        <v>5711</v>
      </c>
      <c r="F60" s="8">
        <v>5142</v>
      </c>
      <c r="G60" s="8">
        <v>3711</v>
      </c>
      <c r="H60" s="8">
        <v>3053</v>
      </c>
      <c r="I60" s="8">
        <v>2817</v>
      </c>
      <c r="J60" s="8">
        <v>3287</v>
      </c>
      <c r="K60" s="8">
        <v>4116</v>
      </c>
      <c r="L60" s="8">
        <v>4557</v>
      </c>
      <c r="M60" s="8">
        <v>3595</v>
      </c>
      <c r="N60" s="6"/>
      <c r="O60" s="9">
        <f t="shared" ref="O60:O77" si="3">SUM(H60:I60)</f>
        <v>5870</v>
      </c>
      <c r="Q60"/>
      <c r="R60"/>
      <c r="S60"/>
      <c r="T60"/>
      <c r="U60"/>
      <c r="V60"/>
      <c r="W60"/>
      <c r="X60"/>
      <c r="Y60"/>
      <c r="Z60" s="52"/>
      <c r="AA60"/>
      <c r="AB60"/>
      <c r="AC60"/>
      <c r="AD60"/>
      <c r="AE60"/>
      <c r="AF60"/>
      <c r="AG60"/>
      <c r="AH60"/>
      <c r="AI60"/>
      <c r="AK60" s="6"/>
    </row>
    <row r="61" spans="1:37" ht="15.75" x14ac:dyDescent="0.25">
      <c r="A61" s="7">
        <v>1998</v>
      </c>
      <c r="B61" s="8">
        <v>8167</v>
      </c>
      <c r="C61" s="8">
        <v>3668</v>
      </c>
      <c r="D61" s="8">
        <v>4112</v>
      </c>
      <c r="E61" s="8">
        <v>3194</v>
      </c>
      <c r="F61" s="8">
        <v>4439</v>
      </c>
      <c r="G61" s="8">
        <v>3665</v>
      </c>
      <c r="H61" s="8">
        <v>2553</v>
      </c>
      <c r="I61" s="8">
        <v>2587</v>
      </c>
      <c r="J61" s="8">
        <v>2780</v>
      </c>
      <c r="K61" s="8">
        <v>2922</v>
      </c>
      <c r="L61" s="8">
        <v>6004</v>
      </c>
      <c r="M61" s="8">
        <v>8536</v>
      </c>
      <c r="O61" s="9">
        <f t="shared" si="3"/>
        <v>5140</v>
      </c>
      <c r="Q61"/>
      <c r="R61"/>
      <c r="S61"/>
      <c r="T61"/>
      <c r="U61"/>
      <c r="V61"/>
      <c r="W61"/>
      <c r="X61"/>
      <c r="Y61"/>
      <c r="AA61"/>
      <c r="AB61"/>
      <c r="AC61"/>
      <c r="AD61"/>
      <c r="AE61"/>
      <c r="AF61"/>
      <c r="AG61"/>
      <c r="AH61"/>
      <c r="AI61"/>
    </row>
    <row r="62" spans="1:37" ht="15.75" x14ac:dyDescent="0.25">
      <c r="A62" s="7">
        <v>1999</v>
      </c>
      <c r="B62" s="8">
        <v>8352</v>
      </c>
      <c r="C62" s="8">
        <v>5079</v>
      </c>
      <c r="D62" s="8">
        <v>4955</v>
      </c>
      <c r="E62" s="8">
        <v>3907</v>
      </c>
      <c r="F62" s="8">
        <v>6625</v>
      </c>
      <c r="G62" s="8">
        <v>5503</v>
      </c>
      <c r="H62" s="8">
        <v>3270</v>
      </c>
      <c r="I62" s="8">
        <v>3001</v>
      </c>
      <c r="J62" s="8">
        <v>2984</v>
      </c>
      <c r="K62" s="8">
        <v>2900</v>
      </c>
      <c r="L62" s="8">
        <v>5094</v>
      </c>
      <c r="M62" s="8">
        <v>7926</v>
      </c>
      <c r="O62" s="9">
        <f t="shared" si="3"/>
        <v>6271</v>
      </c>
      <c r="Q62"/>
      <c r="R62"/>
      <c r="S62"/>
      <c r="T62"/>
      <c r="U62"/>
      <c r="V62"/>
      <c r="W62"/>
      <c r="X62"/>
      <c r="Y62"/>
      <c r="AA62"/>
      <c r="AB62"/>
      <c r="AC62"/>
      <c r="AD62"/>
      <c r="AE62"/>
      <c r="AF62"/>
      <c r="AG62"/>
      <c r="AH62"/>
      <c r="AI62"/>
    </row>
    <row r="63" spans="1:37" x14ac:dyDescent="0.2">
      <c r="A63" s="7">
        <v>2000</v>
      </c>
      <c r="B63" s="8">
        <v>6463</v>
      </c>
      <c r="C63" s="8">
        <v>5169</v>
      </c>
      <c r="D63" s="8">
        <v>4719</v>
      </c>
      <c r="E63" s="8">
        <v>5332</v>
      </c>
      <c r="F63" s="8">
        <v>4809</v>
      </c>
      <c r="G63" s="8">
        <v>3725</v>
      </c>
      <c r="H63" s="8">
        <v>2584</v>
      </c>
      <c r="I63" s="8">
        <v>2768</v>
      </c>
      <c r="J63" s="8">
        <v>2661</v>
      </c>
      <c r="K63" s="8">
        <v>2849</v>
      </c>
      <c r="L63" s="8">
        <v>2918</v>
      </c>
      <c r="M63" s="8">
        <v>3286</v>
      </c>
      <c r="O63" s="9">
        <f t="shared" si="3"/>
        <v>5352</v>
      </c>
    </row>
    <row r="64" spans="1:37" x14ac:dyDescent="0.2">
      <c r="A64" s="7">
        <v>2001</v>
      </c>
      <c r="B64" s="8">
        <v>2571</v>
      </c>
      <c r="C64" s="8">
        <v>2258</v>
      </c>
      <c r="D64" s="8">
        <v>2662</v>
      </c>
      <c r="E64" s="8">
        <v>3729</v>
      </c>
      <c r="F64" s="8">
        <v>3906</v>
      </c>
      <c r="G64" s="8">
        <v>2304</v>
      </c>
      <c r="H64" s="8">
        <v>1875</v>
      </c>
      <c r="I64" s="8">
        <v>2153</v>
      </c>
      <c r="J64" s="8">
        <v>1917</v>
      </c>
      <c r="K64" s="8">
        <v>2011</v>
      </c>
      <c r="L64" s="8">
        <v>3464</v>
      </c>
      <c r="M64" s="8">
        <v>6983</v>
      </c>
      <c r="O64" s="9">
        <f t="shared" si="3"/>
        <v>4028</v>
      </c>
    </row>
    <row r="65" spans="1:15" x14ac:dyDescent="0.2">
      <c r="A65" s="7">
        <v>2002</v>
      </c>
      <c r="B65" s="8">
        <v>5733</v>
      </c>
      <c r="C65" s="8">
        <v>3915</v>
      </c>
      <c r="D65" s="8">
        <v>4916</v>
      </c>
      <c r="E65" s="8">
        <v>7308</v>
      </c>
      <c r="F65" s="8">
        <v>4575</v>
      </c>
      <c r="G65" s="8">
        <v>3371</v>
      </c>
      <c r="H65" s="8">
        <v>2158</v>
      </c>
      <c r="I65" s="8">
        <v>1971</v>
      </c>
      <c r="J65" s="8">
        <v>1930</v>
      </c>
      <c r="K65" s="8">
        <v>2061</v>
      </c>
      <c r="L65" s="8">
        <v>2115</v>
      </c>
      <c r="M65" s="8">
        <v>3182</v>
      </c>
      <c r="O65" s="9">
        <f t="shared" si="3"/>
        <v>4129</v>
      </c>
    </row>
    <row r="66" spans="1:15" x14ac:dyDescent="0.2">
      <c r="A66" s="7">
        <v>2003</v>
      </c>
      <c r="B66" s="8">
        <v>6042</v>
      </c>
      <c r="C66" s="8">
        <v>5068</v>
      </c>
      <c r="D66" s="8">
        <v>7397</v>
      </c>
      <c r="E66" s="8">
        <v>5100</v>
      </c>
      <c r="F66" s="8">
        <v>3618</v>
      </c>
      <c r="G66" s="8">
        <v>2380</v>
      </c>
      <c r="H66" s="8">
        <v>1875</v>
      </c>
      <c r="I66" s="8">
        <v>1952</v>
      </c>
      <c r="J66" s="8">
        <v>1987</v>
      </c>
      <c r="K66" s="8">
        <v>1851</v>
      </c>
      <c r="L66" s="8">
        <v>2520</v>
      </c>
      <c r="M66" s="8">
        <v>6174</v>
      </c>
      <c r="O66" s="9">
        <f t="shared" si="3"/>
        <v>3827</v>
      </c>
    </row>
    <row r="67" spans="1:15" x14ac:dyDescent="0.2">
      <c r="A67" s="7">
        <v>2004</v>
      </c>
      <c r="B67" s="8">
        <v>6627</v>
      </c>
      <c r="C67" s="8">
        <v>5532</v>
      </c>
      <c r="D67" s="8">
        <v>4312</v>
      </c>
      <c r="E67" s="8">
        <v>3920</v>
      </c>
      <c r="F67" s="8">
        <v>4197</v>
      </c>
      <c r="G67" s="8">
        <v>3781</v>
      </c>
      <c r="H67" s="8">
        <v>2200</v>
      </c>
      <c r="I67" s="8">
        <v>1921</v>
      </c>
      <c r="J67" s="8">
        <v>2332</v>
      </c>
      <c r="K67" s="8">
        <v>2595</v>
      </c>
      <c r="L67" s="8">
        <v>2522</v>
      </c>
      <c r="M67" s="8">
        <v>4802</v>
      </c>
      <c r="O67" s="9">
        <f t="shared" si="3"/>
        <v>4121</v>
      </c>
    </row>
    <row r="68" spans="1:15" x14ac:dyDescent="0.2">
      <c r="A68" s="7">
        <v>2005</v>
      </c>
      <c r="B68" s="8">
        <v>2620</v>
      </c>
      <c r="C68" s="8">
        <v>2249</v>
      </c>
      <c r="D68" s="8">
        <v>2563</v>
      </c>
      <c r="E68" s="8">
        <v>3445</v>
      </c>
      <c r="F68" s="8">
        <v>3933</v>
      </c>
      <c r="G68" s="8">
        <v>2941</v>
      </c>
      <c r="H68" s="8">
        <v>2249</v>
      </c>
      <c r="I68" s="8">
        <v>2132</v>
      </c>
      <c r="J68" s="8">
        <v>2144</v>
      </c>
      <c r="K68" s="8">
        <v>2461</v>
      </c>
      <c r="L68" s="8">
        <v>4299</v>
      </c>
      <c r="M68" s="8">
        <v>5516</v>
      </c>
      <c r="O68" s="9">
        <f t="shared" si="3"/>
        <v>4381</v>
      </c>
    </row>
    <row r="69" spans="1:15" x14ac:dyDescent="0.2">
      <c r="A69" s="7">
        <v>2006</v>
      </c>
      <c r="B69" s="8">
        <v>11940</v>
      </c>
      <c r="C69" s="8">
        <v>5457</v>
      </c>
      <c r="D69" s="8">
        <v>3198</v>
      </c>
      <c r="E69" s="8">
        <v>3808</v>
      </c>
      <c r="F69" s="8">
        <v>4338</v>
      </c>
      <c r="G69" s="8">
        <v>3657</v>
      </c>
      <c r="H69" s="8">
        <v>2732</v>
      </c>
      <c r="I69" s="8">
        <v>2539</v>
      </c>
      <c r="J69" s="8">
        <v>2478</v>
      </c>
      <c r="K69" s="8">
        <v>2523</v>
      </c>
      <c r="L69" s="8">
        <v>6518</v>
      </c>
      <c r="M69" s="8">
        <v>7838</v>
      </c>
      <c r="O69" s="9">
        <f t="shared" si="3"/>
        <v>5271</v>
      </c>
    </row>
    <row r="70" spans="1:15" x14ac:dyDescent="0.2">
      <c r="A70" s="7">
        <v>2007</v>
      </c>
      <c r="B70" s="8">
        <v>5964</v>
      </c>
      <c r="C70" s="8">
        <v>4305</v>
      </c>
      <c r="D70" s="8">
        <v>5054</v>
      </c>
      <c r="E70" s="8">
        <v>3906</v>
      </c>
      <c r="F70" s="8">
        <v>3969</v>
      </c>
      <c r="G70" s="8">
        <v>3041</v>
      </c>
      <c r="H70" s="8">
        <v>2365</v>
      </c>
      <c r="I70" s="8">
        <v>2231</v>
      </c>
      <c r="J70" s="8">
        <v>2254</v>
      </c>
      <c r="K70" s="8">
        <v>2912</v>
      </c>
      <c r="L70" s="8">
        <v>4763</v>
      </c>
      <c r="M70" s="8">
        <v>6062</v>
      </c>
      <c r="O70" s="9">
        <f t="shared" si="3"/>
        <v>4596</v>
      </c>
    </row>
    <row r="71" spans="1:15" x14ac:dyDescent="0.2">
      <c r="A71" s="7">
        <v>2008</v>
      </c>
      <c r="B71" s="8">
        <v>5475</v>
      </c>
      <c r="C71" s="8">
        <v>3696</v>
      </c>
      <c r="D71" s="8">
        <v>4983</v>
      </c>
      <c r="E71" s="8">
        <v>4247</v>
      </c>
      <c r="F71" s="8">
        <v>7757</v>
      </c>
      <c r="G71" s="8">
        <v>6698</v>
      </c>
      <c r="H71" s="8">
        <v>3290</v>
      </c>
      <c r="I71" s="8">
        <v>2531</v>
      </c>
      <c r="J71" s="8">
        <v>2709</v>
      </c>
      <c r="K71" s="8">
        <v>3225</v>
      </c>
      <c r="L71" s="8">
        <v>4784</v>
      </c>
      <c r="M71" s="8">
        <v>3868</v>
      </c>
      <c r="O71" s="9">
        <f t="shared" si="3"/>
        <v>5821</v>
      </c>
    </row>
    <row r="72" spans="1:15" x14ac:dyDescent="0.2">
      <c r="A72" s="7">
        <v>2009</v>
      </c>
      <c r="B72" s="8">
        <v>8691</v>
      </c>
      <c r="C72" s="8">
        <v>3260</v>
      </c>
      <c r="D72" s="8">
        <v>4306</v>
      </c>
      <c r="E72" s="8">
        <v>5123</v>
      </c>
      <c r="F72" s="8">
        <v>6259</v>
      </c>
      <c r="G72" s="8">
        <v>3684</v>
      </c>
      <c r="H72" s="8">
        <v>2462</v>
      </c>
      <c r="I72" s="8">
        <v>2290</v>
      </c>
      <c r="J72" s="8">
        <v>2548</v>
      </c>
      <c r="K72" s="8">
        <v>2903</v>
      </c>
      <c r="L72" s="8">
        <v>4489</v>
      </c>
      <c r="M72" s="8">
        <v>3953</v>
      </c>
      <c r="O72" s="9">
        <f t="shared" si="3"/>
        <v>4752</v>
      </c>
    </row>
    <row r="73" spans="1:15" x14ac:dyDescent="0.2">
      <c r="A73" s="7">
        <v>2010</v>
      </c>
      <c r="B73" s="8">
        <v>6243</v>
      </c>
      <c r="C73" s="8">
        <v>3258</v>
      </c>
      <c r="D73" s="8">
        <v>3294</v>
      </c>
      <c r="E73" s="8">
        <v>4367</v>
      </c>
      <c r="F73" s="8">
        <v>4257</v>
      </c>
      <c r="G73" s="8">
        <v>6076</v>
      </c>
      <c r="H73" s="8">
        <v>2736</v>
      </c>
      <c r="I73" s="8">
        <v>2624</v>
      </c>
      <c r="J73" s="8">
        <v>2537</v>
      </c>
      <c r="K73" s="8">
        <v>3427</v>
      </c>
      <c r="L73" s="8">
        <v>4683</v>
      </c>
      <c r="M73" s="8">
        <v>8330</v>
      </c>
      <c r="O73" s="9">
        <f t="shared" si="3"/>
        <v>5360</v>
      </c>
    </row>
    <row r="74" spans="1:15" x14ac:dyDescent="0.2">
      <c r="A74" s="7">
        <v>2011</v>
      </c>
      <c r="B74" s="8">
        <v>8024</v>
      </c>
      <c r="C74" s="8">
        <v>3514</v>
      </c>
      <c r="D74" s="8">
        <v>4832</v>
      </c>
      <c r="E74" s="8">
        <v>6298</v>
      </c>
      <c r="F74" s="8">
        <v>5864</v>
      </c>
      <c r="G74" s="8">
        <v>5520</v>
      </c>
      <c r="H74" s="8">
        <v>3504</v>
      </c>
      <c r="I74" s="8">
        <v>2874</v>
      </c>
      <c r="J74" s="8">
        <v>2715</v>
      </c>
      <c r="K74" s="8">
        <v>3063</v>
      </c>
      <c r="L74" s="8">
        <v>3975</v>
      </c>
      <c r="M74" s="8">
        <v>3497</v>
      </c>
      <c r="O74" s="9">
        <f t="shared" si="3"/>
        <v>6378</v>
      </c>
    </row>
    <row r="75" spans="1:15" x14ac:dyDescent="0.2">
      <c r="A75" s="7">
        <v>2012</v>
      </c>
      <c r="B75" s="8">
        <v>9321</v>
      </c>
      <c r="C75" s="8">
        <v>5132</v>
      </c>
      <c r="D75" s="8">
        <v>6557</v>
      </c>
      <c r="E75" s="8">
        <v>7927</v>
      </c>
      <c r="F75" s="8">
        <v>6222</v>
      </c>
      <c r="G75" s="8">
        <v>4843</v>
      </c>
      <c r="H75" s="8">
        <v>3259</v>
      </c>
      <c r="I75" s="8">
        <v>2982</v>
      </c>
      <c r="J75" s="8">
        <v>2823</v>
      </c>
      <c r="K75" s="8">
        <v>3691</v>
      </c>
      <c r="L75" s="8">
        <v>6779</v>
      </c>
      <c r="M75" s="8">
        <v>8251</v>
      </c>
      <c r="O75" s="9">
        <f t="shared" si="3"/>
        <v>6241</v>
      </c>
    </row>
    <row r="76" spans="1:15" x14ac:dyDescent="0.2">
      <c r="A76" s="7">
        <v>2013</v>
      </c>
      <c r="B76" s="8">
        <v>4286</v>
      </c>
      <c r="C76" s="8">
        <v>3565</v>
      </c>
      <c r="D76" s="8">
        <v>3774</v>
      </c>
      <c r="E76" s="8">
        <v>5110</v>
      </c>
      <c r="F76" s="8">
        <v>4004</v>
      </c>
      <c r="G76" s="8">
        <v>3128</v>
      </c>
      <c r="H76" s="8">
        <v>2306</v>
      </c>
      <c r="I76" s="8">
        <v>2220</v>
      </c>
      <c r="J76" s="8">
        <v>2838</v>
      </c>
      <c r="K76" s="8">
        <v>3581</v>
      </c>
      <c r="L76" s="8">
        <v>4124</v>
      </c>
      <c r="M76" s="8">
        <v>3238</v>
      </c>
      <c r="O76" s="9">
        <f t="shared" si="3"/>
        <v>4526</v>
      </c>
    </row>
    <row r="77" spans="1:15" x14ac:dyDescent="0.2">
      <c r="A77" s="7">
        <v>2014</v>
      </c>
      <c r="B77" s="8">
        <v>3758</v>
      </c>
      <c r="C77" s="8">
        <v>9390</v>
      </c>
      <c r="D77" s="8">
        <v>8795</v>
      </c>
      <c r="E77" s="8">
        <v>5321</v>
      </c>
      <c r="F77" s="8">
        <v>4854</v>
      </c>
      <c r="G77" s="8">
        <v>3208</v>
      </c>
      <c r="H77" s="8">
        <v>2392</v>
      </c>
      <c r="I77" s="8">
        <v>2631</v>
      </c>
      <c r="J77" s="8">
        <v>2414</v>
      </c>
      <c r="K77" s="8">
        <v>2911</v>
      </c>
      <c r="L77" s="8">
        <v>5872</v>
      </c>
      <c r="M77" s="8">
        <v>8800</v>
      </c>
      <c r="O77" s="9">
        <f t="shared" si="3"/>
        <v>5023</v>
      </c>
    </row>
    <row r="81" spans="1:35" ht="15.75" x14ac:dyDescent="0.25">
      <c r="B81" s="6" t="s">
        <v>395</v>
      </c>
      <c r="E81" s="50" t="s">
        <v>19</v>
      </c>
    </row>
    <row r="82" spans="1:35" x14ac:dyDescent="0.2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</row>
    <row r="83" spans="1:35" ht="15.75" x14ac:dyDescent="0.25">
      <c r="A83" s="24">
        <v>1979</v>
      </c>
      <c r="B83" s="26">
        <v>722.6</v>
      </c>
      <c r="C83" s="26">
        <v>309.2</v>
      </c>
      <c r="D83" s="26">
        <v>813.8</v>
      </c>
      <c r="E83" s="26">
        <v>590.5</v>
      </c>
      <c r="F83" s="25">
        <v>1025</v>
      </c>
      <c r="G83" s="26">
        <v>420.1</v>
      </c>
      <c r="H83" s="26">
        <v>467.5</v>
      </c>
      <c r="I83" s="26">
        <v>756.3</v>
      </c>
      <c r="J83" s="26">
        <v>803.3</v>
      </c>
      <c r="K83" s="26">
        <v>717.1</v>
      </c>
      <c r="L83" s="26">
        <v>873.4</v>
      </c>
      <c r="M83" s="26">
        <v>919.4</v>
      </c>
      <c r="O83" s="32">
        <f t="shared" ref="O83:O100" si="4">SUM(H83:I83)</f>
        <v>1223.8</v>
      </c>
      <c r="Q83" s="23" t="s">
        <v>349</v>
      </c>
      <c r="R83"/>
      <c r="S83"/>
      <c r="T83"/>
      <c r="U83"/>
      <c r="V83"/>
      <c r="W83"/>
      <c r="X83"/>
      <c r="Y83"/>
      <c r="AA83" t="s">
        <v>349</v>
      </c>
      <c r="AB83"/>
      <c r="AC83"/>
      <c r="AD83"/>
      <c r="AE83"/>
      <c r="AF83"/>
      <c r="AG83"/>
      <c r="AH83"/>
      <c r="AI83"/>
    </row>
    <row r="84" spans="1:35" ht="16.5" thickBot="1" x14ac:dyDescent="0.3">
      <c r="A84" s="24">
        <v>1980</v>
      </c>
      <c r="B84" s="25">
        <v>1498</v>
      </c>
      <c r="C84" s="26">
        <v>402.9</v>
      </c>
      <c r="D84" s="26">
        <v>297.5</v>
      </c>
      <c r="E84" s="26">
        <v>428.2</v>
      </c>
      <c r="F84" s="26">
        <v>405.8</v>
      </c>
      <c r="G84" s="26">
        <v>586.5</v>
      </c>
      <c r="H84" s="26">
        <v>357.4</v>
      </c>
      <c r="I84" s="26">
        <v>737.1</v>
      </c>
      <c r="J84" s="26">
        <v>752.2</v>
      </c>
      <c r="K84" s="26">
        <v>783.6</v>
      </c>
      <c r="L84" s="26">
        <v>830.9</v>
      </c>
      <c r="M84" s="25">
        <v>1399</v>
      </c>
      <c r="O84" s="32">
        <f t="shared" si="4"/>
        <v>1094.5</v>
      </c>
      <c r="Q84"/>
      <c r="R84"/>
      <c r="S84"/>
      <c r="T84"/>
      <c r="U84"/>
      <c r="V84"/>
      <c r="W84"/>
      <c r="X84"/>
      <c r="Y84"/>
      <c r="AA84"/>
      <c r="AB84"/>
      <c r="AC84"/>
      <c r="AD84"/>
      <c r="AE84"/>
      <c r="AF84"/>
      <c r="AG84"/>
      <c r="AH84"/>
      <c r="AI84"/>
    </row>
    <row r="85" spans="1:35" ht="15.75" x14ac:dyDescent="0.25">
      <c r="A85" s="24">
        <v>1981</v>
      </c>
      <c r="B85" s="26">
        <v>768.7</v>
      </c>
      <c r="C85" s="26">
        <v>290.89999999999998</v>
      </c>
      <c r="D85" s="26">
        <v>284.60000000000002</v>
      </c>
      <c r="E85" s="26">
        <v>283.89999999999998</v>
      </c>
      <c r="F85" s="26">
        <v>414.2</v>
      </c>
      <c r="G85" s="26">
        <v>786.1</v>
      </c>
      <c r="H85" s="26">
        <v>368.9</v>
      </c>
      <c r="I85" s="26">
        <v>676.8</v>
      </c>
      <c r="J85" s="26">
        <v>850.6</v>
      </c>
      <c r="K85" s="26">
        <v>899.3</v>
      </c>
      <c r="L85" s="26">
        <v>964.4</v>
      </c>
      <c r="M85" s="25">
        <v>2542</v>
      </c>
      <c r="O85" s="32">
        <f t="shared" si="4"/>
        <v>1045.6999999999998</v>
      </c>
      <c r="Q85" s="36" t="s">
        <v>350</v>
      </c>
      <c r="R85" s="36"/>
      <c r="S85"/>
      <c r="T85"/>
      <c r="U85"/>
      <c r="V85"/>
      <c r="W85"/>
      <c r="X85"/>
      <c r="Y85"/>
      <c r="AA85" s="36" t="s">
        <v>350</v>
      </c>
      <c r="AB85" s="36"/>
      <c r="AC85"/>
      <c r="AD85"/>
      <c r="AE85"/>
      <c r="AF85"/>
      <c r="AG85"/>
      <c r="AH85"/>
      <c r="AI85"/>
    </row>
    <row r="86" spans="1:35" ht="15.75" x14ac:dyDescent="0.25">
      <c r="A86" s="24">
        <v>1982</v>
      </c>
      <c r="B86" s="25">
        <v>1205</v>
      </c>
      <c r="C86" s="25">
        <v>1455</v>
      </c>
      <c r="D86" s="26">
        <v>674.4</v>
      </c>
      <c r="E86" s="26">
        <v>472.6</v>
      </c>
      <c r="F86" s="26">
        <v>902.9</v>
      </c>
      <c r="G86" s="26">
        <v>808.1</v>
      </c>
      <c r="H86" s="26">
        <v>455.1</v>
      </c>
      <c r="I86" s="26">
        <v>822.6</v>
      </c>
      <c r="J86" s="26">
        <v>911.4</v>
      </c>
      <c r="K86" s="26">
        <v>973.3</v>
      </c>
      <c r="L86" s="25">
        <v>1062</v>
      </c>
      <c r="M86" s="25">
        <v>1988</v>
      </c>
      <c r="O86" s="32">
        <f t="shared" si="4"/>
        <v>1277.7</v>
      </c>
      <c r="Q86" s="33" t="s">
        <v>351</v>
      </c>
      <c r="R86" s="33">
        <v>0.16363309789634167</v>
      </c>
      <c r="S86"/>
      <c r="T86"/>
      <c r="U86"/>
      <c r="V86"/>
      <c r="W86"/>
      <c r="X86"/>
      <c r="Y86"/>
      <c r="AA86" s="33" t="s">
        <v>351</v>
      </c>
      <c r="AB86" s="33">
        <v>0.2099504159121639</v>
      </c>
      <c r="AC86"/>
      <c r="AD86"/>
      <c r="AE86"/>
      <c r="AF86"/>
      <c r="AG86"/>
      <c r="AH86"/>
      <c r="AI86"/>
    </row>
    <row r="87" spans="1:35" ht="15.75" x14ac:dyDescent="0.25">
      <c r="A87" s="24">
        <v>1983</v>
      </c>
      <c r="B87" s="25">
        <v>1266</v>
      </c>
      <c r="C87" s="26">
        <v>635.1</v>
      </c>
      <c r="D87" s="26">
        <v>588.70000000000005</v>
      </c>
      <c r="E87" s="26">
        <v>619.79999999999995</v>
      </c>
      <c r="F87" s="26">
        <v>951.1</v>
      </c>
      <c r="G87" s="26">
        <v>577.9</v>
      </c>
      <c r="H87" s="26">
        <v>500.9</v>
      </c>
      <c r="I87" s="26">
        <v>794.2</v>
      </c>
      <c r="J87" s="26">
        <v>797.4</v>
      </c>
      <c r="K87" s="26">
        <v>791.3</v>
      </c>
      <c r="L87" s="25">
        <v>1269</v>
      </c>
      <c r="M87" s="25">
        <v>1863</v>
      </c>
      <c r="O87" s="32">
        <f t="shared" si="4"/>
        <v>1295.0999999999999</v>
      </c>
      <c r="Q87" s="33" t="s">
        <v>352</v>
      </c>
      <c r="R87" s="33">
        <v>2.6775790727153737E-2</v>
      </c>
      <c r="S87"/>
      <c r="T87"/>
      <c r="U87"/>
      <c r="V87"/>
      <c r="W87"/>
      <c r="X87"/>
      <c r="Y87"/>
      <c r="AA87" s="33" t="s">
        <v>352</v>
      </c>
      <c r="AB87" s="33">
        <v>4.4079177141690608E-2</v>
      </c>
      <c r="AC87"/>
      <c r="AD87"/>
      <c r="AE87"/>
      <c r="AF87"/>
      <c r="AG87"/>
      <c r="AH87"/>
      <c r="AI87"/>
    </row>
    <row r="88" spans="1:35" ht="15.75" x14ac:dyDescent="0.25">
      <c r="A88" s="24">
        <v>1984</v>
      </c>
      <c r="B88" s="25">
        <v>1318</v>
      </c>
      <c r="C88" s="26">
        <v>741</v>
      </c>
      <c r="D88" s="26">
        <v>762.5</v>
      </c>
      <c r="E88" s="26">
        <v>659.6</v>
      </c>
      <c r="F88" s="25">
        <v>1278</v>
      </c>
      <c r="G88" s="25">
        <v>1293</v>
      </c>
      <c r="H88" s="26">
        <v>508.2</v>
      </c>
      <c r="I88" s="26">
        <v>759</v>
      </c>
      <c r="J88" s="26">
        <v>891.7</v>
      </c>
      <c r="K88" s="26">
        <v>991.5</v>
      </c>
      <c r="L88" s="25">
        <v>2167</v>
      </c>
      <c r="M88" s="26">
        <v>909.7</v>
      </c>
      <c r="O88" s="32">
        <f t="shared" si="4"/>
        <v>1267.2</v>
      </c>
      <c r="Q88" s="33" t="s">
        <v>353</v>
      </c>
      <c r="R88" s="33">
        <v>-1.8484507220476226E-3</v>
      </c>
      <c r="S88"/>
      <c r="T88"/>
      <c r="U88"/>
      <c r="V88"/>
      <c r="W88"/>
      <c r="X88"/>
      <c r="Y88"/>
      <c r="AA88" s="33" t="s">
        <v>353</v>
      </c>
      <c r="AB88" s="33">
        <v>1.5963858822328567E-2</v>
      </c>
      <c r="AC88"/>
      <c r="AD88"/>
      <c r="AE88"/>
      <c r="AF88"/>
      <c r="AG88"/>
      <c r="AH88"/>
      <c r="AI88"/>
    </row>
    <row r="89" spans="1:35" ht="15.75" x14ac:dyDescent="0.25">
      <c r="A89" s="24">
        <v>1985</v>
      </c>
      <c r="B89" s="26">
        <v>592.20000000000005</v>
      </c>
      <c r="C89" s="26">
        <v>411.1</v>
      </c>
      <c r="D89" s="26">
        <v>328.8</v>
      </c>
      <c r="E89" s="26">
        <v>320.7</v>
      </c>
      <c r="F89" s="26">
        <v>796.4</v>
      </c>
      <c r="G89" s="26">
        <v>777.1</v>
      </c>
      <c r="H89" s="26">
        <v>492.8</v>
      </c>
      <c r="I89" s="26">
        <v>845.7</v>
      </c>
      <c r="J89" s="26">
        <v>840.8</v>
      </c>
      <c r="K89" s="26">
        <v>793.7</v>
      </c>
      <c r="L89" s="25">
        <v>1081</v>
      </c>
      <c r="M89" s="26">
        <v>849.4</v>
      </c>
      <c r="O89" s="32">
        <f t="shared" si="4"/>
        <v>1338.5</v>
      </c>
      <c r="Q89" s="33" t="s">
        <v>354</v>
      </c>
      <c r="R89" s="33">
        <v>284.58467878510345</v>
      </c>
      <c r="S89"/>
      <c r="T89"/>
      <c r="U89"/>
      <c r="V89"/>
      <c r="W89"/>
      <c r="X89"/>
      <c r="Y89"/>
      <c r="AA89" s="33" t="s">
        <v>354</v>
      </c>
      <c r="AB89" s="33">
        <v>282.04345389651269</v>
      </c>
      <c r="AC89"/>
      <c r="AD89"/>
      <c r="AE89"/>
      <c r="AF89"/>
      <c r="AG89"/>
      <c r="AH89"/>
      <c r="AI89"/>
    </row>
    <row r="90" spans="1:35" ht="16.5" thickBot="1" x14ac:dyDescent="0.3">
      <c r="A90" s="24">
        <v>1986</v>
      </c>
      <c r="B90" s="25">
        <v>1108</v>
      </c>
      <c r="C90" s="25">
        <v>1116</v>
      </c>
      <c r="D90" s="26">
        <v>951.2</v>
      </c>
      <c r="E90" s="26">
        <v>282.89999999999998</v>
      </c>
      <c r="F90" s="26">
        <v>620.1</v>
      </c>
      <c r="G90" s="26">
        <v>363</v>
      </c>
      <c r="H90" s="26">
        <v>347.8</v>
      </c>
      <c r="I90" s="26">
        <v>741.8</v>
      </c>
      <c r="J90" s="26">
        <v>911.1</v>
      </c>
      <c r="K90" s="25">
        <v>1011</v>
      </c>
      <c r="L90" s="25">
        <v>1254</v>
      </c>
      <c r="M90" s="25">
        <v>1158</v>
      </c>
      <c r="O90" s="32">
        <f t="shared" si="4"/>
        <v>1089.5999999999999</v>
      </c>
      <c r="Q90" s="34" t="s">
        <v>355</v>
      </c>
      <c r="R90" s="34">
        <v>36</v>
      </c>
      <c r="S90"/>
      <c r="T90"/>
      <c r="U90"/>
      <c r="V90"/>
      <c r="W90"/>
      <c r="X90"/>
      <c r="Y90"/>
      <c r="AA90" s="34" t="s">
        <v>355</v>
      </c>
      <c r="AB90" s="34">
        <v>36</v>
      </c>
      <c r="AC90"/>
      <c r="AD90"/>
      <c r="AE90"/>
      <c r="AF90"/>
      <c r="AG90"/>
      <c r="AH90"/>
      <c r="AI90"/>
    </row>
    <row r="91" spans="1:35" ht="15.75" x14ac:dyDescent="0.25">
      <c r="A91" s="24">
        <v>1987</v>
      </c>
      <c r="B91" s="26">
        <v>761.3</v>
      </c>
      <c r="C91" s="26">
        <v>538.5</v>
      </c>
      <c r="D91" s="26">
        <v>317.39999999999998</v>
      </c>
      <c r="E91" s="26">
        <v>314</v>
      </c>
      <c r="F91" s="26">
        <v>316.89999999999998</v>
      </c>
      <c r="G91" s="26">
        <v>381.9</v>
      </c>
      <c r="H91" s="26">
        <v>414.9</v>
      </c>
      <c r="I91" s="26">
        <v>410.8</v>
      </c>
      <c r="J91" s="26">
        <v>612.1</v>
      </c>
      <c r="K91" s="26">
        <v>935.8</v>
      </c>
      <c r="L91" s="26">
        <v>545.4</v>
      </c>
      <c r="M91" s="25">
        <v>1269</v>
      </c>
      <c r="O91" s="32">
        <f t="shared" si="4"/>
        <v>825.7</v>
      </c>
      <c r="Q91"/>
      <c r="R91"/>
      <c r="S91"/>
      <c r="T91"/>
      <c r="U91"/>
      <c r="V91"/>
      <c r="W91"/>
      <c r="X91"/>
      <c r="Y91"/>
      <c r="AA91"/>
      <c r="AB91"/>
      <c r="AC91"/>
      <c r="AD91"/>
      <c r="AE91"/>
      <c r="AF91"/>
      <c r="AG91"/>
      <c r="AH91"/>
      <c r="AI91"/>
    </row>
    <row r="92" spans="1:35" ht="16.5" thickBot="1" x14ac:dyDescent="0.3">
      <c r="A92" s="24">
        <v>1988</v>
      </c>
      <c r="B92" s="26">
        <v>935</v>
      </c>
      <c r="C92" s="26">
        <v>449.2</v>
      </c>
      <c r="D92" s="26">
        <v>276.89999999999998</v>
      </c>
      <c r="E92" s="26">
        <v>736.7</v>
      </c>
      <c r="F92" s="25">
        <v>1020</v>
      </c>
      <c r="G92" s="26">
        <v>775.8</v>
      </c>
      <c r="H92" s="26">
        <v>472.8</v>
      </c>
      <c r="I92" s="26">
        <v>749.8</v>
      </c>
      <c r="J92" s="26">
        <v>856.8</v>
      </c>
      <c r="K92" s="26">
        <v>784.2</v>
      </c>
      <c r="L92" s="26">
        <v>948.2</v>
      </c>
      <c r="M92" s="25">
        <v>1080</v>
      </c>
      <c r="O92" s="32">
        <f t="shared" si="4"/>
        <v>1222.5999999999999</v>
      </c>
      <c r="Q92" s="23" t="s">
        <v>356</v>
      </c>
      <c r="R92"/>
      <c r="S92"/>
      <c r="T92"/>
      <c r="U92"/>
      <c r="V92"/>
      <c r="W92"/>
      <c r="X92"/>
      <c r="Y92"/>
      <c r="AA92" t="s">
        <v>356</v>
      </c>
      <c r="AB92"/>
      <c r="AC92"/>
      <c r="AD92"/>
      <c r="AE92"/>
      <c r="AF92"/>
      <c r="AG92"/>
      <c r="AH92"/>
      <c r="AI92"/>
    </row>
    <row r="93" spans="1:35" ht="15.75" x14ac:dyDescent="0.25">
      <c r="A93" s="24">
        <v>1989</v>
      </c>
      <c r="B93" s="26">
        <v>997.6</v>
      </c>
      <c r="C93" s="26">
        <v>749.4</v>
      </c>
      <c r="D93" s="26">
        <v>585.5</v>
      </c>
      <c r="E93" s="26">
        <v>967</v>
      </c>
      <c r="F93" s="26">
        <v>782.9</v>
      </c>
      <c r="G93" s="26">
        <v>581.70000000000005</v>
      </c>
      <c r="H93" s="26">
        <v>481.2</v>
      </c>
      <c r="I93" s="26">
        <v>738.9</v>
      </c>
      <c r="J93" s="26">
        <v>873.9</v>
      </c>
      <c r="K93" s="25">
        <v>1034</v>
      </c>
      <c r="L93" s="26">
        <v>457.4</v>
      </c>
      <c r="M93" s="26">
        <v>601.6</v>
      </c>
      <c r="O93" s="32">
        <f t="shared" si="4"/>
        <v>1220.0999999999999</v>
      </c>
      <c r="Q93" s="35"/>
      <c r="R93" s="35" t="s">
        <v>361</v>
      </c>
      <c r="S93" s="35" t="s">
        <v>362</v>
      </c>
      <c r="T93" s="35" t="s">
        <v>363</v>
      </c>
      <c r="U93" s="35" t="s">
        <v>3</v>
      </c>
      <c r="V93" s="35" t="s">
        <v>364</v>
      </c>
      <c r="W93"/>
      <c r="X93"/>
      <c r="Y93"/>
      <c r="AA93" s="35"/>
      <c r="AB93" s="35" t="s">
        <v>361</v>
      </c>
      <c r="AC93" s="35" t="s">
        <v>362</v>
      </c>
      <c r="AD93" s="35" t="s">
        <v>363</v>
      </c>
      <c r="AE93" s="35" t="s">
        <v>3</v>
      </c>
      <c r="AF93" s="35" t="s">
        <v>364</v>
      </c>
      <c r="AG93"/>
      <c r="AH93"/>
      <c r="AI93"/>
    </row>
    <row r="94" spans="1:35" ht="15.75" x14ac:dyDescent="0.25">
      <c r="A94" s="24">
        <v>1990</v>
      </c>
      <c r="B94" s="25">
        <v>1006</v>
      </c>
      <c r="C94" s="26">
        <v>319.3</v>
      </c>
      <c r="D94" s="26">
        <v>337.8</v>
      </c>
      <c r="E94" s="26">
        <v>884</v>
      </c>
      <c r="F94" s="26">
        <v>747.6</v>
      </c>
      <c r="G94" s="26">
        <v>711.8</v>
      </c>
      <c r="H94" s="26">
        <v>504.7</v>
      </c>
      <c r="I94" s="26">
        <v>883.6</v>
      </c>
      <c r="J94" s="26">
        <v>968.3</v>
      </c>
      <c r="K94" s="26">
        <v>822</v>
      </c>
      <c r="L94" s="26">
        <v>893.4</v>
      </c>
      <c r="M94" s="26">
        <v>754.5</v>
      </c>
      <c r="O94" s="32">
        <f t="shared" si="4"/>
        <v>1388.3</v>
      </c>
      <c r="Q94" s="33" t="s">
        <v>357</v>
      </c>
      <c r="R94" s="33">
        <v>1</v>
      </c>
      <c r="S94" s="33">
        <v>75758.496815390885</v>
      </c>
      <c r="T94" s="33">
        <v>75758.496815390885</v>
      </c>
      <c r="U94" s="33">
        <v>0.93542359103810602</v>
      </c>
      <c r="V94" s="33">
        <v>0.34028735418151557</v>
      </c>
      <c r="W94"/>
      <c r="X94"/>
      <c r="Y94"/>
      <c r="AA94" s="33" t="s">
        <v>357</v>
      </c>
      <c r="AB94" s="33">
        <v>1</v>
      </c>
      <c r="AC94" s="33">
        <v>124716.10026916256</v>
      </c>
      <c r="AD94" s="33">
        <v>124716.10026916256</v>
      </c>
      <c r="AE94" s="33">
        <v>1.5677993270783925</v>
      </c>
      <c r="AF94" s="33">
        <v>0.21907208868429828</v>
      </c>
      <c r="AG94"/>
      <c r="AH94"/>
      <c r="AI94"/>
    </row>
    <row r="95" spans="1:35" ht="15.75" x14ac:dyDescent="0.25">
      <c r="A95" s="24">
        <v>1991</v>
      </c>
      <c r="B95" s="25">
        <v>1026</v>
      </c>
      <c r="C95" s="26">
        <v>340</v>
      </c>
      <c r="D95" s="26">
        <v>312.3</v>
      </c>
      <c r="E95" s="26">
        <v>452.9</v>
      </c>
      <c r="F95" s="25">
        <v>1029</v>
      </c>
      <c r="G95" s="26">
        <v>529.4</v>
      </c>
      <c r="H95" s="26">
        <v>358.2</v>
      </c>
      <c r="I95" s="26">
        <v>690.2</v>
      </c>
      <c r="J95" s="26">
        <v>823</v>
      </c>
      <c r="K95" s="25">
        <v>1097</v>
      </c>
      <c r="L95" s="25">
        <v>1352</v>
      </c>
      <c r="M95" s="25">
        <v>1437</v>
      </c>
      <c r="O95" s="32">
        <f t="shared" si="4"/>
        <v>1048.4000000000001</v>
      </c>
      <c r="Q95" s="33" t="s">
        <v>358</v>
      </c>
      <c r="R95" s="33">
        <v>34</v>
      </c>
      <c r="S95" s="33">
        <v>2753606.9395734975</v>
      </c>
      <c r="T95" s="33">
        <v>80988.439399220515</v>
      </c>
      <c r="U95" s="33"/>
      <c r="V95" s="33"/>
      <c r="W95"/>
      <c r="X95"/>
      <c r="Y95"/>
      <c r="AA95" s="33" t="s">
        <v>358</v>
      </c>
      <c r="AB95" s="33">
        <v>34</v>
      </c>
      <c r="AC95" s="33">
        <v>2704649.3361197258</v>
      </c>
      <c r="AD95" s="33">
        <v>79548.509885874286</v>
      </c>
      <c r="AE95" s="33"/>
      <c r="AF95" s="33"/>
      <c r="AG95"/>
      <c r="AH95"/>
      <c r="AI95"/>
    </row>
    <row r="96" spans="1:35" ht="16.5" thickBot="1" x14ac:dyDescent="0.3">
      <c r="A96" s="24">
        <v>1992</v>
      </c>
      <c r="B96" s="26">
        <v>456.4</v>
      </c>
      <c r="C96" s="26">
        <v>306.60000000000002</v>
      </c>
      <c r="D96" s="26">
        <v>300.5</v>
      </c>
      <c r="E96" s="26">
        <v>284.39999999999998</v>
      </c>
      <c r="F96" s="26">
        <v>283.7</v>
      </c>
      <c r="G96" s="26">
        <v>353.2</v>
      </c>
      <c r="H96" s="26">
        <v>436.5</v>
      </c>
      <c r="I96" s="26">
        <v>499.4</v>
      </c>
      <c r="J96" s="26">
        <v>853.2</v>
      </c>
      <c r="K96" s="26">
        <v>519.1</v>
      </c>
      <c r="L96" s="26">
        <v>798.1</v>
      </c>
      <c r="M96" s="25">
        <v>1007</v>
      </c>
      <c r="O96" s="32">
        <f t="shared" si="4"/>
        <v>935.9</v>
      </c>
      <c r="Q96" s="34" t="s">
        <v>359</v>
      </c>
      <c r="R96" s="34">
        <v>35</v>
      </c>
      <c r="S96" s="34">
        <v>2829365.4363888884</v>
      </c>
      <c r="T96" s="34"/>
      <c r="U96" s="34"/>
      <c r="V96" s="34"/>
      <c r="W96"/>
      <c r="X96"/>
      <c r="Y96"/>
      <c r="AA96" s="34" t="s">
        <v>359</v>
      </c>
      <c r="AB96" s="34">
        <v>35</v>
      </c>
      <c r="AC96" s="34">
        <v>2829365.4363888884</v>
      </c>
      <c r="AD96" s="34"/>
      <c r="AE96" s="34"/>
      <c r="AF96" s="34"/>
      <c r="AG96"/>
      <c r="AH96"/>
      <c r="AI96"/>
    </row>
    <row r="97" spans="1:35" ht="16.5" thickBot="1" x14ac:dyDescent="0.3">
      <c r="A97" s="24">
        <v>1993</v>
      </c>
      <c r="B97" s="26">
        <v>668.5</v>
      </c>
      <c r="C97" s="26">
        <v>296</v>
      </c>
      <c r="D97" s="25">
        <v>1234</v>
      </c>
      <c r="E97" s="25">
        <v>1245</v>
      </c>
      <c r="F97" s="25">
        <v>1535</v>
      </c>
      <c r="G97" s="25">
        <v>1016</v>
      </c>
      <c r="H97" s="26">
        <v>466.5</v>
      </c>
      <c r="I97" s="26">
        <v>760.2</v>
      </c>
      <c r="J97" s="26">
        <v>822.2</v>
      </c>
      <c r="K97" s="26">
        <v>877.3</v>
      </c>
      <c r="L97" s="26">
        <v>654.5</v>
      </c>
      <c r="M97" s="26">
        <v>513.1</v>
      </c>
      <c r="O97" s="32">
        <f t="shared" si="4"/>
        <v>1226.7</v>
      </c>
      <c r="Q97"/>
      <c r="R97"/>
      <c r="S97"/>
      <c r="T97"/>
      <c r="U97"/>
      <c r="V97"/>
      <c r="W97"/>
      <c r="X97"/>
      <c r="Y97"/>
      <c r="AA97"/>
      <c r="AB97"/>
      <c r="AC97"/>
      <c r="AD97"/>
      <c r="AE97"/>
      <c r="AF97"/>
      <c r="AG97"/>
      <c r="AH97"/>
      <c r="AI97"/>
    </row>
    <row r="98" spans="1:35" ht="15.75" x14ac:dyDescent="0.25">
      <c r="A98" s="24">
        <v>1994</v>
      </c>
      <c r="B98" s="26">
        <v>763.1</v>
      </c>
      <c r="C98" s="26">
        <v>263.89999999999998</v>
      </c>
      <c r="D98" s="26">
        <v>254.4</v>
      </c>
      <c r="E98" s="26">
        <v>260.5</v>
      </c>
      <c r="F98" s="26">
        <v>258.8</v>
      </c>
      <c r="G98" s="26">
        <v>258.2</v>
      </c>
      <c r="H98" s="26">
        <v>730.6</v>
      </c>
      <c r="I98" s="26">
        <v>917.7</v>
      </c>
      <c r="J98" s="26">
        <v>757.2</v>
      </c>
      <c r="K98" s="26">
        <v>562.20000000000005</v>
      </c>
      <c r="L98" s="26">
        <v>633.29999999999995</v>
      </c>
      <c r="M98" s="25">
        <v>1161</v>
      </c>
      <c r="O98" s="32">
        <f t="shared" si="4"/>
        <v>1648.3000000000002</v>
      </c>
      <c r="Q98" s="35"/>
      <c r="R98" s="35" t="s">
        <v>365</v>
      </c>
      <c r="S98" s="35" t="s">
        <v>354</v>
      </c>
      <c r="T98" s="35" t="s">
        <v>366</v>
      </c>
      <c r="U98" s="35" t="s">
        <v>367</v>
      </c>
      <c r="V98" s="35" t="s">
        <v>368</v>
      </c>
      <c r="W98" s="35" t="s">
        <v>369</v>
      </c>
      <c r="X98" s="35" t="s">
        <v>370</v>
      </c>
      <c r="Y98" s="35" t="s">
        <v>371</v>
      </c>
      <c r="AA98" s="35"/>
      <c r="AB98" s="35" t="s">
        <v>365</v>
      </c>
      <c r="AC98" s="35" t="s">
        <v>354</v>
      </c>
      <c r="AD98" s="35" t="s">
        <v>366</v>
      </c>
      <c r="AE98" s="35" t="s">
        <v>367</v>
      </c>
      <c r="AF98" s="35" t="s">
        <v>368</v>
      </c>
      <c r="AG98" s="35" t="s">
        <v>369</v>
      </c>
      <c r="AH98" s="35" t="s">
        <v>370</v>
      </c>
      <c r="AI98" s="35" t="s">
        <v>371</v>
      </c>
    </row>
    <row r="99" spans="1:35" ht="15.75" x14ac:dyDescent="0.25">
      <c r="A99" s="24">
        <v>1995</v>
      </c>
      <c r="B99" s="25">
        <v>1109</v>
      </c>
      <c r="C99" s="25">
        <v>1534</v>
      </c>
      <c r="D99" s="26">
        <v>348.4</v>
      </c>
      <c r="E99" s="26">
        <v>586.1</v>
      </c>
      <c r="F99" s="25">
        <v>1009</v>
      </c>
      <c r="G99" s="26">
        <v>645.9</v>
      </c>
      <c r="H99" s="26">
        <v>587.4</v>
      </c>
      <c r="I99" s="26">
        <v>821.8</v>
      </c>
      <c r="J99" s="26">
        <v>763.3</v>
      </c>
      <c r="K99" s="26">
        <v>964.4</v>
      </c>
      <c r="L99" s="25">
        <v>1486</v>
      </c>
      <c r="M99" s="25">
        <v>2902</v>
      </c>
      <c r="O99" s="32">
        <f t="shared" si="4"/>
        <v>1409.1999999999998</v>
      </c>
      <c r="Q99" s="33" t="s">
        <v>360</v>
      </c>
      <c r="R99" s="33">
        <v>1072.8613354820648</v>
      </c>
      <c r="S99" s="33">
        <v>113.5739170764798</v>
      </c>
      <c r="T99" s="33">
        <v>9.4463708138164169</v>
      </c>
      <c r="U99" s="33">
        <v>4.9130062055385745E-11</v>
      </c>
      <c r="V99" s="33">
        <v>842.05136740529849</v>
      </c>
      <c r="W99" s="33">
        <v>1303.6713035588309</v>
      </c>
      <c r="X99" s="33">
        <v>842.05136740529849</v>
      </c>
      <c r="Y99" s="33">
        <v>1303.6713035588309</v>
      </c>
      <c r="AA99" s="33" t="s">
        <v>360</v>
      </c>
      <c r="AB99" s="33">
        <v>915.96790913248583</v>
      </c>
      <c r="AC99" s="33">
        <v>210.33393667986934</v>
      </c>
      <c r="AD99" s="33">
        <v>4.3548270126593955</v>
      </c>
      <c r="AE99" s="33">
        <v>1.1584878482542122E-4</v>
      </c>
      <c r="AF99" s="33">
        <v>488.5179211916406</v>
      </c>
      <c r="AG99" s="33">
        <v>1343.417897073331</v>
      </c>
      <c r="AH99" s="33">
        <v>488.5179211916406</v>
      </c>
      <c r="AI99" s="33">
        <v>1343.417897073331</v>
      </c>
    </row>
    <row r="100" spans="1:35" ht="16.5" thickBot="1" x14ac:dyDescent="0.3">
      <c r="A100" s="24">
        <v>1996</v>
      </c>
      <c r="B100" s="25">
        <v>1856</v>
      </c>
      <c r="C100" s="25">
        <v>2088</v>
      </c>
      <c r="D100" s="26">
        <v>438</v>
      </c>
      <c r="E100" s="26">
        <v>928.1</v>
      </c>
      <c r="F100" s="25">
        <v>1348</v>
      </c>
      <c r="G100" s="26">
        <v>477.1</v>
      </c>
      <c r="H100" s="26">
        <v>392.4</v>
      </c>
      <c r="I100" s="26">
        <v>890.5</v>
      </c>
      <c r="J100" s="26">
        <v>761</v>
      </c>
      <c r="K100" s="25">
        <v>1095</v>
      </c>
      <c r="L100" s="25">
        <v>2384</v>
      </c>
      <c r="M100" s="25">
        <v>2262</v>
      </c>
      <c r="O100" s="32">
        <f t="shared" si="4"/>
        <v>1282.9000000000001</v>
      </c>
      <c r="Q100" s="34" t="s">
        <v>372</v>
      </c>
      <c r="R100" s="34">
        <v>91.707297668342903</v>
      </c>
      <c r="S100" s="34">
        <v>94.819953299354154</v>
      </c>
      <c r="T100" s="34">
        <v>0.96717298920002259</v>
      </c>
      <c r="U100" s="34">
        <v>0.34028735418151557</v>
      </c>
      <c r="V100" s="34">
        <v>-100.99003070967674</v>
      </c>
      <c r="W100" s="34">
        <v>284.40462604636252</v>
      </c>
      <c r="X100" s="34">
        <v>-100.99003070967674</v>
      </c>
      <c r="Y100" s="34">
        <v>284.40462604636252</v>
      </c>
      <c r="AA100" s="34" t="s">
        <v>372</v>
      </c>
      <c r="AB100" s="34">
        <v>234.68561375659502</v>
      </c>
      <c r="AC100" s="34">
        <v>187.43091756965549</v>
      </c>
      <c r="AD100" s="34">
        <v>1.252117936569233</v>
      </c>
      <c r="AE100" s="34">
        <v>0.21907208868429895</v>
      </c>
      <c r="AF100" s="34">
        <v>-146.21983935071935</v>
      </c>
      <c r="AG100" s="34">
        <v>615.59106686390942</v>
      </c>
      <c r="AH100" s="34">
        <v>-146.21983935071935</v>
      </c>
      <c r="AI100" s="34">
        <v>615.59106686390942</v>
      </c>
    </row>
    <row r="101" spans="1:35" ht="15.75" x14ac:dyDescent="0.25">
      <c r="A101" s="7">
        <v>1997</v>
      </c>
      <c r="B101" s="8">
        <v>2901</v>
      </c>
      <c r="C101" s="14">
        <v>836.7</v>
      </c>
      <c r="D101" s="14">
        <v>942.3</v>
      </c>
      <c r="E101" s="14">
        <v>869.6</v>
      </c>
      <c r="F101" s="14">
        <v>949.4</v>
      </c>
      <c r="G101" s="14">
        <v>617.70000000000005</v>
      </c>
      <c r="H101" s="14">
        <v>532.70000000000005</v>
      </c>
      <c r="I101" s="14">
        <v>728.5</v>
      </c>
      <c r="J101" s="14">
        <v>749.5</v>
      </c>
      <c r="K101" s="14">
        <v>898.1</v>
      </c>
      <c r="L101" s="8">
        <v>1424</v>
      </c>
      <c r="M101" s="14">
        <v>675.9</v>
      </c>
      <c r="O101" s="9">
        <f t="shared" ref="O101:O118" si="5">SUM(H101:I101)</f>
        <v>1261.2</v>
      </c>
      <c r="Q101"/>
      <c r="R101"/>
      <c r="S101"/>
      <c r="T101"/>
      <c r="U101"/>
      <c r="V101"/>
      <c r="W101"/>
      <c r="X101"/>
      <c r="Y101"/>
      <c r="Z101" s="37"/>
      <c r="AA101"/>
      <c r="AB101"/>
      <c r="AC101"/>
      <c r="AD101"/>
      <c r="AE101"/>
      <c r="AF101"/>
      <c r="AG101"/>
      <c r="AH101"/>
      <c r="AI101"/>
    </row>
    <row r="102" spans="1:35" ht="15.75" x14ac:dyDescent="0.25">
      <c r="A102" s="7">
        <v>1998</v>
      </c>
      <c r="B102" s="8">
        <v>1934</v>
      </c>
      <c r="C102" s="14">
        <v>304</v>
      </c>
      <c r="D102" s="14">
        <v>279.60000000000002</v>
      </c>
      <c r="E102" s="14">
        <v>295.7</v>
      </c>
      <c r="F102" s="14">
        <v>891.9</v>
      </c>
      <c r="G102" s="14">
        <v>623.5</v>
      </c>
      <c r="H102" s="14">
        <v>358.3</v>
      </c>
      <c r="I102" s="14">
        <v>823.1</v>
      </c>
      <c r="J102" s="14">
        <v>750.3</v>
      </c>
      <c r="K102" s="14">
        <v>730.3</v>
      </c>
      <c r="L102" s="8">
        <v>1642</v>
      </c>
      <c r="M102" s="8">
        <v>1765</v>
      </c>
      <c r="O102" s="9">
        <f t="shared" si="5"/>
        <v>1181.4000000000001</v>
      </c>
      <c r="Q102"/>
      <c r="R102"/>
      <c r="S102"/>
      <c r="T102"/>
      <c r="U102"/>
      <c r="V102"/>
      <c r="W102"/>
      <c r="X102"/>
      <c r="Y102"/>
      <c r="AA102"/>
      <c r="AB102"/>
      <c r="AC102"/>
      <c r="AD102"/>
      <c r="AE102"/>
      <c r="AF102"/>
      <c r="AG102"/>
      <c r="AH102"/>
      <c r="AI102"/>
    </row>
    <row r="103" spans="1:35" ht="15.75" x14ac:dyDescent="0.25">
      <c r="A103" s="7">
        <v>1999</v>
      </c>
      <c r="B103" s="8">
        <v>1968</v>
      </c>
      <c r="C103" s="14">
        <v>353.4</v>
      </c>
      <c r="D103" s="14">
        <v>713.5</v>
      </c>
      <c r="E103" s="14">
        <v>533.5</v>
      </c>
      <c r="F103" s="8">
        <v>1541</v>
      </c>
      <c r="G103" s="8">
        <v>1310</v>
      </c>
      <c r="H103" s="14">
        <v>566</v>
      </c>
      <c r="I103" s="14">
        <v>863.4</v>
      </c>
      <c r="J103" s="14">
        <v>748.3</v>
      </c>
      <c r="K103" s="14">
        <v>763.9</v>
      </c>
      <c r="L103" s="8">
        <v>1275</v>
      </c>
      <c r="M103" s="8">
        <v>1979</v>
      </c>
      <c r="O103" s="9">
        <f t="shared" si="5"/>
        <v>1429.4</v>
      </c>
      <c r="Q103"/>
      <c r="R103"/>
      <c r="S103"/>
      <c r="T103"/>
      <c r="U103"/>
      <c r="V103"/>
      <c r="W103"/>
      <c r="X103"/>
      <c r="Y103"/>
      <c r="AA103"/>
      <c r="AB103"/>
      <c r="AC103"/>
      <c r="AD103"/>
      <c r="AE103"/>
      <c r="AF103"/>
      <c r="AG103"/>
      <c r="AH103"/>
      <c r="AI103"/>
    </row>
    <row r="104" spans="1:35" x14ac:dyDescent="0.2">
      <c r="A104" s="7">
        <v>2000</v>
      </c>
      <c r="B104" s="8">
        <v>1282</v>
      </c>
      <c r="C104" s="14">
        <v>463.3</v>
      </c>
      <c r="D104" s="14">
        <v>640.79999999999995</v>
      </c>
      <c r="E104" s="14">
        <v>731.9</v>
      </c>
      <c r="F104" s="14">
        <v>978</v>
      </c>
      <c r="G104" s="14">
        <v>695.9</v>
      </c>
      <c r="H104" s="14">
        <v>438.1</v>
      </c>
      <c r="I104" s="14">
        <v>878.5</v>
      </c>
      <c r="J104" s="14">
        <v>682.2</v>
      </c>
      <c r="K104" s="14">
        <v>695.1</v>
      </c>
      <c r="L104" s="14">
        <v>835.5</v>
      </c>
      <c r="M104" s="14">
        <v>733.2</v>
      </c>
      <c r="O104" s="9">
        <f t="shared" si="5"/>
        <v>1316.6</v>
      </c>
    </row>
    <row r="105" spans="1:35" x14ac:dyDescent="0.2">
      <c r="A105" s="7">
        <v>2001</v>
      </c>
      <c r="B105" s="14">
        <v>452.2</v>
      </c>
      <c r="C105" s="14">
        <v>303.3</v>
      </c>
      <c r="D105" s="14">
        <v>295.5</v>
      </c>
      <c r="E105" s="14">
        <v>511.6</v>
      </c>
      <c r="F105" s="14">
        <v>635.29999999999995</v>
      </c>
      <c r="G105" s="14">
        <v>305.10000000000002</v>
      </c>
      <c r="H105" s="14">
        <v>332.2</v>
      </c>
      <c r="I105" s="14">
        <v>651.70000000000005</v>
      </c>
      <c r="J105" s="14">
        <v>721.3</v>
      </c>
      <c r="K105" s="14">
        <v>714.1</v>
      </c>
      <c r="L105" s="14">
        <v>825</v>
      </c>
      <c r="M105" s="8">
        <v>1608</v>
      </c>
      <c r="O105" s="9">
        <f t="shared" si="5"/>
        <v>983.90000000000009</v>
      </c>
    </row>
    <row r="106" spans="1:35" x14ac:dyDescent="0.2">
      <c r="A106" s="7">
        <v>2002</v>
      </c>
      <c r="B106" s="8">
        <v>1344</v>
      </c>
      <c r="C106" s="14">
        <v>920.3</v>
      </c>
      <c r="D106" s="8">
        <v>1111</v>
      </c>
      <c r="E106" s="8">
        <v>2323</v>
      </c>
      <c r="F106" s="8">
        <v>1368</v>
      </c>
      <c r="G106" s="14">
        <v>708.4</v>
      </c>
      <c r="H106" s="14">
        <v>284.2</v>
      </c>
      <c r="I106" s="14">
        <v>237.5</v>
      </c>
      <c r="J106" s="14">
        <v>225.9</v>
      </c>
      <c r="K106" s="14">
        <v>223</v>
      </c>
      <c r="L106" s="14">
        <v>292.89999999999998</v>
      </c>
      <c r="M106" s="14">
        <v>561.1</v>
      </c>
      <c r="O106" s="9">
        <f t="shared" si="5"/>
        <v>521.70000000000005</v>
      </c>
    </row>
    <row r="107" spans="1:35" x14ac:dyDescent="0.2">
      <c r="A107" s="7">
        <v>2003</v>
      </c>
      <c r="B107" s="8">
        <v>1274</v>
      </c>
      <c r="C107" s="8">
        <v>1114</v>
      </c>
      <c r="D107" s="8">
        <v>1714</v>
      </c>
      <c r="E107" s="8">
        <v>1213</v>
      </c>
      <c r="F107" s="14">
        <v>834.8</v>
      </c>
      <c r="G107" s="14">
        <v>340.2</v>
      </c>
      <c r="H107" s="14">
        <v>216.1</v>
      </c>
      <c r="I107" s="14">
        <v>202.6</v>
      </c>
      <c r="J107" s="14">
        <v>205.8</v>
      </c>
      <c r="K107" s="14">
        <v>233.5</v>
      </c>
      <c r="L107" s="14">
        <v>428.7</v>
      </c>
      <c r="M107" s="8">
        <v>1515</v>
      </c>
      <c r="O107" s="9">
        <f t="shared" si="5"/>
        <v>418.7</v>
      </c>
    </row>
    <row r="108" spans="1:35" x14ac:dyDescent="0.2">
      <c r="A108" s="7">
        <v>2004</v>
      </c>
      <c r="B108" s="8">
        <v>1541</v>
      </c>
      <c r="C108" s="8">
        <v>1360</v>
      </c>
      <c r="D108" s="8">
        <v>1094</v>
      </c>
      <c r="E108" s="14">
        <v>970.1</v>
      </c>
      <c r="F108" s="8">
        <v>1112</v>
      </c>
      <c r="G108" s="14">
        <v>787.5</v>
      </c>
      <c r="H108" s="14">
        <v>269.5</v>
      </c>
      <c r="I108" s="14">
        <v>244</v>
      </c>
      <c r="J108" s="14">
        <v>360.5</v>
      </c>
      <c r="K108" s="14">
        <v>378.4</v>
      </c>
      <c r="L108" s="14">
        <v>469.5</v>
      </c>
      <c r="M108" s="8">
        <v>1169</v>
      </c>
      <c r="O108" s="9">
        <f t="shared" si="5"/>
        <v>513.5</v>
      </c>
    </row>
    <row r="109" spans="1:35" x14ac:dyDescent="0.2">
      <c r="A109" s="7">
        <v>2005</v>
      </c>
      <c r="B109" s="14">
        <v>305.3</v>
      </c>
      <c r="C109" s="14">
        <v>280.39999999999998</v>
      </c>
      <c r="D109" s="14">
        <v>221.1</v>
      </c>
      <c r="E109" s="14">
        <v>239.4</v>
      </c>
      <c r="F109" s="14">
        <v>393.9</v>
      </c>
      <c r="G109" s="14">
        <v>379.1</v>
      </c>
      <c r="H109" s="14">
        <v>622.6</v>
      </c>
      <c r="I109" s="14">
        <v>733.8</v>
      </c>
      <c r="J109" s="14">
        <v>489.6</v>
      </c>
      <c r="K109" s="14">
        <v>817.9</v>
      </c>
      <c r="L109" s="8">
        <v>1356</v>
      </c>
      <c r="M109" s="14">
        <v>949.5</v>
      </c>
      <c r="O109" s="9">
        <f t="shared" si="5"/>
        <v>1356.4</v>
      </c>
    </row>
    <row r="110" spans="1:35" x14ac:dyDescent="0.2">
      <c r="A110" s="7">
        <v>2006</v>
      </c>
      <c r="B110" s="8">
        <v>2976</v>
      </c>
      <c r="C110" s="8">
        <v>1086</v>
      </c>
      <c r="D110" s="14">
        <v>360.8</v>
      </c>
      <c r="E110" s="14">
        <v>523.20000000000005</v>
      </c>
      <c r="F110" s="8">
        <v>1015</v>
      </c>
      <c r="G110" s="14">
        <v>819.8</v>
      </c>
      <c r="H110" s="14">
        <v>668.4</v>
      </c>
      <c r="I110" s="14">
        <v>659.2</v>
      </c>
      <c r="J110" s="14">
        <v>751.4</v>
      </c>
      <c r="K110" s="14">
        <v>785.1</v>
      </c>
      <c r="L110" s="8">
        <v>1724</v>
      </c>
      <c r="M110" s="8">
        <v>1742</v>
      </c>
      <c r="O110" s="9">
        <f t="shared" si="5"/>
        <v>1327.6</v>
      </c>
    </row>
    <row r="111" spans="1:35" x14ac:dyDescent="0.2">
      <c r="A111" s="7">
        <v>2007</v>
      </c>
      <c r="B111" s="8">
        <v>1308</v>
      </c>
      <c r="C111" s="14">
        <v>397.7</v>
      </c>
      <c r="D111" s="14">
        <v>660.5</v>
      </c>
      <c r="E111" s="14">
        <v>624.70000000000005</v>
      </c>
      <c r="F111" s="14">
        <v>965.1</v>
      </c>
      <c r="G111" s="14">
        <v>754.9</v>
      </c>
      <c r="H111" s="14">
        <v>638.29999999999995</v>
      </c>
      <c r="I111" s="14">
        <v>640</v>
      </c>
      <c r="J111" s="14">
        <v>641.20000000000005</v>
      </c>
      <c r="K111" s="14">
        <v>640.20000000000005</v>
      </c>
      <c r="L111" s="8">
        <v>1236</v>
      </c>
      <c r="M111" s="8">
        <v>1228</v>
      </c>
      <c r="O111" s="9">
        <f t="shared" si="5"/>
        <v>1278.3</v>
      </c>
    </row>
    <row r="112" spans="1:35" x14ac:dyDescent="0.2">
      <c r="A112" s="7">
        <v>2008</v>
      </c>
      <c r="B112" s="8">
        <v>1051</v>
      </c>
      <c r="C112" s="14">
        <v>369.8</v>
      </c>
      <c r="D112" s="14">
        <v>504.4</v>
      </c>
      <c r="E112" s="14">
        <v>698.3</v>
      </c>
      <c r="F112" s="8">
        <v>1931</v>
      </c>
      <c r="G112" s="8">
        <v>1508</v>
      </c>
      <c r="H112" s="14">
        <v>572.79999999999995</v>
      </c>
      <c r="I112" s="14">
        <v>505.5</v>
      </c>
      <c r="J112" s="14">
        <v>768.4</v>
      </c>
      <c r="K112" s="8">
        <v>1154</v>
      </c>
      <c r="L112" s="8">
        <v>1541</v>
      </c>
      <c r="M112" s="14">
        <v>607.70000000000005</v>
      </c>
      <c r="O112" s="9">
        <f t="shared" si="5"/>
        <v>1078.3</v>
      </c>
    </row>
    <row r="113" spans="1:37" x14ac:dyDescent="0.2">
      <c r="A113" s="7">
        <v>2009</v>
      </c>
      <c r="B113" s="8">
        <v>2037</v>
      </c>
      <c r="C113" s="14">
        <v>537.79999999999995</v>
      </c>
      <c r="D113" s="14">
        <v>542.9</v>
      </c>
      <c r="E113" s="14">
        <v>770.5</v>
      </c>
      <c r="F113" s="8">
        <v>1380</v>
      </c>
      <c r="G113" s="14">
        <v>938.5</v>
      </c>
      <c r="H113" s="14">
        <v>453.2</v>
      </c>
      <c r="I113" s="14">
        <v>575.70000000000005</v>
      </c>
      <c r="J113" s="14">
        <v>473.6</v>
      </c>
      <c r="K113" s="14">
        <v>706.5</v>
      </c>
      <c r="L113" s="8">
        <v>1406</v>
      </c>
      <c r="M113" s="14">
        <v>754.4</v>
      </c>
      <c r="O113" s="9">
        <f t="shared" si="5"/>
        <v>1028.9000000000001</v>
      </c>
    </row>
    <row r="114" spans="1:37" x14ac:dyDescent="0.2">
      <c r="A114" s="7">
        <v>2010</v>
      </c>
      <c r="B114" s="8">
        <v>1305</v>
      </c>
      <c r="C114" s="14">
        <v>401.3</v>
      </c>
      <c r="D114" s="14">
        <v>417.2</v>
      </c>
      <c r="E114" s="14">
        <v>419.9</v>
      </c>
      <c r="F114" s="14">
        <v>430.6</v>
      </c>
      <c r="G114" s="8">
        <v>1401</v>
      </c>
      <c r="H114" s="14">
        <v>620.1</v>
      </c>
      <c r="I114" s="14">
        <v>699.5</v>
      </c>
      <c r="J114" s="14">
        <v>499.8</v>
      </c>
      <c r="K114" s="14">
        <v>992.8</v>
      </c>
      <c r="L114" s="8">
        <v>1439</v>
      </c>
      <c r="M114" s="8">
        <v>1960</v>
      </c>
      <c r="O114" s="9">
        <f t="shared" si="5"/>
        <v>1319.6</v>
      </c>
    </row>
    <row r="115" spans="1:37" x14ac:dyDescent="0.2">
      <c r="A115" s="7">
        <v>2011</v>
      </c>
      <c r="B115" s="8">
        <v>1855</v>
      </c>
      <c r="C115" s="14">
        <v>586.70000000000005</v>
      </c>
      <c r="D115" s="14">
        <v>486</v>
      </c>
      <c r="E115" s="14">
        <v>937</v>
      </c>
      <c r="F115" s="8">
        <v>1498</v>
      </c>
      <c r="G115" s="8">
        <v>1405</v>
      </c>
      <c r="H115" s="14">
        <v>910.7</v>
      </c>
      <c r="I115" s="14">
        <v>867.4</v>
      </c>
      <c r="J115" s="14">
        <v>435.5</v>
      </c>
      <c r="K115" s="14">
        <v>767.5</v>
      </c>
      <c r="L115" s="8">
        <v>1303</v>
      </c>
      <c r="M115" s="14">
        <v>633.5</v>
      </c>
      <c r="O115" s="9">
        <f t="shared" si="5"/>
        <v>1778.1</v>
      </c>
    </row>
    <row r="116" spans="1:37" x14ac:dyDescent="0.2">
      <c r="A116" s="7">
        <v>2012</v>
      </c>
      <c r="B116" s="8">
        <v>2295</v>
      </c>
      <c r="C116" s="14">
        <v>600.70000000000005</v>
      </c>
      <c r="D116" s="14">
        <v>800.3</v>
      </c>
      <c r="E116" s="8">
        <v>1760</v>
      </c>
      <c r="F116" s="8">
        <v>1411</v>
      </c>
      <c r="G116" s="14">
        <v>974.9</v>
      </c>
      <c r="H116" s="14">
        <v>628.9</v>
      </c>
      <c r="I116" s="14">
        <v>863.3</v>
      </c>
      <c r="J116" s="14">
        <v>445</v>
      </c>
      <c r="K116" s="14">
        <v>798.9</v>
      </c>
      <c r="L116" s="8">
        <v>2139</v>
      </c>
      <c r="M116" s="8">
        <v>1935</v>
      </c>
      <c r="O116" s="9">
        <f t="shared" si="5"/>
        <v>1492.1999999999998</v>
      </c>
    </row>
    <row r="117" spans="1:37" x14ac:dyDescent="0.2">
      <c r="A117" s="7">
        <v>2013</v>
      </c>
      <c r="B117" s="14">
        <v>428.3</v>
      </c>
      <c r="C117" s="14">
        <v>497.4</v>
      </c>
      <c r="D117" s="14">
        <v>474</v>
      </c>
      <c r="E117" s="14">
        <v>582.20000000000005</v>
      </c>
      <c r="F117" s="14">
        <v>755.2</v>
      </c>
      <c r="G117" s="14">
        <v>706.5</v>
      </c>
      <c r="H117" s="14">
        <v>493.1</v>
      </c>
      <c r="I117" s="14">
        <v>643</v>
      </c>
      <c r="J117" s="14">
        <v>560.70000000000005</v>
      </c>
      <c r="K117" s="14">
        <v>779.5</v>
      </c>
      <c r="L117" s="8">
        <v>1293</v>
      </c>
      <c r="M117" s="14">
        <v>708.5</v>
      </c>
      <c r="O117" s="9">
        <f t="shared" si="5"/>
        <v>1136.0999999999999</v>
      </c>
    </row>
    <row r="118" spans="1:37" x14ac:dyDescent="0.2">
      <c r="A118" s="1">
        <v>2014</v>
      </c>
      <c r="B118" s="4">
        <v>912</v>
      </c>
      <c r="C118" s="2">
        <v>1553</v>
      </c>
      <c r="D118" s="2">
        <v>1618</v>
      </c>
      <c r="E118" s="4">
        <v>932.1</v>
      </c>
      <c r="F118" s="4">
        <v>953.9</v>
      </c>
      <c r="G118" s="4">
        <v>915.7</v>
      </c>
      <c r="H118" s="4">
        <v>423.5</v>
      </c>
      <c r="I118" s="4">
        <v>530.5</v>
      </c>
      <c r="J118" s="4">
        <v>457.2</v>
      </c>
      <c r="K118" s="4"/>
      <c r="L118" s="4"/>
      <c r="M118" s="13"/>
      <c r="O118" s="9">
        <f t="shared" si="5"/>
        <v>954</v>
      </c>
    </row>
    <row r="120" spans="1:37" x14ac:dyDescent="0.2">
      <c r="AK120" s="51"/>
    </row>
    <row r="121" spans="1:37" x14ac:dyDescent="0.2">
      <c r="B121" s="6" t="s">
        <v>12</v>
      </c>
      <c r="AK121" s="51"/>
    </row>
    <row r="122" spans="1:37" s="51" customForma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37" s="51" customFormat="1" ht="15.75" x14ac:dyDescent="0.25">
      <c r="A123" s="24">
        <v>1979</v>
      </c>
      <c r="B123" s="26">
        <v>581.20000000000005</v>
      </c>
      <c r="C123" s="26">
        <v>885.7</v>
      </c>
      <c r="D123" s="26">
        <v>989.6</v>
      </c>
      <c r="E123" s="26">
        <v>952.1</v>
      </c>
      <c r="F123" s="25">
        <v>1017</v>
      </c>
      <c r="G123" s="26">
        <v>354</v>
      </c>
      <c r="H123" s="26">
        <v>239.9</v>
      </c>
      <c r="I123" s="26">
        <v>216.4</v>
      </c>
      <c r="J123" s="26">
        <v>206.9</v>
      </c>
      <c r="K123" s="26">
        <v>289.39999999999998</v>
      </c>
      <c r="L123" s="26">
        <v>437.7</v>
      </c>
      <c r="M123" s="26">
        <v>631.9</v>
      </c>
      <c r="N123" s="6"/>
      <c r="O123" s="32">
        <f>SUM(H123:I123)</f>
        <v>456.3</v>
      </c>
      <c r="P123" s="6"/>
      <c r="Q123" s="23" t="s">
        <v>349</v>
      </c>
      <c r="R123"/>
      <c r="S123"/>
      <c r="T123"/>
      <c r="U123"/>
      <c r="V123"/>
      <c r="W123"/>
      <c r="X123"/>
      <c r="Y123"/>
      <c r="Z123" s="53"/>
      <c r="AA123" s="53"/>
      <c r="AB123" s="53"/>
      <c r="AC123" s="53"/>
    </row>
    <row r="124" spans="1:37" s="51" customFormat="1" ht="16.5" thickBot="1" x14ac:dyDescent="0.3">
      <c r="A124" s="24">
        <v>1980</v>
      </c>
      <c r="B124" s="25">
        <v>1312</v>
      </c>
      <c r="C124" s="26">
        <v>608</v>
      </c>
      <c r="D124" s="26">
        <v>607.9</v>
      </c>
      <c r="E124" s="26">
        <v>865.6</v>
      </c>
      <c r="F124" s="26">
        <v>543.9</v>
      </c>
      <c r="G124" s="26">
        <v>456.9</v>
      </c>
      <c r="H124" s="26">
        <v>250.7</v>
      </c>
      <c r="I124" s="26">
        <v>205.1</v>
      </c>
      <c r="J124" s="26">
        <v>196.7</v>
      </c>
      <c r="K124" s="26">
        <v>187.7</v>
      </c>
      <c r="L124" s="26">
        <v>384.9</v>
      </c>
      <c r="M124" s="25">
        <v>1236</v>
      </c>
      <c r="N124" s="6"/>
      <c r="O124" s="32">
        <f t="shared" ref="O124:O131" si="6">SUM(H124:I124)</f>
        <v>455.79999999999995</v>
      </c>
      <c r="P124" s="6"/>
      <c r="Q124"/>
      <c r="R124"/>
      <c r="S124"/>
      <c r="T124"/>
      <c r="U124"/>
      <c r="V124"/>
      <c r="W124"/>
      <c r="X124"/>
      <c r="Y124"/>
      <c r="Z124" s="53"/>
      <c r="AA124" s="53"/>
      <c r="AB124" s="53"/>
      <c r="AC124" s="54"/>
    </row>
    <row r="125" spans="1:37" s="51" customFormat="1" ht="15.75" x14ac:dyDescent="0.25">
      <c r="A125" s="24">
        <v>1981</v>
      </c>
      <c r="B125" s="26">
        <v>422.7</v>
      </c>
      <c r="C125" s="26">
        <v>883.2</v>
      </c>
      <c r="D125" s="26">
        <v>494</v>
      </c>
      <c r="E125" s="26">
        <v>716.9</v>
      </c>
      <c r="F125" s="26">
        <v>543.70000000000005</v>
      </c>
      <c r="G125" s="26">
        <v>630.4</v>
      </c>
      <c r="H125" s="26">
        <v>271.60000000000002</v>
      </c>
      <c r="I125" s="26">
        <v>201.2</v>
      </c>
      <c r="J125" s="26">
        <v>199.6</v>
      </c>
      <c r="K125" s="26">
        <v>277.5</v>
      </c>
      <c r="L125" s="26">
        <v>537.29999999999995</v>
      </c>
      <c r="M125" s="25">
        <v>1999</v>
      </c>
      <c r="N125" s="6"/>
      <c r="O125" s="32">
        <f t="shared" si="6"/>
        <v>472.8</v>
      </c>
      <c r="P125" s="6"/>
      <c r="Q125" s="36" t="s">
        <v>350</v>
      </c>
      <c r="R125" s="36"/>
      <c r="S125"/>
      <c r="T125"/>
      <c r="U125"/>
      <c r="V125"/>
      <c r="W125"/>
      <c r="X125"/>
      <c r="Y125"/>
      <c r="Z125" s="53"/>
      <c r="AA125" s="53"/>
      <c r="AB125" s="53"/>
      <c r="AC125" s="54"/>
    </row>
    <row r="126" spans="1:37" s="51" customFormat="1" ht="15.75" x14ac:dyDescent="0.25">
      <c r="A126" s="24">
        <v>1982</v>
      </c>
      <c r="B126" s="26">
        <v>770.2</v>
      </c>
      <c r="C126" s="25">
        <v>1778</v>
      </c>
      <c r="D126" s="26">
        <v>748.4</v>
      </c>
      <c r="E126" s="26">
        <v>823.3</v>
      </c>
      <c r="F126" s="26">
        <v>965.8</v>
      </c>
      <c r="G126" s="26">
        <v>704.6</v>
      </c>
      <c r="H126" s="26">
        <v>366.9</v>
      </c>
      <c r="I126" s="26">
        <v>265.3</v>
      </c>
      <c r="J126" s="26">
        <v>266.2</v>
      </c>
      <c r="K126" s="26">
        <v>475.3</v>
      </c>
      <c r="L126" s="26">
        <v>524.1</v>
      </c>
      <c r="M126" s="25">
        <v>1297</v>
      </c>
      <c r="N126" s="6"/>
      <c r="O126" s="32">
        <f t="shared" si="6"/>
        <v>632.20000000000005</v>
      </c>
      <c r="P126" s="6"/>
      <c r="Q126" s="33" t="s">
        <v>351</v>
      </c>
      <c r="R126" s="33">
        <v>0.57489837482990502</v>
      </c>
      <c r="S126"/>
      <c r="T126"/>
      <c r="U126"/>
      <c r="V126"/>
      <c r="W126"/>
      <c r="X126"/>
      <c r="Y126"/>
      <c r="Z126" s="53"/>
      <c r="AA126" s="53"/>
      <c r="AB126" s="53"/>
      <c r="AC126" s="54"/>
    </row>
    <row r="127" spans="1:37" s="51" customFormat="1" ht="15.75" x14ac:dyDescent="0.25">
      <c r="A127" s="24">
        <v>1983</v>
      </c>
      <c r="B127" s="25">
        <v>1034</v>
      </c>
      <c r="C127" s="25">
        <v>1134</v>
      </c>
      <c r="D127" s="25">
        <v>1007</v>
      </c>
      <c r="E127" s="26">
        <v>802</v>
      </c>
      <c r="F127" s="26">
        <v>898.3</v>
      </c>
      <c r="G127" s="26">
        <v>516.9</v>
      </c>
      <c r="H127" s="26">
        <v>378.8</v>
      </c>
      <c r="I127" s="26">
        <v>274.60000000000002</v>
      </c>
      <c r="J127" s="26">
        <v>254.4</v>
      </c>
      <c r="K127" s="26">
        <v>251</v>
      </c>
      <c r="L127" s="26">
        <v>621.20000000000005</v>
      </c>
      <c r="M127" s="25">
        <v>1288</v>
      </c>
      <c r="N127" s="6"/>
      <c r="O127" s="32">
        <f t="shared" si="6"/>
        <v>653.40000000000009</v>
      </c>
      <c r="P127" s="6"/>
      <c r="Q127" s="33" t="s">
        <v>352</v>
      </c>
      <c r="R127" s="33">
        <v>0.33050814138206591</v>
      </c>
      <c r="S127"/>
      <c r="T127"/>
      <c r="U127"/>
      <c r="V127"/>
      <c r="W127"/>
      <c r="X127"/>
      <c r="Y127"/>
      <c r="Z127" s="53"/>
      <c r="AA127" s="53"/>
      <c r="AB127" s="53"/>
      <c r="AC127" s="54"/>
    </row>
    <row r="128" spans="1:37" s="51" customFormat="1" ht="15.75" x14ac:dyDescent="0.25">
      <c r="A128" s="24">
        <v>1984</v>
      </c>
      <c r="B128" s="25">
        <v>1098</v>
      </c>
      <c r="C128" s="25">
        <v>1115</v>
      </c>
      <c r="D128" s="25">
        <v>1039</v>
      </c>
      <c r="E128" s="26">
        <v>895.3</v>
      </c>
      <c r="F128" s="25">
        <v>1140</v>
      </c>
      <c r="G128" s="25">
        <v>1034</v>
      </c>
      <c r="H128" s="26">
        <v>371.4</v>
      </c>
      <c r="I128" s="26">
        <v>280.2</v>
      </c>
      <c r="J128" s="26">
        <v>263.10000000000002</v>
      </c>
      <c r="K128" s="26">
        <v>399.8</v>
      </c>
      <c r="L128" s="25">
        <v>1305</v>
      </c>
      <c r="M128" s="26">
        <v>625.1</v>
      </c>
      <c r="N128" s="6"/>
      <c r="O128" s="32">
        <f t="shared" si="6"/>
        <v>651.59999999999991</v>
      </c>
      <c r="P128" s="6"/>
      <c r="Q128" s="33" t="s">
        <v>353</v>
      </c>
      <c r="R128" s="33">
        <v>0.29862757668597384</v>
      </c>
      <c r="S128"/>
      <c r="T128"/>
      <c r="U128"/>
      <c r="V128"/>
      <c r="W128"/>
      <c r="X128"/>
      <c r="Y128"/>
      <c r="Z128" s="53"/>
      <c r="AA128" s="53"/>
      <c r="AB128" s="54"/>
      <c r="AC128" s="53"/>
    </row>
    <row r="129" spans="1:37" s="51" customFormat="1" ht="15.75" x14ac:dyDescent="0.25">
      <c r="A129" s="24">
        <v>1985</v>
      </c>
      <c r="B129" s="26">
        <v>510.5</v>
      </c>
      <c r="C129" s="26">
        <v>564</v>
      </c>
      <c r="D129" s="26">
        <v>541.6</v>
      </c>
      <c r="E129" s="25">
        <v>1120</v>
      </c>
      <c r="F129" s="26">
        <v>891.5</v>
      </c>
      <c r="G129" s="26">
        <v>642.9</v>
      </c>
      <c r="H129" s="26">
        <v>269.89999999999998</v>
      </c>
      <c r="I129" s="26">
        <v>239.2</v>
      </c>
      <c r="J129" s="26">
        <v>248.1</v>
      </c>
      <c r="K129" s="26">
        <v>401.8</v>
      </c>
      <c r="L129" s="26">
        <v>462</v>
      </c>
      <c r="M129" s="26">
        <v>592.79999999999995</v>
      </c>
      <c r="N129" s="6"/>
      <c r="O129" s="32">
        <f t="shared" si="6"/>
        <v>509.09999999999997</v>
      </c>
      <c r="P129" s="6"/>
      <c r="Q129" s="33" t="s">
        <v>354</v>
      </c>
      <c r="R129" s="33">
        <v>85.410860091811543</v>
      </c>
      <c r="S129"/>
      <c r="T129"/>
      <c r="U129"/>
      <c r="V129"/>
      <c r="W129"/>
      <c r="X129"/>
      <c r="Y129"/>
      <c r="Z129" s="53"/>
      <c r="AA129" s="53"/>
      <c r="AB129" s="53"/>
      <c r="AC129" s="53"/>
    </row>
    <row r="130" spans="1:37" s="51" customFormat="1" ht="16.5" thickBot="1" x14ac:dyDescent="0.3">
      <c r="A130" s="24">
        <v>1986</v>
      </c>
      <c r="B130" s="26">
        <v>915.4</v>
      </c>
      <c r="C130" s="25">
        <v>1746</v>
      </c>
      <c r="D130" s="26">
        <v>912.6</v>
      </c>
      <c r="E130" s="26">
        <v>570.5</v>
      </c>
      <c r="F130" s="26">
        <v>695.9</v>
      </c>
      <c r="G130" s="26">
        <v>349.9</v>
      </c>
      <c r="H130" s="26">
        <v>252.3</v>
      </c>
      <c r="I130" s="26">
        <v>209.4</v>
      </c>
      <c r="J130" s="26">
        <v>282.8</v>
      </c>
      <c r="K130" s="26">
        <v>291.2</v>
      </c>
      <c r="L130" s="26">
        <v>924.5</v>
      </c>
      <c r="M130" s="26">
        <v>525.6</v>
      </c>
      <c r="N130" s="6"/>
      <c r="O130" s="32">
        <f t="shared" si="6"/>
        <v>461.70000000000005</v>
      </c>
      <c r="P130" s="6"/>
      <c r="Q130" s="34" t="s">
        <v>355</v>
      </c>
      <c r="R130" s="34">
        <v>23</v>
      </c>
      <c r="S130"/>
      <c r="T130"/>
      <c r="U130"/>
      <c r="V130"/>
      <c r="W130"/>
      <c r="X130"/>
      <c r="Y130"/>
      <c r="Z130" s="53"/>
      <c r="AA130" s="53"/>
      <c r="AB130" s="53"/>
      <c r="AC130" s="53"/>
    </row>
    <row r="131" spans="1:37" s="51" customFormat="1" ht="15.75" x14ac:dyDescent="0.25">
      <c r="A131" s="24">
        <v>1987</v>
      </c>
      <c r="B131" s="26">
        <v>688.3</v>
      </c>
      <c r="C131" s="26">
        <v>878.2</v>
      </c>
      <c r="D131" s="26">
        <v>617.1</v>
      </c>
      <c r="E131" s="26">
        <v>634.4</v>
      </c>
      <c r="F131" s="26">
        <v>458</v>
      </c>
      <c r="G131" s="26">
        <v>269.89999999999998</v>
      </c>
      <c r="H131" s="26">
        <v>275.39999999999998</v>
      </c>
      <c r="I131" s="26">
        <v>222.3</v>
      </c>
      <c r="J131" s="26">
        <v>194.8</v>
      </c>
      <c r="K131" s="26"/>
      <c r="L131" s="26"/>
      <c r="M131" s="26"/>
      <c r="N131" s="6"/>
      <c r="O131" s="32">
        <f t="shared" si="6"/>
        <v>497.7</v>
      </c>
      <c r="P131" s="6"/>
      <c r="Q131"/>
      <c r="R131"/>
      <c r="S131"/>
      <c r="T131"/>
      <c r="U131"/>
      <c r="V131"/>
      <c r="W131"/>
      <c r="X131"/>
      <c r="Y131"/>
      <c r="Z131" s="53"/>
      <c r="AA131" s="53"/>
      <c r="AB131" s="53"/>
      <c r="AC131" s="53"/>
    </row>
    <row r="132" spans="1:37" s="51" customFormat="1" ht="16.5" thickBot="1" x14ac:dyDescent="0.3">
      <c r="A132" s="24">
        <v>1988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23" t="s">
        <v>356</v>
      </c>
      <c r="R132"/>
      <c r="S132"/>
      <c r="T132"/>
      <c r="U132"/>
      <c r="V132"/>
      <c r="W132"/>
      <c r="X132"/>
      <c r="Y132"/>
      <c r="Z132" s="52"/>
      <c r="AA132" s="52"/>
      <c r="AB132" s="52"/>
      <c r="AC132" s="52"/>
    </row>
    <row r="133" spans="1:37" s="51" customFormat="1" ht="15.75" x14ac:dyDescent="0.25">
      <c r="A133" s="24">
        <v>1989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35"/>
      <c r="R133" s="35" t="s">
        <v>361</v>
      </c>
      <c r="S133" s="35" t="s">
        <v>362</v>
      </c>
      <c r="T133" s="35" t="s">
        <v>363</v>
      </c>
      <c r="U133" s="35" t="s">
        <v>3</v>
      </c>
      <c r="V133" s="35" t="s">
        <v>364</v>
      </c>
      <c r="W133"/>
      <c r="X133"/>
      <c r="Y133"/>
      <c r="AK133" s="6"/>
    </row>
    <row r="134" spans="1:37" s="51" customFormat="1" ht="15.75" x14ac:dyDescent="0.25">
      <c r="A134" s="24">
        <v>1990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33" t="s">
        <v>357</v>
      </c>
      <c r="R134" s="33">
        <v>1</v>
      </c>
      <c r="S134" s="33">
        <v>75627.953241569077</v>
      </c>
      <c r="T134" s="33">
        <v>75627.953241569077</v>
      </c>
      <c r="U134" s="33">
        <v>10.367072996752137</v>
      </c>
      <c r="V134" s="33">
        <v>4.1102141102005363E-3</v>
      </c>
      <c r="W134"/>
      <c r="X134"/>
      <c r="Y134"/>
      <c r="AK134" s="6"/>
    </row>
    <row r="135" spans="1:37" ht="15.75" x14ac:dyDescent="0.25">
      <c r="A135" s="24">
        <v>1991</v>
      </c>
      <c r="Q135" s="33" t="s">
        <v>358</v>
      </c>
      <c r="R135" s="33">
        <v>21</v>
      </c>
      <c r="S135" s="33">
        <v>153195.31545408312</v>
      </c>
      <c r="T135" s="33">
        <v>7295.0150216230059</v>
      </c>
      <c r="U135" s="33"/>
      <c r="V135" s="33"/>
      <c r="W135"/>
      <c r="X135"/>
      <c r="Y135"/>
    </row>
    <row r="136" spans="1:37" ht="16.5" thickBot="1" x14ac:dyDescent="0.3">
      <c r="A136" s="24">
        <v>1992</v>
      </c>
      <c r="Q136" s="34" t="s">
        <v>359</v>
      </c>
      <c r="R136" s="34">
        <v>22</v>
      </c>
      <c r="S136" s="34">
        <v>228823.26869565219</v>
      </c>
      <c r="T136" s="34"/>
      <c r="U136" s="34"/>
      <c r="V136" s="34"/>
      <c r="W136"/>
      <c r="X136"/>
      <c r="Y136"/>
    </row>
    <row r="137" spans="1:37" ht="16.5" thickBot="1" x14ac:dyDescent="0.3">
      <c r="A137" s="24">
        <v>1993</v>
      </c>
      <c r="Q137"/>
      <c r="R137"/>
      <c r="S137"/>
      <c r="T137"/>
      <c r="U137"/>
      <c r="V137"/>
      <c r="W137"/>
      <c r="X137"/>
      <c r="Y137"/>
    </row>
    <row r="138" spans="1:37" ht="15.75" x14ac:dyDescent="0.25">
      <c r="A138" s="24">
        <v>1994</v>
      </c>
      <c r="Q138" s="35"/>
      <c r="R138" s="35" t="s">
        <v>365</v>
      </c>
      <c r="S138" s="35" t="s">
        <v>354</v>
      </c>
      <c r="T138" s="35" t="s">
        <v>366</v>
      </c>
      <c r="U138" s="35" t="s">
        <v>367</v>
      </c>
      <c r="V138" s="35" t="s">
        <v>368</v>
      </c>
      <c r="W138" s="35" t="s">
        <v>369</v>
      </c>
      <c r="X138" s="35" t="s">
        <v>370</v>
      </c>
      <c r="Y138" s="35" t="s">
        <v>371</v>
      </c>
    </row>
    <row r="139" spans="1:37" ht="15.75" x14ac:dyDescent="0.25">
      <c r="A139" s="24">
        <v>1995</v>
      </c>
      <c r="Q139" s="33" t="s">
        <v>360</v>
      </c>
      <c r="R139" s="33">
        <v>404.67538306973711</v>
      </c>
      <c r="S139" s="33">
        <v>42.795475373626999</v>
      </c>
      <c r="T139" s="33">
        <v>9.4560319645174697</v>
      </c>
      <c r="U139" s="33">
        <v>5.1118501413453639E-9</v>
      </c>
      <c r="V139" s="33">
        <v>315.67732031820952</v>
      </c>
      <c r="W139" s="33">
        <v>493.67344582126469</v>
      </c>
      <c r="X139" s="33">
        <v>315.67732031820952</v>
      </c>
      <c r="Y139" s="33">
        <v>493.67344582126469</v>
      </c>
    </row>
    <row r="140" spans="1:37" ht="16.5" thickBot="1" x14ac:dyDescent="0.3">
      <c r="A140" s="24">
        <v>1996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/>
      <c r="Q140" s="34" t="s">
        <v>372</v>
      </c>
      <c r="R140" s="34">
        <v>116.48206101034936</v>
      </c>
      <c r="S140" s="34">
        <v>36.176868237357688</v>
      </c>
      <c r="T140" s="34">
        <v>3.2197939370015809</v>
      </c>
      <c r="U140" s="34">
        <v>4.110214110200538E-3</v>
      </c>
      <c r="V140" s="34">
        <v>41.24814524162187</v>
      </c>
      <c r="W140" s="34">
        <v>191.71597677907684</v>
      </c>
      <c r="X140" s="34">
        <v>41.24814524162187</v>
      </c>
      <c r="Y140" s="34">
        <v>191.71597677907684</v>
      </c>
    </row>
    <row r="141" spans="1:37" ht="15.75" x14ac:dyDescent="0.25">
      <c r="A141" s="24">
        <v>1997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Q141"/>
      <c r="R141"/>
      <c r="S141"/>
      <c r="T141"/>
      <c r="U141"/>
      <c r="V141"/>
      <c r="W141"/>
      <c r="X141"/>
      <c r="Y141"/>
    </row>
    <row r="142" spans="1:37" ht="15.75" x14ac:dyDescent="0.25">
      <c r="A142" s="24">
        <v>1998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/>
      <c r="Q142"/>
      <c r="R142"/>
      <c r="S142"/>
      <c r="T142"/>
      <c r="U142"/>
      <c r="V142"/>
      <c r="W142"/>
      <c r="X142"/>
      <c r="Y142"/>
    </row>
    <row r="143" spans="1:37" ht="15.75" x14ac:dyDescent="0.25">
      <c r="A143" s="24">
        <v>1999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Q143"/>
      <c r="R143"/>
      <c r="S143"/>
      <c r="T143"/>
      <c r="U143"/>
      <c r="V143"/>
      <c r="W143"/>
      <c r="X143"/>
      <c r="Y143"/>
    </row>
    <row r="144" spans="1:37" x14ac:dyDescent="0.2">
      <c r="A144" s="24">
        <v>2000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/>
    </row>
    <row r="145" spans="1:15" x14ac:dyDescent="0.2">
      <c r="A145" s="7">
        <v>2001</v>
      </c>
      <c r="B145" s="14">
        <v>344.6</v>
      </c>
      <c r="C145" s="14">
        <v>343.4</v>
      </c>
      <c r="D145" s="14">
        <v>536.29999999999995</v>
      </c>
      <c r="E145" s="14">
        <v>648.6</v>
      </c>
      <c r="F145" s="14">
        <v>735.1</v>
      </c>
      <c r="G145" s="14">
        <v>310.3</v>
      </c>
      <c r="H145" s="14">
        <v>221.5</v>
      </c>
      <c r="I145" s="14">
        <v>194.7</v>
      </c>
      <c r="J145" s="14">
        <v>179</v>
      </c>
      <c r="K145" s="14">
        <v>226.2</v>
      </c>
      <c r="L145" s="14">
        <v>468.4</v>
      </c>
      <c r="M145" s="8">
        <v>1036</v>
      </c>
      <c r="O145" s="9">
        <f t="shared" ref="O145:O158" si="7">SUM(H145:I145)</f>
        <v>416.2</v>
      </c>
    </row>
    <row r="146" spans="1:15" x14ac:dyDescent="0.2">
      <c r="A146" s="7">
        <v>2002</v>
      </c>
      <c r="B146" s="14">
        <v>954.6</v>
      </c>
      <c r="C146" s="14">
        <v>709.2</v>
      </c>
      <c r="D146" s="14">
        <v>792.3</v>
      </c>
      <c r="E146" s="8">
        <v>1421</v>
      </c>
      <c r="F146" s="14">
        <v>855.7</v>
      </c>
      <c r="G146" s="14">
        <v>613.20000000000005</v>
      </c>
      <c r="H146" s="14">
        <v>262.8</v>
      </c>
      <c r="I146" s="14">
        <v>219.6</v>
      </c>
      <c r="J146" s="14">
        <v>206.7</v>
      </c>
      <c r="K146" s="14">
        <v>199.2</v>
      </c>
      <c r="L146" s="14">
        <v>251.6</v>
      </c>
      <c r="M146" s="14">
        <v>428.3</v>
      </c>
      <c r="O146" s="9">
        <f t="shared" si="7"/>
        <v>482.4</v>
      </c>
    </row>
    <row r="147" spans="1:15" x14ac:dyDescent="0.2">
      <c r="A147" s="7">
        <v>2003</v>
      </c>
      <c r="B147" s="8">
        <v>1085</v>
      </c>
      <c r="C147" s="14">
        <v>821.5</v>
      </c>
      <c r="D147" s="8">
        <v>1299</v>
      </c>
      <c r="E147" s="14">
        <v>900.4</v>
      </c>
      <c r="F147" s="14">
        <v>637.5</v>
      </c>
      <c r="G147" s="14">
        <v>307.10000000000002</v>
      </c>
      <c r="H147" s="14">
        <v>206</v>
      </c>
      <c r="I147" s="14">
        <v>189.3</v>
      </c>
      <c r="J147" s="14">
        <v>189.9</v>
      </c>
      <c r="K147" s="14">
        <v>194.3</v>
      </c>
      <c r="L147" s="14">
        <v>358.6</v>
      </c>
      <c r="M147" s="8">
        <v>1079</v>
      </c>
      <c r="O147" s="9">
        <f t="shared" si="7"/>
        <v>395.3</v>
      </c>
    </row>
    <row r="148" spans="1:15" x14ac:dyDescent="0.2">
      <c r="A148" s="7">
        <v>2004</v>
      </c>
      <c r="B148" s="8">
        <v>1201</v>
      </c>
      <c r="C148" s="14">
        <v>963.6</v>
      </c>
      <c r="D148" s="14">
        <v>872.5</v>
      </c>
      <c r="E148" s="14">
        <v>792.5</v>
      </c>
      <c r="F148" s="14">
        <v>912.8</v>
      </c>
      <c r="G148" s="14">
        <v>595.9</v>
      </c>
      <c r="H148" s="14">
        <v>256.8</v>
      </c>
      <c r="I148" s="14">
        <v>234.4</v>
      </c>
      <c r="J148" s="14">
        <v>263.10000000000002</v>
      </c>
      <c r="K148" s="14">
        <v>301.7</v>
      </c>
      <c r="L148" s="14">
        <v>325.39999999999998</v>
      </c>
      <c r="M148" s="14">
        <v>916.2</v>
      </c>
      <c r="O148" s="9">
        <f t="shared" si="7"/>
        <v>491.20000000000005</v>
      </c>
    </row>
    <row r="149" spans="1:15" x14ac:dyDescent="0.2">
      <c r="A149" s="7">
        <v>2005</v>
      </c>
      <c r="B149" s="14">
        <v>435.6</v>
      </c>
      <c r="C149" s="14">
        <v>324.7</v>
      </c>
      <c r="D149" s="14">
        <v>433.4</v>
      </c>
      <c r="E149" s="14">
        <v>911.9</v>
      </c>
      <c r="F149" s="14">
        <v>937.1</v>
      </c>
      <c r="G149" s="14">
        <v>468.2</v>
      </c>
      <c r="H149" s="14">
        <v>263.89999999999998</v>
      </c>
      <c r="I149" s="14">
        <v>208.5</v>
      </c>
      <c r="J149" s="14">
        <v>195.2</v>
      </c>
      <c r="K149" s="14">
        <v>197.4</v>
      </c>
      <c r="L149" s="14">
        <v>595.1</v>
      </c>
      <c r="M149" s="8">
        <v>1214</v>
      </c>
      <c r="O149" s="9">
        <f t="shared" si="7"/>
        <v>472.4</v>
      </c>
    </row>
    <row r="150" spans="1:15" x14ac:dyDescent="0.2">
      <c r="A150" s="7">
        <v>2006</v>
      </c>
      <c r="B150" s="8">
        <v>2075</v>
      </c>
      <c r="C150" s="14">
        <v>985.8</v>
      </c>
      <c r="D150" s="14">
        <v>558</v>
      </c>
      <c r="E150" s="14">
        <v>865.2</v>
      </c>
      <c r="F150" s="14">
        <v>991.4</v>
      </c>
      <c r="G150" s="14">
        <v>631.29999999999995</v>
      </c>
      <c r="H150" s="14">
        <v>280.3</v>
      </c>
      <c r="I150" s="14">
        <v>222.1</v>
      </c>
      <c r="J150" s="14">
        <v>204</v>
      </c>
      <c r="K150" s="14">
        <v>199.3</v>
      </c>
      <c r="L150" s="14">
        <v>866.8</v>
      </c>
      <c r="M150" s="8">
        <v>1414</v>
      </c>
      <c r="O150" s="9">
        <f t="shared" si="7"/>
        <v>502.4</v>
      </c>
    </row>
    <row r="151" spans="1:15" x14ac:dyDescent="0.2">
      <c r="A151" s="7">
        <v>2007</v>
      </c>
      <c r="B151" s="14">
        <v>939.8</v>
      </c>
      <c r="C151" s="14">
        <v>879.5</v>
      </c>
      <c r="D151" s="8">
        <v>1036</v>
      </c>
      <c r="E151" s="14">
        <v>820.1</v>
      </c>
      <c r="F151" s="14">
        <v>621</v>
      </c>
      <c r="G151" s="14">
        <v>342.5</v>
      </c>
      <c r="H151" s="14">
        <v>244</v>
      </c>
      <c r="I151" s="14">
        <v>208.7</v>
      </c>
      <c r="J151" s="14">
        <v>194.1</v>
      </c>
      <c r="K151" s="14">
        <v>338.6</v>
      </c>
      <c r="L151" s="14">
        <v>693.8</v>
      </c>
      <c r="M151" s="14">
        <v>872.7</v>
      </c>
      <c r="O151" s="9">
        <f t="shared" si="7"/>
        <v>452.7</v>
      </c>
    </row>
    <row r="152" spans="1:15" x14ac:dyDescent="0.2">
      <c r="A152" s="7">
        <v>2008</v>
      </c>
      <c r="B152" s="14">
        <v>806.4</v>
      </c>
      <c r="C152" s="14">
        <v>657.4</v>
      </c>
      <c r="D152" s="14">
        <v>982.6</v>
      </c>
      <c r="E152" s="14">
        <v>813.6</v>
      </c>
      <c r="F152" s="8">
        <v>1754</v>
      </c>
      <c r="G152" s="8">
        <v>1312</v>
      </c>
      <c r="H152" s="14">
        <v>475.3</v>
      </c>
      <c r="I152" s="14">
        <v>292.60000000000002</v>
      </c>
      <c r="J152" s="14">
        <v>251.1</v>
      </c>
      <c r="K152" s="14">
        <v>251.2</v>
      </c>
      <c r="L152" s="14">
        <v>538.5</v>
      </c>
      <c r="M152" s="14">
        <v>644.29999999999995</v>
      </c>
      <c r="O152" s="9">
        <f t="shared" si="7"/>
        <v>767.90000000000009</v>
      </c>
    </row>
    <row r="153" spans="1:15" x14ac:dyDescent="0.2">
      <c r="A153" s="7">
        <v>2009</v>
      </c>
      <c r="B153" s="8">
        <v>1409</v>
      </c>
      <c r="C153" s="14">
        <v>573.4</v>
      </c>
      <c r="D153" s="14">
        <v>808.6</v>
      </c>
      <c r="E153" s="8">
        <v>1087</v>
      </c>
      <c r="F153" s="8">
        <v>1390</v>
      </c>
      <c r="G153" s="14">
        <v>512.9</v>
      </c>
      <c r="H153" s="14">
        <v>263.3</v>
      </c>
      <c r="I153" s="14">
        <v>225.5</v>
      </c>
      <c r="J153" s="14">
        <v>205.8</v>
      </c>
      <c r="K153" s="14">
        <v>245</v>
      </c>
      <c r="L153" s="14">
        <v>459.4</v>
      </c>
      <c r="M153" s="14">
        <v>545.6</v>
      </c>
      <c r="O153" s="9">
        <f t="shared" si="7"/>
        <v>488.8</v>
      </c>
    </row>
    <row r="154" spans="1:15" x14ac:dyDescent="0.2">
      <c r="A154" s="7">
        <v>2010</v>
      </c>
      <c r="B154" s="14">
        <v>978.9</v>
      </c>
      <c r="C154" s="14">
        <v>503.1</v>
      </c>
      <c r="D154" s="14">
        <v>576.9</v>
      </c>
      <c r="E154" s="14">
        <v>877.8</v>
      </c>
      <c r="F154" s="14">
        <v>941.9</v>
      </c>
      <c r="G154" s="8">
        <v>1103</v>
      </c>
      <c r="H154" s="14">
        <v>304.2</v>
      </c>
      <c r="I154" s="14">
        <v>235.6</v>
      </c>
      <c r="J154" s="14">
        <v>238</v>
      </c>
      <c r="K154" s="14">
        <v>269.2</v>
      </c>
      <c r="L154" s="14">
        <v>497.3</v>
      </c>
      <c r="M154" s="8">
        <v>1411</v>
      </c>
      <c r="O154" s="9">
        <f t="shared" si="7"/>
        <v>539.79999999999995</v>
      </c>
    </row>
    <row r="155" spans="1:15" x14ac:dyDescent="0.2">
      <c r="A155" s="7">
        <v>2011</v>
      </c>
      <c r="B155" s="8">
        <v>1479</v>
      </c>
      <c r="C155" s="14">
        <v>547</v>
      </c>
      <c r="D155" s="14">
        <v>960.8</v>
      </c>
      <c r="E155" s="8">
        <v>1264</v>
      </c>
      <c r="F155" s="8">
        <v>1217</v>
      </c>
      <c r="G155" s="8">
        <v>1202</v>
      </c>
      <c r="H155" s="14">
        <v>483.3</v>
      </c>
      <c r="I155" s="14">
        <v>277</v>
      </c>
      <c r="J155" s="14">
        <v>236.4</v>
      </c>
      <c r="K155" s="14">
        <v>238</v>
      </c>
      <c r="L155" s="14">
        <v>387.7</v>
      </c>
      <c r="M155" s="14">
        <v>611.6</v>
      </c>
      <c r="O155" s="9">
        <f t="shared" si="7"/>
        <v>760.3</v>
      </c>
    </row>
    <row r="156" spans="1:15" x14ac:dyDescent="0.2">
      <c r="A156" s="7">
        <v>2012</v>
      </c>
      <c r="B156" s="8">
        <v>1588</v>
      </c>
      <c r="C156" s="14">
        <v>950.1</v>
      </c>
      <c r="D156" s="8">
        <v>1260</v>
      </c>
      <c r="E156" s="8">
        <v>1587</v>
      </c>
      <c r="F156" s="8">
        <v>1133</v>
      </c>
      <c r="G156" s="14">
        <v>753.5</v>
      </c>
      <c r="H156" s="14">
        <v>361.7</v>
      </c>
      <c r="I156" s="14">
        <v>263.89999999999998</v>
      </c>
      <c r="J156" s="14">
        <v>229.1</v>
      </c>
      <c r="K156" s="14">
        <v>367.8</v>
      </c>
      <c r="L156" s="14">
        <v>866.2</v>
      </c>
      <c r="M156" s="8">
        <v>1255</v>
      </c>
      <c r="O156" s="9">
        <f t="shared" si="7"/>
        <v>625.59999999999991</v>
      </c>
    </row>
    <row r="157" spans="1:15" x14ac:dyDescent="0.2">
      <c r="A157" s="1">
        <v>2013</v>
      </c>
      <c r="B157" s="4">
        <v>710.4</v>
      </c>
      <c r="C157" s="4">
        <v>582.5</v>
      </c>
      <c r="D157" s="4">
        <v>754.8</v>
      </c>
      <c r="E157" s="2">
        <v>1080</v>
      </c>
      <c r="F157" s="4">
        <v>680.9</v>
      </c>
      <c r="G157" s="4">
        <v>415.7</v>
      </c>
      <c r="H157" s="4">
        <v>258</v>
      </c>
      <c r="I157" s="4">
        <v>222.2</v>
      </c>
      <c r="J157" s="4">
        <v>285.7</v>
      </c>
      <c r="K157" s="4">
        <v>326.7</v>
      </c>
      <c r="L157" s="4">
        <v>576.79999999999995</v>
      </c>
      <c r="M157" s="4">
        <v>436.1</v>
      </c>
      <c r="O157" s="9">
        <f t="shared" si="7"/>
        <v>480.2</v>
      </c>
    </row>
    <row r="158" spans="1:15" x14ac:dyDescent="0.2">
      <c r="A158" s="1">
        <v>2014</v>
      </c>
      <c r="B158" s="4">
        <v>600.79999999999995</v>
      </c>
      <c r="C158" s="2">
        <v>1873</v>
      </c>
      <c r="D158" s="2">
        <v>1551</v>
      </c>
      <c r="E158" s="4">
        <v>897.1</v>
      </c>
      <c r="F158" s="4">
        <v>910.3</v>
      </c>
      <c r="G158" s="4">
        <v>372</v>
      </c>
      <c r="H158" s="4">
        <v>286</v>
      </c>
      <c r="I158" s="4">
        <v>237.5</v>
      </c>
      <c r="J158" s="4">
        <v>217.2</v>
      </c>
      <c r="K158" s="4"/>
      <c r="L158" s="4"/>
      <c r="M158" s="13"/>
      <c r="O158" s="9">
        <f t="shared" si="7"/>
        <v>523.5</v>
      </c>
    </row>
    <row r="162" spans="1:35" x14ac:dyDescent="0.2">
      <c r="B162" s="6" t="s">
        <v>14</v>
      </c>
      <c r="E162" s="6" t="s">
        <v>20</v>
      </c>
    </row>
    <row r="163" spans="1:35" ht="15.75" x14ac:dyDescent="0.25">
      <c r="A163" s="24">
        <v>1979</v>
      </c>
      <c r="B163" s="26">
        <v>765.4</v>
      </c>
      <c r="C163" s="25">
        <v>1098</v>
      </c>
      <c r="D163" s="25">
        <v>1200</v>
      </c>
      <c r="E163" s="25">
        <v>1109</v>
      </c>
      <c r="F163" s="25">
        <v>1190</v>
      </c>
      <c r="G163" s="26">
        <v>808.1</v>
      </c>
      <c r="H163" s="26">
        <v>700.6</v>
      </c>
      <c r="I163" s="26">
        <v>636.9</v>
      </c>
      <c r="J163" s="26">
        <v>605.20000000000005</v>
      </c>
      <c r="K163" s="26">
        <v>625.9</v>
      </c>
      <c r="L163" s="26">
        <v>716.8</v>
      </c>
      <c r="M163" s="26">
        <v>974</v>
      </c>
      <c r="O163" s="32">
        <f t="shared" ref="O163:O180" si="8">SUM(H163:I163)</f>
        <v>1337.5</v>
      </c>
      <c r="Q163" t="s">
        <v>349</v>
      </c>
      <c r="R163"/>
      <c r="S163"/>
      <c r="T163"/>
      <c r="U163"/>
      <c r="V163"/>
      <c r="W163"/>
      <c r="X163"/>
      <c r="Y163"/>
      <c r="AA163" t="s">
        <v>349</v>
      </c>
      <c r="AB163"/>
      <c r="AC163"/>
      <c r="AD163"/>
      <c r="AE163"/>
      <c r="AF163"/>
      <c r="AG163"/>
      <c r="AH163"/>
      <c r="AI163"/>
    </row>
    <row r="164" spans="1:35" ht="16.5" thickBot="1" x14ac:dyDescent="0.3">
      <c r="A164" s="24">
        <v>1980</v>
      </c>
      <c r="B164" s="25">
        <v>1390</v>
      </c>
      <c r="C164" s="26">
        <v>982.8</v>
      </c>
      <c r="D164" s="26">
        <v>926.1</v>
      </c>
      <c r="E164" s="26">
        <v>994.4</v>
      </c>
      <c r="F164" s="26">
        <v>849.9</v>
      </c>
      <c r="G164" s="26">
        <v>728</v>
      </c>
      <c r="H164" s="26">
        <v>619.1</v>
      </c>
      <c r="I164" s="26">
        <v>558.6</v>
      </c>
      <c r="J164" s="26">
        <v>535.4</v>
      </c>
      <c r="K164" s="26">
        <v>519.70000000000005</v>
      </c>
      <c r="L164" s="26">
        <v>687.8</v>
      </c>
      <c r="M164" s="25">
        <v>1446</v>
      </c>
      <c r="O164" s="32">
        <f t="shared" si="8"/>
        <v>1177.7</v>
      </c>
      <c r="Q164"/>
      <c r="R164"/>
      <c r="S164"/>
      <c r="T164"/>
      <c r="U164"/>
      <c r="V164"/>
      <c r="W164"/>
      <c r="X164"/>
      <c r="Y164"/>
      <c r="AA164"/>
      <c r="AB164"/>
      <c r="AC164"/>
      <c r="AD164"/>
      <c r="AE164"/>
      <c r="AF164"/>
      <c r="AG164"/>
      <c r="AH164"/>
      <c r="AI164"/>
    </row>
    <row r="165" spans="1:35" ht="15.75" x14ac:dyDescent="0.25">
      <c r="A165" s="24">
        <v>1981</v>
      </c>
      <c r="B165" s="26">
        <v>974.7</v>
      </c>
      <c r="C165" s="25">
        <v>1072</v>
      </c>
      <c r="D165" s="26">
        <v>891.8</v>
      </c>
      <c r="E165" s="26">
        <v>923.2</v>
      </c>
      <c r="F165" s="26">
        <v>833.6</v>
      </c>
      <c r="G165" s="26">
        <v>929.8</v>
      </c>
      <c r="H165" s="26">
        <v>686.1</v>
      </c>
      <c r="I165" s="26">
        <v>585.9</v>
      </c>
      <c r="J165" s="26">
        <v>558.5</v>
      </c>
      <c r="K165" s="26">
        <v>619.4</v>
      </c>
      <c r="L165" s="26">
        <v>796.1</v>
      </c>
      <c r="M165" s="25">
        <v>1792</v>
      </c>
      <c r="O165" s="32">
        <f t="shared" si="8"/>
        <v>1272</v>
      </c>
      <c r="Q165" s="36" t="s">
        <v>350</v>
      </c>
      <c r="R165" s="36"/>
      <c r="S165"/>
      <c r="T165"/>
      <c r="U165"/>
      <c r="V165"/>
      <c r="W165"/>
      <c r="X165"/>
      <c r="Y165"/>
      <c r="AA165" s="36" t="s">
        <v>350</v>
      </c>
      <c r="AB165" s="36"/>
      <c r="AC165"/>
      <c r="AD165"/>
      <c r="AE165"/>
      <c r="AF165"/>
      <c r="AG165"/>
      <c r="AH165"/>
      <c r="AI165"/>
    </row>
    <row r="166" spans="1:35" ht="15.75" x14ac:dyDescent="0.25">
      <c r="A166" s="24">
        <v>1982</v>
      </c>
      <c r="B166" s="25">
        <v>1113</v>
      </c>
      <c r="C166" s="25">
        <v>1812</v>
      </c>
      <c r="D166" s="25">
        <v>1297</v>
      </c>
      <c r="E166" s="25">
        <v>1128</v>
      </c>
      <c r="F166" s="25">
        <v>1472</v>
      </c>
      <c r="G166" s="25">
        <v>1159</v>
      </c>
      <c r="H166" s="26">
        <v>843.3</v>
      </c>
      <c r="I166" s="26">
        <v>800.6</v>
      </c>
      <c r="J166" s="26">
        <v>766.7</v>
      </c>
      <c r="K166" s="26">
        <v>817.5</v>
      </c>
      <c r="L166" s="26">
        <v>990.6</v>
      </c>
      <c r="M166" s="25">
        <v>1523</v>
      </c>
      <c r="O166" s="32">
        <f t="shared" si="8"/>
        <v>1643.9</v>
      </c>
      <c r="Q166" s="33" t="s">
        <v>351</v>
      </c>
      <c r="R166" s="33">
        <v>0.71892548120829547</v>
      </c>
      <c r="S166"/>
      <c r="T166"/>
      <c r="U166"/>
      <c r="V166"/>
      <c r="W166"/>
      <c r="X166"/>
      <c r="Y166"/>
      <c r="AA166" s="33" t="s">
        <v>351</v>
      </c>
      <c r="AB166" s="33">
        <v>0.52947782633220397</v>
      </c>
      <c r="AC166"/>
      <c r="AD166"/>
      <c r="AE166"/>
      <c r="AF166"/>
      <c r="AG166"/>
      <c r="AH166"/>
      <c r="AI166"/>
    </row>
    <row r="167" spans="1:35" ht="15.75" x14ac:dyDescent="0.25">
      <c r="A167" s="24">
        <v>1983</v>
      </c>
      <c r="B167" s="25">
        <v>1430</v>
      </c>
      <c r="C167" s="25">
        <v>1440</v>
      </c>
      <c r="D167" s="25">
        <v>1542</v>
      </c>
      <c r="E167" s="25">
        <v>1339</v>
      </c>
      <c r="F167" s="25">
        <v>1243</v>
      </c>
      <c r="G167" s="25">
        <v>1025</v>
      </c>
      <c r="H167" s="26">
        <v>932.7</v>
      </c>
      <c r="I167" s="26">
        <v>783.4</v>
      </c>
      <c r="J167" s="26">
        <v>715</v>
      </c>
      <c r="K167" s="26">
        <v>693.5</v>
      </c>
      <c r="L167" s="26">
        <v>995.5</v>
      </c>
      <c r="M167" s="25">
        <v>1296</v>
      </c>
      <c r="O167" s="32">
        <f t="shared" si="8"/>
        <v>1716.1</v>
      </c>
      <c r="Q167" s="33" t="s">
        <v>352</v>
      </c>
      <c r="R167" s="33">
        <v>0.51685384753057917</v>
      </c>
      <c r="S167"/>
      <c r="T167"/>
      <c r="U167"/>
      <c r="V167"/>
      <c r="W167"/>
      <c r="X167"/>
      <c r="Y167"/>
      <c r="AA167" s="33" t="s">
        <v>352</v>
      </c>
      <c r="AB167" s="33">
        <v>0.28034676857747559</v>
      </c>
      <c r="AC167"/>
      <c r="AD167"/>
      <c r="AE167"/>
      <c r="AF167"/>
      <c r="AG167"/>
      <c r="AH167"/>
      <c r="AI167"/>
    </row>
    <row r="168" spans="1:35" ht="15.75" x14ac:dyDescent="0.25">
      <c r="A168" s="24">
        <v>1984</v>
      </c>
      <c r="B168" s="25">
        <v>1312</v>
      </c>
      <c r="C168" s="25">
        <v>1295</v>
      </c>
      <c r="D168" s="25">
        <v>1355</v>
      </c>
      <c r="E168" s="25">
        <v>1236</v>
      </c>
      <c r="F168" s="25">
        <v>1330</v>
      </c>
      <c r="G168" s="25">
        <v>1276</v>
      </c>
      <c r="H168" s="26">
        <v>963.4</v>
      </c>
      <c r="I168" s="26">
        <v>841.7</v>
      </c>
      <c r="J168" s="26">
        <v>766.8</v>
      </c>
      <c r="K168" s="26">
        <v>775.3</v>
      </c>
      <c r="L168" s="25">
        <v>1448</v>
      </c>
      <c r="M168" s="26">
        <v>991.4</v>
      </c>
      <c r="O168" s="32">
        <f t="shared" si="8"/>
        <v>1805.1</v>
      </c>
      <c r="Q168" s="33" t="s">
        <v>353</v>
      </c>
      <c r="R168" s="33">
        <v>0.50264366657559623</v>
      </c>
      <c r="S168"/>
      <c r="T168"/>
      <c r="U168"/>
      <c r="V168"/>
      <c r="W168"/>
      <c r="X168"/>
      <c r="Y168"/>
      <c r="AA168" s="33" t="s">
        <v>353</v>
      </c>
      <c r="AB168" s="33">
        <v>0.25918049706504842</v>
      </c>
      <c r="AC168"/>
      <c r="AD168"/>
      <c r="AE168"/>
      <c r="AF168"/>
      <c r="AG168"/>
      <c r="AH168"/>
      <c r="AI168"/>
    </row>
    <row r="169" spans="1:35" ht="15.75" x14ac:dyDescent="0.25">
      <c r="A169" s="24">
        <v>1985</v>
      </c>
      <c r="B169" s="26">
        <v>803.5</v>
      </c>
      <c r="C169" s="26">
        <v>807.6</v>
      </c>
      <c r="D169" s="26">
        <v>826.2</v>
      </c>
      <c r="E169" s="25">
        <v>1351</v>
      </c>
      <c r="F169" s="25">
        <v>1295</v>
      </c>
      <c r="G169" s="25">
        <v>1105</v>
      </c>
      <c r="H169" s="26">
        <v>817.7</v>
      </c>
      <c r="I169" s="26">
        <v>705.7</v>
      </c>
      <c r="J169" s="26">
        <v>648</v>
      </c>
      <c r="K169" s="26">
        <v>665.3</v>
      </c>
      <c r="L169" s="26">
        <v>860.4</v>
      </c>
      <c r="M169" s="26">
        <v>807.7</v>
      </c>
      <c r="O169" s="32">
        <f t="shared" si="8"/>
        <v>1523.4</v>
      </c>
      <c r="Q169" s="33" t="s">
        <v>354</v>
      </c>
      <c r="R169" s="33">
        <v>179.37131765293529</v>
      </c>
      <c r="S169"/>
      <c r="T169"/>
      <c r="U169"/>
      <c r="V169"/>
      <c r="W169"/>
      <c r="X169"/>
      <c r="Y169"/>
      <c r="AA169" s="33" t="s">
        <v>354</v>
      </c>
      <c r="AB169" s="33">
        <v>218.91492708143687</v>
      </c>
      <c r="AC169"/>
      <c r="AD169"/>
      <c r="AE169"/>
      <c r="AF169"/>
      <c r="AG169"/>
      <c r="AH169"/>
      <c r="AI169"/>
    </row>
    <row r="170" spans="1:35" ht="16.5" thickBot="1" x14ac:dyDescent="0.3">
      <c r="A170" s="24">
        <v>1986</v>
      </c>
      <c r="B170" s="25">
        <v>1087</v>
      </c>
      <c r="C170" s="25">
        <v>1618</v>
      </c>
      <c r="D170" s="25">
        <v>1557</v>
      </c>
      <c r="E170" s="25">
        <v>1076</v>
      </c>
      <c r="F170" s="25">
        <v>1023</v>
      </c>
      <c r="G170" s="26">
        <v>797.8</v>
      </c>
      <c r="H170" s="26">
        <v>707.4</v>
      </c>
      <c r="I170" s="26">
        <v>667.5</v>
      </c>
      <c r="J170" s="26">
        <v>710.9</v>
      </c>
      <c r="K170" s="26">
        <v>750.7</v>
      </c>
      <c r="L170" s="25">
        <v>1117</v>
      </c>
      <c r="M170" s="25">
        <v>1090</v>
      </c>
      <c r="O170" s="32">
        <f t="shared" si="8"/>
        <v>1374.9</v>
      </c>
      <c r="Q170" s="34" t="s">
        <v>355</v>
      </c>
      <c r="R170" s="34">
        <v>36</v>
      </c>
      <c r="S170"/>
      <c r="T170"/>
      <c r="U170"/>
      <c r="V170"/>
      <c r="W170"/>
      <c r="X170"/>
      <c r="Y170"/>
      <c r="AA170" s="34" t="s">
        <v>355</v>
      </c>
      <c r="AB170" s="34">
        <v>36</v>
      </c>
      <c r="AC170"/>
      <c r="AD170"/>
      <c r="AE170"/>
      <c r="AF170"/>
      <c r="AG170"/>
      <c r="AH170"/>
      <c r="AI170"/>
    </row>
    <row r="171" spans="1:35" ht="15.75" x14ac:dyDescent="0.25">
      <c r="A171" s="24">
        <v>1987</v>
      </c>
      <c r="B171" s="26">
        <v>940.9</v>
      </c>
      <c r="C171" s="25">
        <v>1212</v>
      </c>
      <c r="D171" s="25">
        <v>1143</v>
      </c>
      <c r="E171" s="25">
        <v>1093</v>
      </c>
      <c r="F171" s="26">
        <v>934.4</v>
      </c>
      <c r="G171" s="26">
        <v>784.4</v>
      </c>
      <c r="H171" s="26">
        <v>720.8</v>
      </c>
      <c r="I171" s="26">
        <v>679.6</v>
      </c>
      <c r="J171" s="26">
        <v>639.6</v>
      </c>
      <c r="K171" s="26">
        <v>608.1</v>
      </c>
      <c r="L171" s="26">
        <v>615.9</v>
      </c>
      <c r="M171" s="25">
        <v>1051</v>
      </c>
      <c r="O171" s="32">
        <f t="shared" si="8"/>
        <v>1400.4</v>
      </c>
      <c r="Q171"/>
      <c r="R171"/>
      <c r="S171"/>
      <c r="T171"/>
      <c r="U171"/>
      <c r="V171"/>
      <c r="W171"/>
      <c r="X171"/>
      <c r="Y171"/>
      <c r="AA171"/>
      <c r="AB171"/>
      <c r="AC171"/>
      <c r="AD171"/>
      <c r="AE171"/>
      <c r="AF171"/>
      <c r="AG171"/>
      <c r="AH171"/>
      <c r="AI171"/>
    </row>
    <row r="172" spans="1:35" ht="16.5" thickBot="1" x14ac:dyDescent="0.3">
      <c r="A172" s="24">
        <v>1988</v>
      </c>
      <c r="B172" s="26">
        <v>955.3</v>
      </c>
      <c r="C172" s="26">
        <v>963.9</v>
      </c>
      <c r="D172" s="25">
        <v>1072</v>
      </c>
      <c r="E172" s="25">
        <v>1254</v>
      </c>
      <c r="F172" s="25">
        <v>1127</v>
      </c>
      <c r="G172" s="26">
        <v>964.7</v>
      </c>
      <c r="H172" s="26">
        <v>726.6</v>
      </c>
      <c r="I172" s="26">
        <v>649.5</v>
      </c>
      <c r="J172" s="26">
        <v>610</v>
      </c>
      <c r="K172" s="26">
        <v>583.1</v>
      </c>
      <c r="L172" s="25">
        <v>1013</v>
      </c>
      <c r="M172" s="25">
        <v>1019</v>
      </c>
      <c r="O172" s="32">
        <f t="shared" si="8"/>
        <v>1376.1</v>
      </c>
      <c r="Q172" t="s">
        <v>356</v>
      </c>
      <c r="R172"/>
      <c r="S172"/>
      <c r="T172"/>
      <c r="U172"/>
      <c r="V172"/>
      <c r="W172"/>
      <c r="X172"/>
      <c r="Y172"/>
      <c r="AA172" t="s">
        <v>356</v>
      </c>
      <c r="AB172"/>
      <c r="AC172"/>
      <c r="AD172"/>
      <c r="AE172"/>
      <c r="AF172"/>
      <c r="AG172"/>
      <c r="AH172"/>
      <c r="AI172"/>
    </row>
    <row r="173" spans="1:35" ht="15.75" x14ac:dyDescent="0.25">
      <c r="A173" s="24">
        <v>1989</v>
      </c>
      <c r="B173" s="26">
        <v>951.3</v>
      </c>
      <c r="C173" s="26">
        <v>818.9</v>
      </c>
      <c r="D173" s="25">
        <v>1208</v>
      </c>
      <c r="E173" s="25">
        <v>1524</v>
      </c>
      <c r="F173" s="25">
        <v>1286</v>
      </c>
      <c r="G173" s="26">
        <v>947.7</v>
      </c>
      <c r="H173" s="26">
        <v>768.1</v>
      </c>
      <c r="I173" s="26">
        <v>686.6</v>
      </c>
      <c r="J173" s="26">
        <v>637.6</v>
      </c>
      <c r="K173" s="26">
        <v>597</v>
      </c>
      <c r="L173" s="26">
        <v>635.4</v>
      </c>
      <c r="M173" s="26">
        <v>806.8</v>
      </c>
      <c r="O173" s="32">
        <f t="shared" si="8"/>
        <v>1454.7</v>
      </c>
      <c r="Q173" s="35"/>
      <c r="R173" s="35" t="s">
        <v>361</v>
      </c>
      <c r="S173" s="35" t="s">
        <v>362</v>
      </c>
      <c r="T173" s="35" t="s">
        <v>363</v>
      </c>
      <c r="U173" s="35" t="s">
        <v>3</v>
      </c>
      <c r="V173" s="35" t="s">
        <v>364</v>
      </c>
      <c r="W173"/>
      <c r="X173"/>
      <c r="Y173"/>
      <c r="AA173" s="35"/>
      <c r="AB173" s="35" t="s">
        <v>361</v>
      </c>
      <c r="AC173" s="35" t="s">
        <v>362</v>
      </c>
      <c r="AD173" s="35" t="s">
        <v>363</v>
      </c>
      <c r="AE173" s="35" t="s">
        <v>3</v>
      </c>
      <c r="AF173" s="35" t="s">
        <v>364</v>
      </c>
      <c r="AG173"/>
      <c r="AH173"/>
      <c r="AI173"/>
    </row>
    <row r="174" spans="1:35" ht="15.75" x14ac:dyDescent="0.25">
      <c r="A174" s="24">
        <v>1990</v>
      </c>
      <c r="B174" s="25">
        <v>1123</v>
      </c>
      <c r="C174" s="26">
        <v>877.3</v>
      </c>
      <c r="D174" s="26">
        <v>979.1</v>
      </c>
      <c r="E174" s="25">
        <v>1375</v>
      </c>
      <c r="F174" s="25">
        <v>1137</v>
      </c>
      <c r="G174" s="26">
        <v>980.2</v>
      </c>
      <c r="H174" s="26">
        <v>733.9</v>
      </c>
      <c r="I174" s="26">
        <v>636.9</v>
      </c>
      <c r="J174" s="26">
        <v>593.79999999999995</v>
      </c>
      <c r="K174" s="26">
        <v>598.20000000000005</v>
      </c>
      <c r="L174" s="26">
        <v>825.7</v>
      </c>
      <c r="M174" s="26">
        <v>872.5</v>
      </c>
      <c r="O174" s="32">
        <f t="shared" si="8"/>
        <v>1370.8</v>
      </c>
      <c r="Q174" s="33" t="s">
        <v>357</v>
      </c>
      <c r="R174" s="33">
        <v>1</v>
      </c>
      <c r="S174" s="33">
        <v>1170237.8537172924</v>
      </c>
      <c r="T174" s="33">
        <v>1170237.8537172924</v>
      </c>
      <c r="U174" s="33">
        <v>36.372080634859081</v>
      </c>
      <c r="V174" s="33">
        <v>7.852353042938393E-7</v>
      </c>
      <c r="W174"/>
      <c r="X174"/>
      <c r="Y174"/>
      <c r="AA174" s="33" t="s">
        <v>357</v>
      </c>
      <c r="AB174" s="33">
        <v>1</v>
      </c>
      <c r="AC174" s="33">
        <v>634748.87983159185</v>
      </c>
      <c r="AD174" s="33">
        <v>634748.87983159185</v>
      </c>
      <c r="AE174" s="33">
        <v>13.244976490681308</v>
      </c>
      <c r="AF174" s="33">
        <v>8.9806325953876618E-4</v>
      </c>
      <c r="AG174"/>
      <c r="AH174"/>
      <c r="AI174"/>
    </row>
    <row r="175" spans="1:35" ht="15.75" x14ac:dyDescent="0.25">
      <c r="A175" s="24">
        <v>1991</v>
      </c>
      <c r="B175" s="25">
        <v>1039</v>
      </c>
      <c r="C175" s="25">
        <v>1098</v>
      </c>
      <c r="D175" s="25">
        <v>1017</v>
      </c>
      <c r="E175" s="25">
        <v>1025</v>
      </c>
      <c r="F175" s="25">
        <v>1032</v>
      </c>
      <c r="G175" s="26">
        <v>853.4</v>
      </c>
      <c r="H175" s="26">
        <v>728.7</v>
      </c>
      <c r="I175" s="26">
        <v>627</v>
      </c>
      <c r="J175" s="26">
        <v>562.29999999999995</v>
      </c>
      <c r="K175" s="26">
        <v>547.4</v>
      </c>
      <c r="L175" s="26">
        <v>858.5</v>
      </c>
      <c r="M175" s="25">
        <v>1180</v>
      </c>
      <c r="O175" s="32">
        <f t="shared" si="8"/>
        <v>1355.7</v>
      </c>
      <c r="Q175" s="33" t="s">
        <v>358</v>
      </c>
      <c r="R175" s="33">
        <v>34</v>
      </c>
      <c r="S175" s="33">
        <v>1093918.3662827073</v>
      </c>
      <c r="T175" s="33">
        <v>32174.069596550216</v>
      </c>
      <c r="U175" s="33"/>
      <c r="V175" s="33"/>
      <c r="W175"/>
      <c r="X175"/>
      <c r="Y175"/>
      <c r="AA175" s="33" t="s">
        <v>358</v>
      </c>
      <c r="AB175" s="33">
        <v>34</v>
      </c>
      <c r="AC175" s="33">
        <v>1629407.3401684079</v>
      </c>
      <c r="AD175" s="33">
        <v>47923.745299070819</v>
      </c>
      <c r="AE175" s="33"/>
      <c r="AF175" s="33"/>
      <c r="AG175"/>
      <c r="AH175"/>
      <c r="AI175"/>
    </row>
    <row r="176" spans="1:35" ht="16.5" thickBot="1" x14ac:dyDescent="0.3">
      <c r="A176" s="24">
        <v>1992</v>
      </c>
      <c r="B176" s="26">
        <v>804.3</v>
      </c>
      <c r="C176" s="26">
        <v>961.2</v>
      </c>
      <c r="D176" s="26">
        <v>829.2</v>
      </c>
      <c r="E176" s="26">
        <v>994.5</v>
      </c>
      <c r="F176" s="26">
        <v>784.3</v>
      </c>
      <c r="G176" s="26">
        <v>625.9</v>
      </c>
      <c r="H176" s="26">
        <v>592.6</v>
      </c>
      <c r="I176" s="26">
        <v>557.6</v>
      </c>
      <c r="J176" s="26">
        <v>533.20000000000005</v>
      </c>
      <c r="K176" s="26">
        <v>502.8</v>
      </c>
      <c r="L176" s="26">
        <v>818.7</v>
      </c>
      <c r="M176" s="26">
        <v>938.5</v>
      </c>
      <c r="O176" s="32">
        <f t="shared" si="8"/>
        <v>1150.2</v>
      </c>
      <c r="Q176" s="34" t="s">
        <v>359</v>
      </c>
      <c r="R176" s="34">
        <v>35</v>
      </c>
      <c r="S176" s="34">
        <v>2264156.2199999997</v>
      </c>
      <c r="T176" s="34"/>
      <c r="U176" s="34"/>
      <c r="V176" s="34"/>
      <c r="W176"/>
      <c r="X176"/>
      <c r="Y176"/>
      <c r="AA176" s="34" t="s">
        <v>359</v>
      </c>
      <c r="AB176" s="34">
        <v>35</v>
      </c>
      <c r="AC176" s="34">
        <v>2264156.2199999997</v>
      </c>
      <c r="AD176" s="34"/>
      <c r="AE176" s="34"/>
      <c r="AF176" s="34"/>
      <c r="AG176"/>
      <c r="AH176"/>
      <c r="AI176"/>
    </row>
    <row r="177" spans="1:35" ht="16.5" thickBot="1" x14ac:dyDescent="0.3">
      <c r="A177" s="24">
        <v>1993</v>
      </c>
      <c r="B177" s="26">
        <v>740.6</v>
      </c>
      <c r="C177" s="26">
        <v>752.5</v>
      </c>
      <c r="D177" s="25">
        <v>1524</v>
      </c>
      <c r="E177" s="25">
        <v>1757</v>
      </c>
      <c r="F177" s="25">
        <v>1595</v>
      </c>
      <c r="G177" s="25">
        <v>1178</v>
      </c>
      <c r="H177" s="26">
        <v>882.8</v>
      </c>
      <c r="I177" s="26">
        <v>738.3</v>
      </c>
      <c r="J177" s="26">
        <v>652.1</v>
      </c>
      <c r="K177" s="26">
        <v>612.6</v>
      </c>
      <c r="L177" s="26">
        <v>572.29999999999995</v>
      </c>
      <c r="M177" s="26">
        <v>705.3</v>
      </c>
      <c r="O177" s="32">
        <f t="shared" si="8"/>
        <v>1621.1</v>
      </c>
      <c r="Q177"/>
      <c r="R177"/>
      <c r="S177"/>
      <c r="T177"/>
      <c r="U177"/>
      <c r="V177"/>
      <c r="W177"/>
      <c r="X177"/>
      <c r="Y177"/>
      <c r="AA177"/>
      <c r="AB177"/>
      <c r="AC177"/>
      <c r="AD177"/>
      <c r="AE177"/>
      <c r="AF177"/>
      <c r="AG177"/>
      <c r="AH177"/>
      <c r="AI177"/>
    </row>
    <row r="178" spans="1:35" ht="15.75" x14ac:dyDescent="0.25">
      <c r="A178" s="24">
        <v>1994</v>
      </c>
      <c r="B178" s="25">
        <v>1027</v>
      </c>
      <c r="C178" s="26">
        <v>720.4</v>
      </c>
      <c r="D178" s="25">
        <v>1016</v>
      </c>
      <c r="E178" s="26">
        <v>986.3</v>
      </c>
      <c r="F178" s="26">
        <v>800.3</v>
      </c>
      <c r="G178" s="26">
        <v>738.4</v>
      </c>
      <c r="H178" s="26">
        <v>612.6</v>
      </c>
      <c r="I178" s="26">
        <v>554.79999999999995</v>
      </c>
      <c r="J178" s="26">
        <v>529.6</v>
      </c>
      <c r="K178" s="26">
        <v>554.1</v>
      </c>
      <c r="L178" s="26">
        <v>706.8</v>
      </c>
      <c r="M178" s="26">
        <v>945</v>
      </c>
      <c r="O178" s="32">
        <f t="shared" si="8"/>
        <v>1167.4000000000001</v>
      </c>
      <c r="Q178" s="35"/>
      <c r="R178" s="35" t="s">
        <v>365</v>
      </c>
      <c r="S178" s="35" t="s">
        <v>354</v>
      </c>
      <c r="T178" s="35" t="s">
        <v>366</v>
      </c>
      <c r="U178" s="35" t="s">
        <v>367</v>
      </c>
      <c r="V178" s="35" t="s">
        <v>368</v>
      </c>
      <c r="W178" s="35" t="s">
        <v>369</v>
      </c>
      <c r="X178" s="35" t="s">
        <v>370</v>
      </c>
      <c r="Y178" s="35" t="s">
        <v>371</v>
      </c>
      <c r="AA178" s="35"/>
      <c r="AB178" s="35" t="s">
        <v>365</v>
      </c>
      <c r="AC178" s="35" t="s">
        <v>354</v>
      </c>
      <c r="AD178" s="35" t="s">
        <v>366</v>
      </c>
      <c r="AE178" s="35" t="s">
        <v>367</v>
      </c>
      <c r="AF178" s="35" t="s">
        <v>368</v>
      </c>
      <c r="AG178" s="35" t="s">
        <v>369</v>
      </c>
      <c r="AH178" s="35" t="s">
        <v>370</v>
      </c>
      <c r="AI178" s="35" t="s">
        <v>371</v>
      </c>
    </row>
    <row r="179" spans="1:35" ht="15.75" x14ac:dyDescent="0.25">
      <c r="A179" s="24">
        <v>1995</v>
      </c>
      <c r="B179" s="25">
        <v>1222</v>
      </c>
      <c r="C179" s="25">
        <v>1732</v>
      </c>
      <c r="D179" s="25">
        <v>1330</v>
      </c>
      <c r="E179" s="25">
        <v>1228</v>
      </c>
      <c r="F179" s="25">
        <v>1255</v>
      </c>
      <c r="G179" s="26">
        <v>942.2</v>
      </c>
      <c r="H179" s="26">
        <v>812.6</v>
      </c>
      <c r="I179" s="26">
        <v>704.6</v>
      </c>
      <c r="J179" s="26">
        <v>657.2</v>
      </c>
      <c r="K179" s="26">
        <v>687</v>
      </c>
      <c r="L179" s="25">
        <v>1231</v>
      </c>
      <c r="M179" s="25">
        <v>1814</v>
      </c>
      <c r="O179" s="32">
        <f t="shared" si="8"/>
        <v>1517.2</v>
      </c>
      <c r="Q179" s="33" t="s">
        <v>360</v>
      </c>
      <c r="R179" s="33">
        <v>1142.5614109096828</v>
      </c>
      <c r="S179" s="33">
        <v>71.584679976383029</v>
      </c>
      <c r="T179" s="33">
        <v>15.960976724162666</v>
      </c>
      <c r="U179" s="33">
        <v>2.3163902143211272E-17</v>
      </c>
      <c r="V179" s="33">
        <v>997.08383807641235</v>
      </c>
      <c r="W179" s="33">
        <v>1288.0389837429532</v>
      </c>
      <c r="X179" s="33">
        <v>997.08383807641235</v>
      </c>
      <c r="Y179" s="33">
        <v>1288.0389837429532</v>
      </c>
      <c r="AA179" s="33" t="s">
        <v>360</v>
      </c>
      <c r="AB179" s="33">
        <v>955.71384957955945</v>
      </c>
      <c r="AC179" s="33">
        <v>163.25583088313783</v>
      </c>
      <c r="AD179" s="33">
        <v>5.8540870755402343</v>
      </c>
      <c r="AE179" s="33">
        <v>1.3322479005397316E-6</v>
      </c>
      <c r="AF179" s="33">
        <v>623.93808365320047</v>
      </c>
      <c r="AG179" s="33">
        <v>1287.4896155059184</v>
      </c>
      <c r="AH179" s="33">
        <v>623.93808365320047</v>
      </c>
      <c r="AI179" s="33">
        <v>1287.4896155059184</v>
      </c>
    </row>
    <row r="180" spans="1:35" ht="16.5" thickBot="1" x14ac:dyDescent="0.3">
      <c r="A180" s="24">
        <v>1996</v>
      </c>
      <c r="B180" s="25">
        <v>1592</v>
      </c>
      <c r="C180" s="25">
        <v>2352</v>
      </c>
      <c r="D180" s="25">
        <v>1461</v>
      </c>
      <c r="E180" s="25">
        <v>1589</v>
      </c>
      <c r="F180" s="25">
        <v>1503</v>
      </c>
      <c r="G180" s="25">
        <v>1137</v>
      </c>
      <c r="H180" s="26">
        <v>931.4</v>
      </c>
      <c r="I180" s="26">
        <v>778.3</v>
      </c>
      <c r="J180" s="26">
        <v>703.9</v>
      </c>
      <c r="K180" s="26">
        <v>743.8</v>
      </c>
      <c r="L180" s="25">
        <v>1357</v>
      </c>
      <c r="M180" s="25">
        <v>2026</v>
      </c>
      <c r="O180" s="32">
        <f t="shared" si="8"/>
        <v>1709.6999999999998</v>
      </c>
      <c r="Q180" s="34" t="s">
        <v>372</v>
      </c>
      <c r="R180" s="34">
        <v>360.43361937854553</v>
      </c>
      <c r="S180" s="34">
        <v>59.764215121145249</v>
      </c>
      <c r="T180" s="34">
        <v>6.0309270128943782</v>
      </c>
      <c r="U180" s="34">
        <v>7.8523530429383506E-7</v>
      </c>
      <c r="V180" s="34">
        <v>238.97812134491511</v>
      </c>
      <c r="W180" s="34">
        <v>481.88911741217595</v>
      </c>
      <c r="X180" s="34">
        <v>238.97812134491511</v>
      </c>
      <c r="Y180" s="34">
        <v>481.88911741217595</v>
      </c>
      <c r="AA180" s="34" t="s">
        <v>372</v>
      </c>
      <c r="AB180" s="34">
        <v>529.451494390128</v>
      </c>
      <c r="AC180" s="34">
        <v>145.47909226648164</v>
      </c>
      <c r="AD180" s="34">
        <v>3.6393648471513975</v>
      </c>
      <c r="AE180" s="34">
        <v>8.980632595387638E-4</v>
      </c>
      <c r="AF180" s="34">
        <v>233.80240791104484</v>
      </c>
      <c r="AG180" s="34">
        <v>825.10058086921117</v>
      </c>
      <c r="AH180" s="34">
        <v>233.80240791104484</v>
      </c>
      <c r="AI180" s="34">
        <v>825.10058086921117</v>
      </c>
    </row>
    <row r="181" spans="1:35" ht="15.75" x14ac:dyDescent="0.25">
      <c r="A181" s="7">
        <v>1997</v>
      </c>
      <c r="B181" s="8">
        <v>2069</v>
      </c>
      <c r="C181" s="8">
        <v>1646</v>
      </c>
      <c r="D181" s="8">
        <v>1671</v>
      </c>
      <c r="E181" s="8">
        <v>1623</v>
      </c>
      <c r="F181" s="8">
        <v>1560</v>
      </c>
      <c r="G181" s="8">
        <v>1185</v>
      </c>
      <c r="H181" s="14">
        <v>948.1</v>
      </c>
      <c r="I181" s="14">
        <v>838.3</v>
      </c>
      <c r="J181" s="14">
        <v>824.9</v>
      </c>
      <c r="K181" s="14">
        <v>953.6</v>
      </c>
      <c r="L181" s="8">
        <v>1030</v>
      </c>
      <c r="M181" s="14">
        <v>959.6</v>
      </c>
      <c r="O181" s="9">
        <f t="shared" ref="O181:O198" si="9">SUM(H181:I181)</f>
        <v>1786.4</v>
      </c>
      <c r="Q181"/>
      <c r="R181"/>
      <c r="S181"/>
      <c r="T181"/>
      <c r="U181"/>
      <c r="V181"/>
      <c r="W181"/>
      <c r="X181"/>
      <c r="Y181"/>
      <c r="AA181"/>
      <c r="AB181"/>
      <c r="AC181"/>
      <c r="AD181"/>
      <c r="AE181"/>
      <c r="AF181"/>
      <c r="AG181"/>
      <c r="AH181"/>
      <c r="AI181"/>
    </row>
    <row r="182" spans="1:35" ht="15.75" x14ac:dyDescent="0.25">
      <c r="A182" s="7">
        <v>1998</v>
      </c>
      <c r="B182" s="8">
        <v>1412</v>
      </c>
      <c r="C182" s="8">
        <v>1262</v>
      </c>
      <c r="D182" s="8">
        <v>1249</v>
      </c>
      <c r="E182" s="8">
        <v>1130</v>
      </c>
      <c r="F182" s="8">
        <v>1128</v>
      </c>
      <c r="G182" s="8">
        <v>1006</v>
      </c>
      <c r="H182" s="14">
        <v>851.5</v>
      </c>
      <c r="I182" s="14">
        <v>748.5</v>
      </c>
      <c r="J182" s="14">
        <v>705.2</v>
      </c>
      <c r="K182" s="14">
        <v>694.5</v>
      </c>
      <c r="L182" s="8">
        <v>1006</v>
      </c>
      <c r="M182" s="8">
        <v>1482</v>
      </c>
      <c r="O182" s="9">
        <f t="shared" si="9"/>
        <v>1600</v>
      </c>
      <c r="Q182"/>
      <c r="R182"/>
      <c r="S182"/>
      <c r="T182"/>
      <c r="U182"/>
      <c r="V182"/>
      <c r="W182"/>
      <c r="X182"/>
      <c r="Y182"/>
      <c r="AA182"/>
      <c r="AB182"/>
      <c r="AC182"/>
      <c r="AD182"/>
      <c r="AE182"/>
      <c r="AF182"/>
      <c r="AG182"/>
      <c r="AH182"/>
      <c r="AI182"/>
    </row>
    <row r="183" spans="1:35" ht="15.75" x14ac:dyDescent="0.25">
      <c r="A183" s="7">
        <v>1999</v>
      </c>
      <c r="B183" s="8">
        <v>1505</v>
      </c>
      <c r="C183" s="8">
        <v>1123</v>
      </c>
      <c r="D183" s="8">
        <v>1226</v>
      </c>
      <c r="E183" s="8">
        <v>1158</v>
      </c>
      <c r="F183" s="8">
        <v>1635</v>
      </c>
      <c r="G183" s="8">
        <v>1642</v>
      </c>
      <c r="H183" s="8">
        <v>1170</v>
      </c>
      <c r="I183" s="14">
        <v>975.2</v>
      </c>
      <c r="J183" s="14">
        <v>867.3</v>
      </c>
      <c r="K183" s="14">
        <v>811.8</v>
      </c>
      <c r="L183" s="8">
        <v>1119</v>
      </c>
      <c r="M183" s="8">
        <v>1542</v>
      </c>
      <c r="O183" s="9">
        <f t="shared" si="9"/>
        <v>2145.1999999999998</v>
      </c>
      <c r="Q183"/>
      <c r="R183"/>
      <c r="S183"/>
      <c r="T183"/>
      <c r="U183"/>
      <c r="V183"/>
      <c r="W183"/>
      <c r="X183"/>
      <c r="Y183"/>
      <c r="AA183"/>
      <c r="AB183"/>
      <c r="AC183"/>
      <c r="AD183"/>
      <c r="AE183"/>
      <c r="AF183"/>
      <c r="AG183"/>
      <c r="AH183"/>
      <c r="AI183"/>
    </row>
    <row r="184" spans="1:35" x14ac:dyDescent="0.2">
      <c r="A184" s="7">
        <v>2000</v>
      </c>
      <c r="B184" s="8">
        <v>1138</v>
      </c>
      <c r="C184" s="8">
        <v>1365</v>
      </c>
      <c r="D184" s="8">
        <v>1319</v>
      </c>
      <c r="E184" s="8">
        <v>1568</v>
      </c>
      <c r="F184" s="8">
        <v>1470</v>
      </c>
      <c r="G184" s="8">
        <v>1166</v>
      </c>
      <c r="H184" s="14">
        <v>911.6</v>
      </c>
      <c r="I184" s="14">
        <v>801.8</v>
      </c>
      <c r="J184" s="14">
        <v>740.4</v>
      </c>
      <c r="K184" s="14">
        <v>704.1</v>
      </c>
      <c r="L184" s="14">
        <v>728.3</v>
      </c>
      <c r="M184" s="14">
        <v>736.3</v>
      </c>
      <c r="O184" s="9">
        <f t="shared" si="9"/>
        <v>1713.4</v>
      </c>
    </row>
    <row r="185" spans="1:35" x14ac:dyDescent="0.2">
      <c r="A185" s="7">
        <v>2001</v>
      </c>
      <c r="B185" s="14">
        <v>765.5</v>
      </c>
      <c r="C185" s="14">
        <v>729.9</v>
      </c>
      <c r="D185" s="14">
        <v>803.2</v>
      </c>
      <c r="E185" s="14">
        <v>967.9</v>
      </c>
      <c r="F185" s="14">
        <v>973</v>
      </c>
      <c r="G185" s="14">
        <v>718</v>
      </c>
      <c r="H185" s="14">
        <v>586.6</v>
      </c>
      <c r="I185" s="14">
        <v>541.20000000000005</v>
      </c>
      <c r="J185" s="14">
        <v>543.5</v>
      </c>
      <c r="K185" s="14">
        <v>579.20000000000005</v>
      </c>
      <c r="L185" s="14">
        <v>790.2</v>
      </c>
      <c r="M185" s="8">
        <v>1250</v>
      </c>
      <c r="O185" s="9">
        <f t="shared" si="9"/>
        <v>1127.8000000000002</v>
      </c>
    </row>
    <row r="186" spans="1:35" x14ac:dyDescent="0.2">
      <c r="A186" s="7">
        <v>2002</v>
      </c>
      <c r="B186" s="8">
        <v>1157</v>
      </c>
      <c r="C186" s="14">
        <v>840.3</v>
      </c>
      <c r="D186" s="14">
        <v>999.2</v>
      </c>
      <c r="E186" s="8">
        <v>1591</v>
      </c>
      <c r="F186" s="8">
        <v>1314</v>
      </c>
      <c r="G186" s="8">
        <v>1135</v>
      </c>
      <c r="H186" s="14">
        <v>848.6</v>
      </c>
      <c r="I186" s="14">
        <v>725.5</v>
      </c>
      <c r="J186" s="14">
        <v>666.6</v>
      </c>
      <c r="K186" s="14">
        <v>656.5</v>
      </c>
      <c r="L186" s="14">
        <v>620.6</v>
      </c>
      <c r="M186" s="14">
        <v>754.8</v>
      </c>
      <c r="O186" s="9">
        <f t="shared" si="9"/>
        <v>1574.1</v>
      </c>
    </row>
    <row r="187" spans="1:35" x14ac:dyDescent="0.2">
      <c r="A187" s="7">
        <v>2003</v>
      </c>
      <c r="B187" s="8">
        <v>1266</v>
      </c>
      <c r="C187" s="8">
        <v>1256</v>
      </c>
      <c r="D187" s="8">
        <v>1396</v>
      </c>
      <c r="E187" s="8">
        <v>1289</v>
      </c>
      <c r="F187" s="8">
        <v>1039</v>
      </c>
      <c r="G187" s="14">
        <v>825.7</v>
      </c>
      <c r="H187" s="14">
        <v>693.7</v>
      </c>
      <c r="I187" s="14">
        <v>646.4</v>
      </c>
      <c r="J187" s="14">
        <v>619.9</v>
      </c>
      <c r="K187" s="14">
        <v>568.6</v>
      </c>
      <c r="L187" s="14">
        <v>685.8</v>
      </c>
      <c r="M187" s="8">
        <v>1156</v>
      </c>
      <c r="O187" s="9">
        <f t="shared" si="9"/>
        <v>1340.1</v>
      </c>
    </row>
    <row r="188" spans="1:35" x14ac:dyDescent="0.2">
      <c r="A188" s="7">
        <v>2004</v>
      </c>
      <c r="B188" s="8">
        <v>1122</v>
      </c>
      <c r="C188" s="8">
        <v>1260</v>
      </c>
      <c r="D188" s="8">
        <v>1203</v>
      </c>
      <c r="E188" s="8">
        <v>1270</v>
      </c>
      <c r="F188" s="8">
        <v>1136</v>
      </c>
      <c r="G188" s="8">
        <v>1070</v>
      </c>
      <c r="H188" s="14">
        <v>778.4</v>
      </c>
      <c r="I188" s="14">
        <v>682.4</v>
      </c>
      <c r="J188" s="14">
        <v>694.3</v>
      </c>
      <c r="K188" s="14">
        <v>686.1</v>
      </c>
      <c r="L188" s="14">
        <v>742.7</v>
      </c>
      <c r="M188" s="8">
        <v>1019</v>
      </c>
      <c r="O188" s="9">
        <f t="shared" si="9"/>
        <v>1460.8</v>
      </c>
    </row>
    <row r="189" spans="1:35" x14ac:dyDescent="0.2">
      <c r="A189" s="7">
        <v>2005</v>
      </c>
      <c r="B189" s="14">
        <v>840.5</v>
      </c>
      <c r="C189" s="14">
        <v>770.2</v>
      </c>
      <c r="D189" s="14">
        <v>802.5</v>
      </c>
      <c r="E189" s="8">
        <v>1073</v>
      </c>
      <c r="F189" s="14">
        <v>983.4</v>
      </c>
      <c r="G189" s="14">
        <v>829.4</v>
      </c>
      <c r="H189" s="14">
        <v>680.6</v>
      </c>
      <c r="I189" s="14">
        <v>636.1</v>
      </c>
      <c r="J189" s="14">
        <v>586.29999999999995</v>
      </c>
      <c r="K189" s="14">
        <v>572.20000000000005</v>
      </c>
      <c r="L189" s="14">
        <v>814.1</v>
      </c>
      <c r="M189" s="8">
        <v>1133</v>
      </c>
      <c r="O189" s="9">
        <f t="shared" si="9"/>
        <v>1316.7</v>
      </c>
    </row>
    <row r="190" spans="1:35" x14ac:dyDescent="0.2">
      <c r="A190" s="7">
        <v>2006</v>
      </c>
      <c r="B190" s="8">
        <v>1980</v>
      </c>
      <c r="C190" s="8">
        <v>1298</v>
      </c>
      <c r="D190" s="14">
        <v>966.5</v>
      </c>
      <c r="E190" s="8">
        <v>1168</v>
      </c>
      <c r="F190" s="8">
        <v>1277</v>
      </c>
      <c r="G190" s="14">
        <v>994.6</v>
      </c>
      <c r="H190" s="14">
        <v>801.9</v>
      </c>
      <c r="I190" s="14">
        <v>706.2</v>
      </c>
      <c r="J190" s="14">
        <v>661.4</v>
      </c>
      <c r="K190" s="14">
        <v>643</v>
      </c>
      <c r="L190" s="8">
        <v>1106</v>
      </c>
      <c r="M190" s="8">
        <v>1450</v>
      </c>
      <c r="O190" s="9">
        <f t="shared" si="9"/>
        <v>1508.1</v>
      </c>
    </row>
    <row r="191" spans="1:35" x14ac:dyDescent="0.2">
      <c r="A191" s="7">
        <v>2007</v>
      </c>
      <c r="B191" s="8">
        <v>1263</v>
      </c>
      <c r="C191" s="8">
        <v>1150</v>
      </c>
      <c r="D191" s="8">
        <v>1255</v>
      </c>
      <c r="E191" s="8">
        <v>1148</v>
      </c>
      <c r="F191" s="14">
        <v>991.5</v>
      </c>
      <c r="G191" s="14">
        <v>807.5</v>
      </c>
      <c r="H191" s="14">
        <v>718.2</v>
      </c>
      <c r="I191" s="14">
        <v>672</v>
      </c>
      <c r="J191" s="14">
        <v>635.1</v>
      </c>
      <c r="K191" s="14">
        <v>762</v>
      </c>
      <c r="L191" s="14">
        <v>887.7</v>
      </c>
      <c r="M191" s="8">
        <v>1265</v>
      </c>
      <c r="O191" s="9">
        <f t="shared" si="9"/>
        <v>1390.2</v>
      </c>
    </row>
    <row r="192" spans="1:35" x14ac:dyDescent="0.2">
      <c r="A192" s="7">
        <v>2008</v>
      </c>
      <c r="B192" s="8">
        <v>1016</v>
      </c>
      <c r="C192" s="14">
        <v>851.2</v>
      </c>
      <c r="D192" s="8">
        <v>1011</v>
      </c>
      <c r="E192" s="8">
        <v>1020</v>
      </c>
      <c r="F192" s="8">
        <v>1850</v>
      </c>
      <c r="G192" s="8">
        <v>1883</v>
      </c>
      <c r="H192" s="8">
        <v>1222</v>
      </c>
      <c r="I192" s="14">
        <v>938.3</v>
      </c>
      <c r="J192" s="14">
        <v>826.7</v>
      </c>
      <c r="K192" s="14">
        <v>759.8</v>
      </c>
      <c r="L192" s="14">
        <v>925.7</v>
      </c>
      <c r="M192" s="14">
        <v>870.3</v>
      </c>
      <c r="O192" s="9">
        <f t="shared" si="9"/>
        <v>2160.3000000000002</v>
      </c>
    </row>
    <row r="193" spans="1:35" x14ac:dyDescent="0.2">
      <c r="A193" s="7">
        <v>2009</v>
      </c>
      <c r="B193" s="8">
        <v>1508</v>
      </c>
      <c r="C193" s="14">
        <v>958</v>
      </c>
      <c r="D193" s="8">
        <v>1022</v>
      </c>
      <c r="E193" s="8">
        <v>1308</v>
      </c>
      <c r="F193" s="8">
        <v>1633</v>
      </c>
      <c r="G193" s="8">
        <v>1072</v>
      </c>
      <c r="H193" s="14">
        <v>876.2</v>
      </c>
      <c r="I193" s="14">
        <v>776.9</v>
      </c>
      <c r="J193" s="14">
        <v>721.4</v>
      </c>
      <c r="K193" s="14">
        <v>702.8</v>
      </c>
      <c r="L193" s="14">
        <v>861.5</v>
      </c>
      <c r="M193" s="14">
        <v>987.9</v>
      </c>
      <c r="O193" s="9">
        <f t="shared" si="9"/>
        <v>1653.1</v>
      </c>
    </row>
    <row r="194" spans="1:35" x14ac:dyDescent="0.2">
      <c r="A194" s="7">
        <v>2010</v>
      </c>
      <c r="B194" s="8">
        <v>1351</v>
      </c>
      <c r="C194" s="8">
        <v>1035</v>
      </c>
      <c r="D194" s="14">
        <v>991.2</v>
      </c>
      <c r="E194" s="8">
        <v>1197</v>
      </c>
      <c r="F194" s="8">
        <v>1175</v>
      </c>
      <c r="G194" s="8">
        <v>1280</v>
      </c>
      <c r="H194" s="14">
        <v>825.1</v>
      </c>
      <c r="I194" s="14">
        <v>720.1</v>
      </c>
      <c r="J194" s="14">
        <v>707.9</v>
      </c>
      <c r="K194" s="14">
        <v>678.7</v>
      </c>
      <c r="L194" s="14">
        <v>946.4</v>
      </c>
      <c r="M194" s="8">
        <v>1410</v>
      </c>
      <c r="O194" s="9">
        <f t="shared" si="9"/>
        <v>1545.2</v>
      </c>
    </row>
    <row r="195" spans="1:35" x14ac:dyDescent="0.2">
      <c r="A195" s="7">
        <v>2011</v>
      </c>
      <c r="B195" s="8">
        <v>1562</v>
      </c>
      <c r="C195" s="8">
        <v>1149</v>
      </c>
      <c r="D195" s="8">
        <v>1149</v>
      </c>
      <c r="E195" s="8">
        <v>1441</v>
      </c>
      <c r="F195" s="8">
        <v>1465</v>
      </c>
      <c r="G195" s="8">
        <v>1502</v>
      </c>
      <c r="H195" s="8">
        <v>1034</v>
      </c>
      <c r="I195" s="14">
        <v>887.4</v>
      </c>
      <c r="J195" s="14">
        <v>793.2</v>
      </c>
      <c r="K195" s="14">
        <v>745.5</v>
      </c>
      <c r="L195" s="14">
        <v>786.2</v>
      </c>
      <c r="M195" s="14">
        <v>919.3</v>
      </c>
      <c r="O195" s="9">
        <f t="shared" si="9"/>
        <v>1921.4</v>
      </c>
    </row>
    <row r="196" spans="1:35" x14ac:dyDescent="0.2">
      <c r="A196" s="7">
        <v>2012</v>
      </c>
      <c r="B196" s="8">
        <v>1596</v>
      </c>
      <c r="C196" s="8">
        <v>1423</v>
      </c>
      <c r="D196" s="8">
        <v>1402</v>
      </c>
      <c r="E196" s="8">
        <v>1792</v>
      </c>
      <c r="F196" s="8">
        <v>1799</v>
      </c>
      <c r="G196" s="8">
        <v>1282</v>
      </c>
      <c r="H196" s="8">
        <v>1025</v>
      </c>
      <c r="I196" s="14">
        <v>885.7</v>
      </c>
      <c r="J196" s="14">
        <v>796.4</v>
      </c>
      <c r="K196" s="14">
        <v>820.4</v>
      </c>
      <c r="L196" s="8">
        <v>1198</v>
      </c>
      <c r="M196" s="8">
        <v>1615</v>
      </c>
      <c r="O196" s="9">
        <f t="shared" si="9"/>
        <v>1910.7</v>
      </c>
    </row>
    <row r="197" spans="1:35" x14ac:dyDescent="0.2">
      <c r="A197" s="7">
        <v>2013</v>
      </c>
      <c r="B197" s="8">
        <v>1025</v>
      </c>
      <c r="C197" s="14">
        <v>992.7</v>
      </c>
      <c r="D197" s="8">
        <v>1138</v>
      </c>
      <c r="E197" s="8">
        <v>1562</v>
      </c>
      <c r="F197" s="8">
        <v>1216</v>
      </c>
      <c r="G197" s="14">
        <v>970.1</v>
      </c>
      <c r="H197" s="14">
        <v>804</v>
      </c>
      <c r="I197" s="14">
        <v>706</v>
      </c>
      <c r="J197" s="14">
        <v>715.8</v>
      </c>
      <c r="K197" s="14">
        <v>822.9</v>
      </c>
      <c r="L197" s="14">
        <v>812.1</v>
      </c>
      <c r="M197" s="14">
        <v>851.1</v>
      </c>
      <c r="O197" s="9">
        <f t="shared" si="9"/>
        <v>1510</v>
      </c>
    </row>
    <row r="198" spans="1:35" x14ac:dyDescent="0.2">
      <c r="A198" s="7">
        <v>2014</v>
      </c>
      <c r="B198" s="14">
        <v>862.1</v>
      </c>
      <c r="C198" s="8">
        <v>1631</v>
      </c>
      <c r="D198" s="8">
        <v>1952</v>
      </c>
      <c r="E198" s="8">
        <v>1414</v>
      </c>
      <c r="F198" s="8">
        <v>1292</v>
      </c>
      <c r="G198" s="14">
        <v>911.4</v>
      </c>
      <c r="H198" s="14">
        <v>850.1</v>
      </c>
      <c r="I198" s="14">
        <v>766.5</v>
      </c>
      <c r="J198" s="14">
        <v>708.1</v>
      </c>
      <c r="K198" s="14">
        <v>698.7</v>
      </c>
      <c r="L198" s="8">
        <v>1033</v>
      </c>
      <c r="M198" s="8">
        <v>1514</v>
      </c>
      <c r="O198" s="9">
        <f t="shared" si="9"/>
        <v>1616.6</v>
      </c>
    </row>
    <row r="201" spans="1:35" x14ac:dyDescent="0.2">
      <c r="B201" s="6" t="s">
        <v>15</v>
      </c>
      <c r="D201" s="6" t="s">
        <v>17</v>
      </c>
    </row>
    <row r="202" spans="1:35" ht="15.75" x14ac:dyDescent="0.25">
      <c r="A202" s="24">
        <v>1979</v>
      </c>
      <c r="B202" s="25">
        <v>18800</v>
      </c>
      <c r="C202" s="25">
        <v>42070</v>
      </c>
      <c r="D202" s="25">
        <v>30450</v>
      </c>
      <c r="E202" s="25">
        <v>27370</v>
      </c>
      <c r="F202" s="25">
        <v>22770</v>
      </c>
      <c r="G202" s="25">
        <v>7698</v>
      </c>
      <c r="H202" s="25">
        <v>6548</v>
      </c>
      <c r="I202" s="25">
        <v>6566</v>
      </c>
      <c r="J202" s="25">
        <v>9142</v>
      </c>
      <c r="K202" s="25">
        <v>14340</v>
      </c>
      <c r="L202" s="25">
        <v>23420</v>
      </c>
      <c r="M202" s="25">
        <v>35350</v>
      </c>
      <c r="O202" s="32">
        <f t="shared" ref="O202:O219" si="10">SUM(H202:I202)</f>
        <v>13114</v>
      </c>
      <c r="Q202" s="23" t="s">
        <v>349</v>
      </c>
      <c r="R202"/>
      <c r="S202"/>
      <c r="T202"/>
      <c r="U202"/>
      <c r="V202"/>
      <c r="W202"/>
      <c r="X202"/>
      <c r="Y202"/>
      <c r="AA202" t="s">
        <v>349</v>
      </c>
      <c r="AB202"/>
      <c r="AC202"/>
      <c r="AD202"/>
      <c r="AE202"/>
      <c r="AF202"/>
      <c r="AG202"/>
      <c r="AH202"/>
      <c r="AI202"/>
    </row>
    <row r="203" spans="1:35" ht="16.5" thickBot="1" x14ac:dyDescent="0.3">
      <c r="A203" s="24">
        <v>1980</v>
      </c>
      <c r="B203" s="25">
        <v>56190</v>
      </c>
      <c r="C203" s="25">
        <v>18790</v>
      </c>
      <c r="D203" s="25">
        <v>22870</v>
      </c>
      <c r="E203" s="25">
        <v>21000</v>
      </c>
      <c r="F203" s="25">
        <v>10460</v>
      </c>
      <c r="G203" s="25">
        <v>10460</v>
      </c>
      <c r="H203" s="25">
        <v>6491</v>
      </c>
      <c r="I203" s="25">
        <v>6445</v>
      </c>
      <c r="J203" s="25">
        <v>9745</v>
      </c>
      <c r="K203" s="25">
        <v>11040</v>
      </c>
      <c r="L203" s="25">
        <v>18590</v>
      </c>
      <c r="M203" s="25">
        <v>61040</v>
      </c>
      <c r="O203" s="32">
        <f t="shared" si="10"/>
        <v>12936</v>
      </c>
      <c r="Q203"/>
      <c r="R203"/>
      <c r="S203"/>
      <c r="T203"/>
      <c r="U203"/>
      <c r="V203"/>
      <c r="W203"/>
      <c r="X203"/>
      <c r="Y203"/>
      <c r="AA203"/>
      <c r="AB203"/>
      <c r="AC203"/>
      <c r="AD203"/>
      <c r="AE203"/>
      <c r="AF203"/>
      <c r="AG203"/>
      <c r="AH203"/>
      <c r="AI203"/>
    </row>
    <row r="204" spans="1:35" ht="15.75" x14ac:dyDescent="0.25">
      <c r="A204" s="24">
        <v>1981</v>
      </c>
      <c r="B204" s="25">
        <v>23990</v>
      </c>
      <c r="C204" s="25">
        <v>25860</v>
      </c>
      <c r="D204" s="25">
        <v>15350</v>
      </c>
      <c r="E204" s="25">
        <v>21400</v>
      </c>
      <c r="F204" s="25">
        <v>13740</v>
      </c>
      <c r="G204" s="25">
        <v>19860</v>
      </c>
      <c r="H204" s="25">
        <v>7408</v>
      </c>
      <c r="I204" s="25">
        <v>7221</v>
      </c>
      <c r="J204" s="25">
        <v>10560</v>
      </c>
      <c r="K204" s="25">
        <v>16030</v>
      </c>
      <c r="L204" s="25">
        <v>29810</v>
      </c>
      <c r="M204" s="25">
        <v>88500</v>
      </c>
      <c r="O204" s="32">
        <f t="shared" si="10"/>
        <v>14629</v>
      </c>
      <c r="Q204" s="36" t="s">
        <v>350</v>
      </c>
      <c r="R204" s="36"/>
      <c r="S204"/>
      <c r="T204"/>
      <c r="U204"/>
      <c r="V204"/>
      <c r="W204"/>
      <c r="X204"/>
      <c r="Y204"/>
      <c r="AA204" s="36" t="s">
        <v>350</v>
      </c>
      <c r="AB204" s="36"/>
      <c r="AC204"/>
      <c r="AD204"/>
      <c r="AE204"/>
      <c r="AF204"/>
      <c r="AG204"/>
      <c r="AH204"/>
      <c r="AI204"/>
    </row>
    <row r="205" spans="1:35" ht="15.75" x14ac:dyDescent="0.25">
      <c r="A205" s="24">
        <v>1982</v>
      </c>
      <c r="B205" s="25">
        <v>58210</v>
      </c>
      <c r="C205" s="25">
        <v>60290</v>
      </c>
      <c r="D205" s="25">
        <v>31320</v>
      </c>
      <c r="E205" s="25">
        <v>30350</v>
      </c>
      <c r="F205" s="25">
        <v>16040</v>
      </c>
      <c r="G205" s="25">
        <v>11590</v>
      </c>
      <c r="H205" s="25">
        <v>7794</v>
      </c>
      <c r="I205" s="25">
        <v>7810</v>
      </c>
      <c r="J205" s="25">
        <v>10650</v>
      </c>
      <c r="K205" s="25">
        <v>17710</v>
      </c>
      <c r="L205" s="25">
        <v>25910</v>
      </c>
      <c r="M205" s="25">
        <v>68500</v>
      </c>
      <c r="O205" s="32">
        <f t="shared" si="10"/>
        <v>15604</v>
      </c>
      <c r="Q205" s="33" t="s">
        <v>351</v>
      </c>
      <c r="R205" s="33">
        <v>0.34323346186790971</v>
      </c>
      <c r="S205"/>
      <c r="T205"/>
      <c r="U205"/>
      <c r="V205"/>
      <c r="W205"/>
      <c r="X205"/>
      <c r="Y205"/>
      <c r="AA205" s="33" t="s">
        <v>351</v>
      </c>
      <c r="AB205" s="33">
        <v>0.56697946145424127</v>
      </c>
      <c r="AC205"/>
      <c r="AD205"/>
      <c r="AE205"/>
      <c r="AF205"/>
      <c r="AG205"/>
      <c r="AH205"/>
      <c r="AI205"/>
    </row>
    <row r="206" spans="1:35" ht="15.75" x14ac:dyDescent="0.25">
      <c r="A206" s="24">
        <v>1983</v>
      </c>
      <c r="B206" s="25">
        <v>49570</v>
      </c>
      <c r="C206" s="25">
        <v>56920</v>
      </c>
      <c r="D206" s="25">
        <v>41820</v>
      </c>
      <c r="E206" s="25">
        <v>31680</v>
      </c>
      <c r="F206" s="25">
        <v>18650</v>
      </c>
      <c r="G206" s="25">
        <v>12900</v>
      </c>
      <c r="H206" s="25">
        <v>12410</v>
      </c>
      <c r="I206" s="25">
        <v>8754</v>
      </c>
      <c r="J206" s="25">
        <v>12480</v>
      </c>
      <c r="K206" s="25">
        <v>13230</v>
      </c>
      <c r="L206" s="25">
        <v>40100</v>
      </c>
      <c r="M206" s="25">
        <v>54810</v>
      </c>
      <c r="O206" s="32">
        <f t="shared" si="10"/>
        <v>21164</v>
      </c>
      <c r="Q206" s="33" t="s">
        <v>352</v>
      </c>
      <c r="R206" s="33">
        <v>0.11780920934582982</v>
      </c>
      <c r="S206"/>
      <c r="T206"/>
      <c r="U206"/>
      <c r="V206"/>
      <c r="W206"/>
      <c r="X206"/>
      <c r="Y206"/>
      <c r="AA206" s="33" t="s">
        <v>352</v>
      </c>
      <c r="AB206" s="33">
        <v>0.32146570971094146</v>
      </c>
      <c r="AC206"/>
      <c r="AD206"/>
      <c r="AE206"/>
      <c r="AF206"/>
      <c r="AG206"/>
      <c r="AH206"/>
      <c r="AI206"/>
    </row>
    <row r="207" spans="1:35" ht="15.75" x14ac:dyDescent="0.25">
      <c r="A207" s="24">
        <v>1984</v>
      </c>
      <c r="B207" s="25">
        <v>39150</v>
      </c>
      <c r="C207" s="25">
        <v>42030</v>
      </c>
      <c r="D207" s="25">
        <v>35840</v>
      </c>
      <c r="E207" s="25">
        <v>30420</v>
      </c>
      <c r="F207" s="25">
        <v>29810</v>
      </c>
      <c r="G207" s="25">
        <v>30910</v>
      </c>
      <c r="H207" s="25">
        <v>9323</v>
      </c>
      <c r="I207" s="25">
        <v>6912</v>
      </c>
      <c r="J207" s="25">
        <v>12190</v>
      </c>
      <c r="K207" s="25">
        <v>17970</v>
      </c>
      <c r="L207" s="25">
        <v>67820</v>
      </c>
      <c r="M207" s="25">
        <v>41980</v>
      </c>
      <c r="O207" s="32">
        <f t="shared" si="10"/>
        <v>16235</v>
      </c>
      <c r="Q207" s="33" t="s">
        <v>353</v>
      </c>
      <c r="R207" s="33">
        <v>9.1862421385413034E-2</v>
      </c>
      <c r="S207"/>
      <c r="T207"/>
      <c r="U207"/>
      <c r="V207"/>
      <c r="W207"/>
      <c r="X207"/>
      <c r="Y207"/>
      <c r="AA207" s="33" t="s">
        <v>353</v>
      </c>
      <c r="AB207" s="33">
        <v>0.30150881882008679</v>
      </c>
      <c r="AC207"/>
      <c r="AD207"/>
      <c r="AE207"/>
      <c r="AF207"/>
      <c r="AG207"/>
      <c r="AH207"/>
      <c r="AI207"/>
    </row>
    <row r="208" spans="1:35" ht="15.75" x14ac:dyDescent="0.25">
      <c r="A208" s="24">
        <v>1985</v>
      </c>
      <c r="B208" s="25">
        <v>18480</v>
      </c>
      <c r="C208" s="25">
        <v>21630</v>
      </c>
      <c r="D208" s="25">
        <v>16450</v>
      </c>
      <c r="E208" s="25">
        <v>21310</v>
      </c>
      <c r="F208" s="25">
        <v>14270</v>
      </c>
      <c r="G208" s="25">
        <v>15710</v>
      </c>
      <c r="H208" s="25">
        <v>6626</v>
      </c>
      <c r="I208" s="25">
        <v>7105</v>
      </c>
      <c r="J208" s="25">
        <v>11320</v>
      </c>
      <c r="K208" s="25">
        <v>17460</v>
      </c>
      <c r="L208" s="25">
        <v>29210</v>
      </c>
      <c r="M208" s="25">
        <v>26150</v>
      </c>
      <c r="O208" s="32">
        <f t="shared" si="10"/>
        <v>13731</v>
      </c>
      <c r="Q208" s="33" t="s">
        <v>354</v>
      </c>
      <c r="R208" s="33">
        <v>2232.4407828016688</v>
      </c>
      <c r="S208"/>
      <c r="T208"/>
      <c r="U208"/>
      <c r="V208"/>
      <c r="W208"/>
      <c r="X208"/>
      <c r="Y208"/>
      <c r="AA208" s="33" t="s">
        <v>354</v>
      </c>
      <c r="AB208" s="33">
        <v>1957.8733178976684</v>
      </c>
      <c r="AC208"/>
      <c r="AD208"/>
      <c r="AE208"/>
      <c r="AF208"/>
      <c r="AG208"/>
      <c r="AH208"/>
      <c r="AI208"/>
    </row>
    <row r="209" spans="1:35" ht="16.5" thickBot="1" x14ac:dyDescent="0.3">
      <c r="A209" s="24">
        <v>1986</v>
      </c>
      <c r="B209" s="25">
        <v>36900</v>
      </c>
      <c r="C209" s="25">
        <v>62880</v>
      </c>
      <c r="D209" s="25">
        <v>38400</v>
      </c>
      <c r="E209" s="25">
        <v>12470</v>
      </c>
      <c r="F209" s="25">
        <v>17330</v>
      </c>
      <c r="G209" s="25">
        <v>8445</v>
      </c>
      <c r="H209" s="25">
        <v>6442</v>
      </c>
      <c r="I209" s="25">
        <v>6433</v>
      </c>
      <c r="J209" s="25">
        <v>11500</v>
      </c>
      <c r="K209" s="25">
        <v>13830</v>
      </c>
      <c r="L209" s="25">
        <v>38470</v>
      </c>
      <c r="M209" s="25">
        <v>31680</v>
      </c>
      <c r="O209" s="32">
        <f t="shared" si="10"/>
        <v>12875</v>
      </c>
      <c r="Q209" s="34" t="s">
        <v>355</v>
      </c>
      <c r="R209" s="34">
        <v>36</v>
      </c>
      <c r="S209"/>
      <c r="T209"/>
      <c r="U209"/>
      <c r="V209"/>
      <c r="W209"/>
      <c r="X209"/>
      <c r="Y209"/>
      <c r="AA209" s="34" t="s">
        <v>355</v>
      </c>
      <c r="AB209" s="34">
        <v>36</v>
      </c>
      <c r="AC209"/>
      <c r="AD209"/>
      <c r="AE209"/>
      <c r="AF209"/>
      <c r="AG209"/>
      <c r="AH209"/>
      <c r="AI209"/>
    </row>
    <row r="210" spans="1:35" ht="15.75" x14ac:dyDescent="0.25">
      <c r="A210" s="24">
        <v>1987</v>
      </c>
      <c r="B210" s="25">
        <v>33930</v>
      </c>
      <c r="C210" s="25">
        <v>37490</v>
      </c>
      <c r="D210" s="25">
        <v>22650</v>
      </c>
      <c r="E210" s="25">
        <v>12130</v>
      </c>
      <c r="F210" s="25">
        <v>8053</v>
      </c>
      <c r="G210" s="25">
        <v>6379</v>
      </c>
      <c r="H210" s="25">
        <v>6228</v>
      </c>
      <c r="I210" s="25">
        <v>6178</v>
      </c>
      <c r="J210" s="25">
        <v>7629</v>
      </c>
      <c r="K210" s="25">
        <v>7935</v>
      </c>
      <c r="L210" s="25">
        <v>8444</v>
      </c>
      <c r="M210" s="25">
        <v>36730</v>
      </c>
      <c r="O210" s="32">
        <f t="shared" si="10"/>
        <v>12406</v>
      </c>
      <c r="Q210"/>
      <c r="R210"/>
      <c r="S210"/>
      <c r="T210"/>
      <c r="U210"/>
      <c r="V210"/>
      <c r="W210"/>
      <c r="X210"/>
      <c r="Y210"/>
      <c r="AA210"/>
      <c r="AB210"/>
      <c r="AC210"/>
      <c r="AD210"/>
      <c r="AE210"/>
      <c r="AF210"/>
      <c r="AG210"/>
      <c r="AH210"/>
      <c r="AI210"/>
    </row>
    <row r="211" spans="1:35" ht="16.5" thickBot="1" x14ac:dyDescent="0.3">
      <c r="A211" s="24">
        <v>1988</v>
      </c>
      <c r="B211" s="25">
        <v>43950</v>
      </c>
      <c r="C211" s="25">
        <v>19090</v>
      </c>
      <c r="D211" s="25">
        <v>18050</v>
      </c>
      <c r="E211" s="25">
        <v>25360</v>
      </c>
      <c r="F211" s="25">
        <v>24510</v>
      </c>
      <c r="G211" s="25">
        <v>18630</v>
      </c>
      <c r="H211" s="25">
        <v>7098</v>
      </c>
      <c r="I211" s="25">
        <v>6490</v>
      </c>
      <c r="J211" s="25">
        <v>8208</v>
      </c>
      <c r="K211" s="25">
        <v>11160</v>
      </c>
      <c r="L211" s="25">
        <v>38390</v>
      </c>
      <c r="M211" s="25">
        <v>27120</v>
      </c>
      <c r="O211" s="32">
        <f t="shared" si="10"/>
        <v>13588</v>
      </c>
      <c r="Q211" s="23" t="s">
        <v>356</v>
      </c>
      <c r="R211"/>
      <c r="S211"/>
      <c r="T211"/>
      <c r="U211"/>
      <c r="V211"/>
      <c r="W211"/>
      <c r="X211"/>
      <c r="Y211"/>
      <c r="AA211" t="s">
        <v>356</v>
      </c>
      <c r="AB211"/>
      <c r="AC211"/>
      <c r="AD211"/>
      <c r="AE211"/>
      <c r="AF211"/>
      <c r="AG211"/>
      <c r="AH211"/>
      <c r="AI211"/>
    </row>
    <row r="212" spans="1:35" ht="15.75" x14ac:dyDescent="0.25">
      <c r="A212" s="24">
        <v>1989</v>
      </c>
      <c r="B212" s="25">
        <v>44680</v>
      </c>
      <c r="C212" s="25">
        <v>24090</v>
      </c>
      <c r="D212" s="25">
        <v>41440</v>
      </c>
      <c r="E212" s="25">
        <v>27770</v>
      </c>
      <c r="F212" s="25">
        <v>13650</v>
      </c>
      <c r="G212" s="25">
        <v>10180</v>
      </c>
      <c r="H212" s="25">
        <v>6352</v>
      </c>
      <c r="I212" s="25">
        <v>6930</v>
      </c>
      <c r="J212" s="25">
        <v>9594</v>
      </c>
      <c r="K212" s="25">
        <v>11830</v>
      </c>
      <c r="L212" s="25">
        <v>16820</v>
      </c>
      <c r="M212" s="25">
        <v>16450</v>
      </c>
      <c r="O212" s="32">
        <f t="shared" si="10"/>
        <v>13282</v>
      </c>
      <c r="Q212" s="35"/>
      <c r="R212" s="35" t="s">
        <v>361</v>
      </c>
      <c r="S212" s="35" t="s">
        <v>362</v>
      </c>
      <c r="T212" s="35" t="s">
        <v>363</v>
      </c>
      <c r="U212" s="35" t="s">
        <v>3</v>
      </c>
      <c r="V212" s="35" t="s">
        <v>364</v>
      </c>
      <c r="W212"/>
      <c r="X212"/>
      <c r="Y212"/>
      <c r="AA212" s="35"/>
      <c r="AB212" s="35" t="s">
        <v>361</v>
      </c>
      <c r="AC212" s="35" t="s">
        <v>362</v>
      </c>
      <c r="AD212" s="35" t="s">
        <v>363</v>
      </c>
      <c r="AE212" s="35" t="s">
        <v>3</v>
      </c>
      <c r="AF212" s="35" t="s">
        <v>364</v>
      </c>
      <c r="AG212"/>
      <c r="AH212"/>
      <c r="AI212"/>
    </row>
    <row r="213" spans="1:35" ht="15.75" x14ac:dyDescent="0.25">
      <c r="A213" s="24">
        <v>1990</v>
      </c>
      <c r="B213" s="25">
        <v>39670</v>
      </c>
      <c r="C213" s="25">
        <v>38030</v>
      </c>
      <c r="D213" s="25">
        <v>22990</v>
      </c>
      <c r="E213" s="25">
        <v>17910</v>
      </c>
      <c r="F213" s="25">
        <v>17730</v>
      </c>
      <c r="G213" s="25">
        <v>16420</v>
      </c>
      <c r="H213" s="25">
        <v>6585</v>
      </c>
      <c r="I213" s="25">
        <v>6728</v>
      </c>
      <c r="J213" s="25">
        <v>8187</v>
      </c>
      <c r="K213" s="25">
        <v>13450</v>
      </c>
      <c r="L213" s="25">
        <v>34000</v>
      </c>
      <c r="M213" s="25">
        <v>30220</v>
      </c>
      <c r="O213" s="32">
        <f t="shared" si="10"/>
        <v>13313</v>
      </c>
      <c r="Q213" s="33" t="s">
        <v>357</v>
      </c>
      <c r="R213" s="33">
        <v>1</v>
      </c>
      <c r="S213" s="33">
        <v>22628487.893651694</v>
      </c>
      <c r="T213" s="33">
        <v>22628487.893651694</v>
      </c>
      <c r="U213" s="33">
        <v>4.5404159283821235</v>
      </c>
      <c r="V213" s="33">
        <v>4.0418165205813962E-2</v>
      </c>
      <c r="W213"/>
      <c r="X213"/>
      <c r="Y213"/>
      <c r="AA213" s="33" t="s">
        <v>357</v>
      </c>
      <c r="AB213" s="33">
        <v>1</v>
      </c>
      <c r="AC213" s="33">
        <v>61746301.166188762</v>
      </c>
      <c r="AD213" s="33">
        <v>61746301.166188762</v>
      </c>
      <c r="AE213" s="33">
        <v>16.108005574067381</v>
      </c>
      <c r="AF213" s="33">
        <v>3.1154462009169302E-4</v>
      </c>
      <c r="AG213"/>
      <c r="AH213"/>
      <c r="AI213"/>
    </row>
    <row r="214" spans="1:35" ht="15.75" x14ac:dyDescent="0.25">
      <c r="A214" s="24">
        <v>1991</v>
      </c>
      <c r="B214" s="25">
        <v>29700</v>
      </c>
      <c r="C214" s="25">
        <v>21760</v>
      </c>
      <c r="D214" s="25">
        <v>27550</v>
      </c>
      <c r="E214" s="25">
        <v>22660</v>
      </c>
      <c r="F214" s="25">
        <v>27330</v>
      </c>
      <c r="G214" s="25">
        <v>11490</v>
      </c>
      <c r="H214" s="25">
        <v>6666</v>
      </c>
      <c r="I214" s="25">
        <v>6470</v>
      </c>
      <c r="J214" s="25">
        <v>9145</v>
      </c>
      <c r="K214" s="25">
        <v>11300</v>
      </c>
      <c r="L214" s="25">
        <v>31260</v>
      </c>
      <c r="M214" s="25">
        <v>39830</v>
      </c>
      <c r="O214" s="32">
        <f t="shared" si="10"/>
        <v>13136</v>
      </c>
      <c r="Q214" s="33" t="s">
        <v>358</v>
      </c>
      <c r="R214" s="33">
        <v>34</v>
      </c>
      <c r="S214" s="33">
        <v>169448922.85634831</v>
      </c>
      <c r="T214" s="33">
        <v>4983791.8487161268</v>
      </c>
      <c r="U214" s="33"/>
      <c r="V214" s="33"/>
      <c r="W214"/>
      <c r="X214"/>
      <c r="Y214"/>
      <c r="AA214" s="33" t="s">
        <v>358</v>
      </c>
      <c r="AB214" s="33">
        <v>34</v>
      </c>
      <c r="AC214" s="33">
        <v>130331109.58381124</v>
      </c>
      <c r="AD214" s="33">
        <v>3833267.9289356247</v>
      </c>
      <c r="AE214" s="33"/>
      <c r="AF214" s="33"/>
      <c r="AG214"/>
      <c r="AH214"/>
      <c r="AI214"/>
    </row>
    <row r="215" spans="1:35" ht="16.5" thickBot="1" x14ac:dyDescent="0.3">
      <c r="A215" s="24">
        <v>1992</v>
      </c>
      <c r="B215" s="25">
        <v>18850</v>
      </c>
      <c r="C215" s="25">
        <v>23430</v>
      </c>
      <c r="D215" s="25">
        <v>11270</v>
      </c>
      <c r="E215" s="25">
        <v>17930</v>
      </c>
      <c r="F215" s="25">
        <v>8983</v>
      </c>
      <c r="G215" s="25">
        <v>5657</v>
      </c>
      <c r="H215" s="25">
        <v>5737</v>
      </c>
      <c r="I215" s="25">
        <v>5734</v>
      </c>
      <c r="J215" s="25">
        <v>6155</v>
      </c>
      <c r="K215" s="25">
        <v>8160</v>
      </c>
      <c r="L215" s="25">
        <v>20300</v>
      </c>
      <c r="M215" s="25">
        <v>39630</v>
      </c>
      <c r="O215" s="32">
        <f t="shared" si="10"/>
        <v>11471</v>
      </c>
      <c r="Q215" s="34" t="s">
        <v>359</v>
      </c>
      <c r="R215" s="34">
        <v>35</v>
      </c>
      <c r="S215" s="34">
        <v>192077410.75</v>
      </c>
      <c r="T215" s="34"/>
      <c r="U215" s="34"/>
      <c r="V215" s="34"/>
      <c r="W215"/>
      <c r="X215"/>
      <c r="Y215"/>
      <c r="AA215" s="34" t="s">
        <v>359</v>
      </c>
      <c r="AB215" s="34">
        <v>35</v>
      </c>
      <c r="AC215" s="34">
        <v>192077410.75</v>
      </c>
      <c r="AD215" s="34"/>
      <c r="AE215" s="34"/>
      <c r="AF215" s="34"/>
      <c r="AG215"/>
      <c r="AH215"/>
      <c r="AI215"/>
    </row>
    <row r="216" spans="1:35" ht="16.5" thickBot="1" x14ac:dyDescent="0.3">
      <c r="A216" s="24">
        <v>1993</v>
      </c>
      <c r="B216" s="25">
        <v>30830</v>
      </c>
      <c r="C216" s="25">
        <v>16690</v>
      </c>
      <c r="D216" s="25">
        <v>41680</v>
      </c>
      <c r="E216" s="25">
        <v>46440</v>
      </c>
      <c r="F216" s="25">
        <v>31280</v>
      </c>
      <c r="G216" s="25">
        <v>28340</v>
      </c>
      <c r="H216" s="25">
        <v>9080</v>
      </c>
      <c r="I216" s="25">
        <v>8547</v>
      </c>
      <c r="J216" s="25">
        <v>9852</v>
      </c>
      <c r="K216" s="25">
        <v>12470</v>
      </c>
      <c r="L216" s="25">
        <v>9188</v>
      </c>
      <c r="M216" s="25">
        <v>18190</v>
      </c>
      <c r="O216" s="32">
        <f t="shared" si="10"/>
        <v>17627</v>
      </c>
      <c r="Q216"/>
      <c r="R216"/>
      <c r="S216"/>
      <c r="T216"/>
      <c r="U216"/>
      <c r="V216"/>
      <c r="W216"/>
      <c r="X216"/>
      <c r="Y216"/>
      <c r="AA216"/>
      <c r="AB216"/>
      <c r="AC216"/>
      <c r="AD216"/>
      <c r="AE216"/>
      <c r="AF216"/>
      <c r="AG216"/>
      <c r="AH216"/>
      <c r="AI216"/>
    </row>
    <row r="217" spans="1:35" ht="15.75" x14ac:dyDescent="0.25">
      <c r="A217" s="24">
        <v>1994</v>
      </c>
      <c r="B217" s="25">
        <v>27430</v>
      </c>
      <c r="C217" s="25">
        <v>17120</v>
      </c>
      <c r="D217" s="25">
        <v>19290</v>
      </c>
      <c r="E217" s="25">
        <v>17280</v>
      </c>
      <c r="F217" s="25">
        <v>8030</v>
      </c>
      <c r="G217" s="25">
        <v>8128</v>
      </c>
      <c r="H217" s="25">
        <v>5928</v>
      </c>
      <c r="I217" s="25">
        <v>6345</v>
      </c>
      <c r="J217" s="25">
        <v>7842</v>
      </c>
      <c r="K217" s="25">
        <v>10530</v>
      </c>
      <c r="L217" s="25">
        <v>30240</v>
      </c>
      <c r="M217" s="25">
        <v>45150</v>
      </c>
      <c r="O217" s="32">
        <f t="shared" si="10"/>
        <v>12273</v>
      </c>
      <c r="Q217" s="35"/>
      <c r="R217" s="35" t="s">
        <v>365</v>
      </c>
      <c r="S217" s="35" t="s">
        <v>354</v>
      </c>
      <c r="T217" s="35" t="s">
        <v>366</v>
      </c>
      <c r="U217" s="35" t="s">
        <v>367</v>
      </c>
      <c r="V217" s="35" t="s">
        <v>368</v>
      </c>
      <c r="W217" s="35" t="s">
        <v>369</v>
      </c>
      <c r="X217" s="35" t="s">
        <v>370</v>
      </c>
      <c r="Y217" s="35" t="s">
        <v>371</v>
      </c>
      <c r="AA217" s="35"/>
      <c r="AB217" s="35" t="s">
        <v>365</v>
      </c>
      <c r="AC217" s="35" t="s">
        <v>354</v>
      </c>
      <c r="AD217" s="35" t="s">
        <v>366</v>
      </c>
      <c r="AE217" s="35" t="s">
        <v>367</v>
      </c>
      <c r="AF217" s="35" t="s">
        <v>368</v>
      </c>
      <c r="AG217" s="35" t="s">
        <v>369</v>
      </c>
      <c r="AH217" s="35" t="s">
        <v>370</v>
      </c>
      <c r="AI217" s="35" t="s">
        <v>371</v>
      </c>
    </row>
    <row r="218" spans="1:35" ht="15.75" x14ac:dyDescent="0.25">
      <c r="A218" s="24">
        <v>1995</v>
      </c>
      <c r="B218" s="25">
        <v>53220</v>
      </c>
      <c r="C218" s="25">
        <v>49840</v>
      </c>
      <c r="D218" s="25">
        <v>23560</v>
      </c>
      <c r="E218" s="25">
        <v>21190</v>
      </c>
      <c r="F218" s="25">
        <v>23350</v>
      </c>
      <c r="G218" s="25">
        <v>11490</v>
      </c>
      <c r="H218" s="25">
        <v>7175</v>
      </c>
      <c r="I218" s="25">
        <v>6950</v>
      </c>
      <c r="J218" s="25">
        <v>9533</v>
      </c>
      <c r="K218" s="25">
        <v>15360</v>
      </c>
      <c r="L218" s="25">
        <v>36600</v>
      </c>
      <c r="M218" s="25">
        <v>76260</v>
      </c>
      <c r="O218" s="32">
        <f t="shared" si="10"/>
        <v>14125</v>
      </c>
      <c r="Q218" s="33" t="s">
        <v>360</v>
      </c>
      <c r="R218" s="33">
        <v>13068.794404541199</v>
      </c>
      <c r="S218" s="33">
        <v>890.93708567328622</v>
      </c>
      <c r="T218" s="33">
        <v>14.668594017124157</v>
      </c>
      <c r="U218" s="33">
        <v>2.8692041082151394E-16</v>
      </c>
      <c r="V218" s="33">
        <v>11258.19241426042</v>
      </c>
      <c r="W218" s="33">
        <v>14879.396394821977</v>
      </c>
      <c r="X218" s="33">
        <v>11258.19241426042</v>
      </c>
      <c r="Y218" s="33">
        <v>14879.396394821977</v>
      </c>
      <c r="AA218" s="33" t="s">
        <v>360</v>
      </c>
      <c r="AB218" s="33">
        <v>9081.9541267378954</v>
      </c>
      <c r="AC218" s="33">
        <v>1460.084241575747</v>
      </c>
      <c r="AD218" s="33">
        <v>6.2201576238755241</v>
      </c>
      <c r="AE218" s="33">
        <v>4.4660991682971548E-7</v>
      </c>
      <c r="AF218" s="33">
        <v>6114.7059436542577</v>
      </c>
      <c r="AG218" s="33">
        <v>12049.202309821532</v>
      </c>
      <c r="AH218" s="33">
        <v>6114.7059436542577</v>
      </c>
      <c r="AI218" s="33">
        <v>12049.202309821532</v>
      </c>
    </row>
    <row r="219" spans="1:35" ht="16.5" thickBot="1" x14ac:dyDescent="0.3">
      <c r="A219" s="24">
        <v>1996</v>
      </c>
      <c r="B219" s="25">
        <v>71320</v>
      </c>
      <c r="C219" s="25">
        <v>90630</v>
      </c>
      <c r="D219" s="25">
        <v>23370</v>
      </c>
      <c r="E219" s="25">
        <v>30620</v>
      </c>
      <c r="F219" s="25">
        <v>30390</v>
      </c>
      <c r="G219" s="25">
        <v>11830</v>
      </c>
      <c r="H219" s="25">
        <v>7641</v>
      </c>
      <c r="I219" s="25">
        <v>7373</v>
      </c>
      <c r="J219" s="25">
        <v>10070</v>
      </c>
      <c r="K219" s="25">
        <v>18720</v>
      </c>
      <c r="L219" s="25">
        <v>57630</v>
      </c>
      <c r="M219" s="25">
        <v>106000</v>
      </c>
      <c r="O219" s="32">
        <f t="shared" si="10"/>
        <v>15014</v>
      </c>
      <c r="Q219" s="34" t="s">
        <v>372</v>
      </c>
      <c r="R219" s="34">
        <v>1584.9515425348864</v>
      </c>
      <c r="S219" s="34">
        <v>743.82054463540646</v>
      </c>
      <c r="T219" s="34">
        <v>2.1308251754618737</v>
      </c>
      <c r="U219" s="34">
        <v>4.0418165205813962E-2</v>
      </c>
      <c r="V219" s="34">
        <v>73.326333319532068</v>
      </c>
      <c r="W219" s="34">
        <v>3096.5767517502409</v>
      </c>
      <c r="X219" s="34">
        <v>73.326333319532068</v>
      </c>
      <c r="Y219" s="34">
        <v>3096.5767517502409</v>
      </c>
      <c r="AA219" s="34" t="s">
        <v>372</v>
      </c>
      <c r="AB219" s="34">
        <v>5221.9256053138806</v>
      </c>
      <c r="AC219" s="34">
        <v>1301.0973571233915</v>
      </c>
      <c r="AD219" s="34">
        <v>4.0134779897325172</v>
      </c>
      <c r="AE219" s="34">
        <v>3.1154462009169514E-4</v>
      </c>
      <c r="AF219" s="34">
        <v>2577.7776452120729</v>
      </c>
      <c r="AG219" s="34">
        <v>7866.0735654156888</v>
      </c>
      <c r="AH219" s="34">
        <v>2577.7776452120729</v>
      </c>
      <c r="AI219" s="34">
        <v>7866.0735654156888</v>
      </c>
    </row>
    <row r="220" spans="1:35" ht="15.75" x14ac:dyDescent="0.25">
      <c r="A220" s="7">
        <v>1997</v>
      </c>
      <c r="B220" s="8">
        <v>79800</v>
      </c>
      <c r="C220" s="8">
        <v>41040</v>
      </c>
      <c r="D220" s="8">
        <v>45410</v>
      </c>
      <c r="E220" s="8">
        <v>25000</v>
      </c>
      <c r="F220" s="8">
        <v>19720</v>
      </c>
      <c r="G220" s="8">
        <v>13020</v>
      </c>
      <c r="H220" s="8">
        <v>9934</v>
      </c>
      <c r="I220" s="8">
        <v>9073</v>
      </c>
      <c r="J220" s="8">
        <v>12710</v>
      </c>
      <c r="K220" s="8">
        <v>20500</v>
      </c>
      <c r="L220" s="8">
        <v>27470</v>
      </c>
      <c r="M220" s="8">
        <v>23890</v>
      </c>
      <c r="O220" s="9">
        <f t="shared" ref="O220:O237" si="11">SUM(H220:I220)</f>
        <v>19007</v>
      </c>
      <c r="Q220"/>
      <c r="R220"/>
      <c r="S220"/>
      <c r="T220"/>
      <c r="U220"/>
      <c r="V220"/>
      <c r="W220"/>
      <c r="X220"/>
      <c r="Y220"/>
      <c r="AA220"/>
      <c r="AB220"/>
      <c r="AC220"/>
      <c r="AD220"/>
      <c r="AE220"/>
      <c r="AF220"/>
      <c r="AG220"/>
      <c r="AH220"/>
      <c r="AI220"/>
    </row>
    <row r="221" spans="1:35" ht="15.75" x14ac:dyDescent="0.25">
      <c r="A221" s="7">
        <v>1998</v>
      </c>
      <c r="B221" s="8">
        <v>57900</v>
      </c>
      <c r="C221" s="8">
        <v>29830</v>
      </c>
      <c r="D221" s="8">
        <v>28280</v>
      </c>
      <c r="E221" s="8">
        <v>15850</v>
      </c>
      <c r="F221" s="8">
        <v>22260</v>
      </c>
      <c r="G221" s="8">
        <v>15340</v>
      </c>
      <c r="H221" s="8">
        <v>8156</v>
      </c>
      <c r="I221" s="8">
        <v>7213</v>
      </c>
      <c r="J221" s="8">
        <v>8488</v>
      </c>
      <c r="K221" s="8">
        <v>12090</v>
      </c>
      <c r="L221" s="8">
        <v>37350</v>
      </c>
      <c r="M221" s="8">
        <v>71000</v>
      </c>
      <c r="O221" s="9">
        <f t="shared" si="11"/>
        <v>15369</v>
      </c>
      <c r="Q221"/>
      <c r="R221"/>
      <c r="S221"/>
      <c r="T221"/>
      <c r="U221"/>
      <c r="V221"/>
      <c r="W221"/>
      <c r="X221"/>
      <c r="Y221"/>
      <c r="AA221"/>
      <c r="AB221"/>
      <c r="AC221"/>
      <c r="AD221"/>
      <c r="AE221"/>
      <c r="AF221"/>
      <c r="AG221"/>
      <c r="AH221"/>
      <c r="AI221"/>
    </row>
    <row r="222" spans="1:35" ht="15.75" x14ac:dyDescent="0.25">
      <c r="A222" s="7">
        <v>1999</v>
      </c>
      <c r="B222" s="8">
        <v>73730</v>
      </c>
      <c r="C222" s="8">
        <v>50620</v>
      </c>
      <c r="D222" s="8">
        <v>37980</v>
      </c>
      <c r="E222" s="8">
        <v>21660</v>
      </c>
      <c r="F222" s="8">
        <v>27740</v>
      </c>
      <c r="G222" s="8">
        <v>18400</v>
      </c>
      <c r="H222" s="8">
        <v>9803</v>
      </c>
      <c r="I222" s="8">
        <v>8023</v>
      </c>
      <c r="J222" s="8">
        <v>9164</v>
      </c>
      <c r="K222" s="8">
        <v>10770</v>
      </c>
      <c r="L222" s="8">
        <v>26590</v>
      </c>
      <c r="M222" s="8">
        <v>53710</v>
      </c>
      <c r="O222" s="9">
        <f t="shared" si="11"/>
        <v>17826</v>
      </c>
      <c r="Q222"/>
      <c r="R222"/>
      <c r="S222"/>
      <c r="T222"/>
      <c r="U222"/>
      <c r="V222"/>
      <c r="W222"/>
      <c r="X222"/>
      <c r="Y222"/>
      <c r="AA222"/>
      <c r="AB222"/>
      <c r="AC222"/>
      <c r="AD222"/>
      <c r="AE222"/>
      <c r="AF222"/>
      <c r="AG222"/>
      <c r="AH222"/>
      <c r="AI222"/>
    </row>
    <row r="223" spans="1:35" x14ac:dyDescent="0.2">
      <c r="A223" s="7">
        <v>2000</v>
      </c>
      <c r="B223" s="8">
        <v>51120</v>
      </c>
      <c r="C223" s="8">
        <v>34500</v>
      </c>
      <c r="D223" s="8">
        <v>27960</v>
      </c>
      <c r="E223" s="8">
        <v>21200</v>
      </c>
      <c r="F223" s="8">
        <v>21600</v>
      </c>
      <c r="G223" s="8">
        <v>13980</v>
      </c>
      <c r="H223" s="8">
        <v>7581</v>
      </c>
      <c r="I223" s="8">
        <v>6988</v>
      </c>
      <c r="J223" s="8">
        <v>8797</v>
      </c>
      <c r="K223" s="8">
        <v>12080</v>
      </c>
      <c r="L223" s="8">
        <v>13230</v>
      </c>
      <c r="M223" s="8">
        <v>16810</v>
      </c>
      <c r="O223" s="9">
        <f t="shared" si="11"/>
        <v>14569</v>
      </c>
    </row>
    <row r="224" spans="1:35" x14ac:dyDescent="0.2">
      <c r="A224" s="7">
        <v>2001</v>
      </c>
      <c r="B224" s="8">
        <v>11200</v>
      </c>
      <c r="C224" s="8">
        <v>10380</v>
      </c>
      <c r="D224" s="8">
        <v>11180</v>
      </c>
      <c r="E224" s="8">
        <v>16780</v>
      </c>
      <c r="F224" s="8">
        <v>16090</v>
      </c>
      <c r="G224" s="8">
        <v>9196</v>
      </c>
      <c r="H224" s="8">
        <v>5588</v>
      </c>
      <c r="I224" s="8">
        <v>5591</v>
      </c>
      <c r="J224" s="8">
        <v>6106</v>
      </c>
      <c r="K224" s="8">
        <v>7453</v>
      </c>
      <c r="L224" s="8">
        <v>19510</v>
      </c>
      <c r="M224" s="8">
        <v>60400</v>
      </c>
      <c r="O224" s="9">
        <f t="shared" si="11"/>
        <v>11179</v>
      </c>
    </row>
    <row r="225" spans="1:15" x14ac:dyDescent="0.2">
      <c r="A225" s="7">
        <v>2002</v>
      </c>
      <c r="B225" s="8">
        <v>48280</v>
      </c>
      <c r="C225" s="8">
        <v>27790</v>
      </c>
      <c r="D225" s="8">
        <v>28630</v>
      </c>
      <c r="E225" s="8">
        <v>30260</v>
      </c>
      <c r="F225" s="8">
        <v>15760</v>
      </c>
      <c r="G225" s="8">
        <v>11190</v>
      </c>
      <c r="H225" s="8">
        <v>6847</v>
      </c>
      <c r="I225" s="8">
        <v>6599</v>
      </c>
      <c r="J225" s="8">
        <v>7250</v>
      </c>
      <c r="K225" s="8">
        <v>8593</v>
      </c>
      <c r="L225" s="8">
        <v>10050</v>
      </c>
      <c r="M225" s="8">
        <v>24480</v>
      </c>
      <c r="O225" s="9">
        <f t="shared" si="11"/>
        <v>13446</v>
      </c>
    </row>
    <row r="226" spans="1:15" x14ac:dyDescent="0.2">
      <c r="A226" s="7">
        <v>2003</v>
      </c>
      <c r="B226" s="8">
        <v>45010</v>
      </c>
      <c r="C226" s="8">
        <v>35060</v>
      </c>
      <c r="D226" s="8">
        <v>43030</v>
      </c>
      <c r="E226" s="8">
        <v>36200</v>
      </c>
      <c r="F226" s="8">
        <v>17350</v>
      </c>
      <c r="G226" s="8">
        <v>10540</v>
      </c>
      <c r="H226" s="8">
        <v>6476</v>
      </c>
      <c r="I226" s="8">
        <v>6125</v>
      </c>
      <c r="J226" s="8">
        <v>6977</v>
      </c>
      <c r="K226" s="8">
        <v>7515</v>
      </c>
      <c r="L226" s="8">
        <v>10310</v>
      </c>
      <c r="M226" s="8">
        <v>47500</v>
      </c>
      <c r="O226" s="9">
        <f t="shared" si="11"/>
        <v>12601</v>
      </c>
    </row>
    <row r="227" spans="1:15" x14ac:dyDescent="0.2">
      <c r="A227" s="7">
        <v>2004</v>
      </c>
      <c r="B227" s="8">
        <v>51840</v>
      </c>
      <c r="C227" s="8">
        <v>37610</v>
      </c>
      <c r="D227" s="8">
        <v>18370</v>
      </c>
      <c r="E227" s="8">
        <v>16820</v>
      </c>
      <c r="F227" s="8">
        <v>15730</v>
      </c>
      <c r="G227" s="8">
        <v>13070</v>
      </c>
      <c r="H227" s="8">
        <v>7084</v>
      </c>
      <c r="I227" s="8">
        <v>7470</v>
      </c>
      <c r="J227" s="8">
        <v>9514</v>
      </c>
      <c r="K227" s="8">
        <v>14100</v>
      </c>
      <c r="L227" s="8">
        <v>16250</v>
      </c>
      <c r="M227" s="8">
        <v>27990</v>
      </c>
      <c r="O227" s="9">
        <f t="shared" si="11"/>
        <v>14554</v>
      </c>
    </row>
    <row r="228" spans="1:15" x14ac:dyDescent="0.2">
      <c r="A228" s="7">
        <v>2005</v>
      </c>
      <c r="B228" s="8">
        <v>13490</v>
      </c>
      <c r="C228" s="8">
        <v>9414</v>
      </c>
      <c r="D228" s="8">
        <v>12430</v>
      </c>
      <c r="E228" s="8">
        <v>20180</v>
      </c>
      <c r="F228" s="8">
        <v>20710</v>
      </c>
      <c r="G228" s="8">
        <v>12950</v>
      </c>
      <c r="H228" s="8">
        <v>7642</v>
      </c>
      <c r="I228" s="8">
        <v>7136</v>
      </c>
      <c r="J228" s="8">
        <v>8543</v>
      </c>
      <c r="K228" s="8">
        <v>9816</v>
      </c>
      <c r="L228" s="8">
        <v>23200</v>
      </c>
      <c r="M228" s="8">
        <v>38460</v>
      </c>
      <c r="O228" s="9">
        <f t="shared" si="11"/>
        <v>14778</v>
      </c>
    </row>
    <row r="229" spans="1:15" x14ac:dyDescent="0.2">
      <c r="A229" s="7">
        <v>2006</v>
      </c>
      <c r="B229" s="8">
        <v>107800</v>
      </c>
      <c r="C229" s="8">
        <v>39620</v>
      </c>
      <c r="D229" s="8">
        <v>20250</v>
      </c>
      <c r="E229" s="8">
        <v>22350</v>
      </c>
      <c r="F229" s="8">
        <v>16890</v>
      </c>
      <c r="G229" s="8">
        <v>14300</v>
      </c>
      <c r="H229" s="8">
        <v>7121</v>
      </c>
      <c r="I229" s="8">
        <v>6697</v>
      </c>
      <c r="J229" s="8">
        <v>7800</v>
      </c>
      <c r="K229" s="8">
        <v>9926</v>
      </c>
      <c r="L229" s="8">
        <v>50180</v>
      </c>
      <c r="M229" s="8">
        <v>57920</v>
      </c>
      <c r="O229" s="9">
        <f t="shared" si="11"/>
        <v>13818</v>
      </c>
    </row>
    <row r="230" spans="1:15" x14ac:dyDescent="0.2">
      <c r="A230" s="7">
        <v>2007</v>
      </c>
      <c r="B230" s="8">
        <v>45870</v>
      </c>
      <c r="C230" s="8">
        <v>27010</v>
      </c>
      <c r="D230" s="8">
        <v>30720</v>
      </c>
      <c r="E230" s="8">
        <v>18670</v>
      </c>
      <c r="F230" s="8">
        <v>15070</v>
      </c>
      <c r="G230" s="8">
        <v>9881</v>
      </c>
      <c r="H230" s="8">
        <v>6213</v>
      </c>
      <c r="I230" s="8">
        <v>6237</v>
      </c>
      <c r="J230" s="8">
        <v>6839</v>
      </c>
      <c r="K230" s="8">
        <v>12280</v>
      </c>
      <c r="L230" s="8">
        <v>23020</v>
      </c>
      <c r="M230" s="8">
        <v>45140</v>
      </c>
      <c r="O230" s="9">
        <f t="shared" si="11"/>
        <v>12450</v>
      </c>
    </row>
    <row r="231" spans="1:15" x14ac:dyDescent="0.2">
      <c r="A231" s="7">
        <v>2008</v>
      </c>
      <c r="B231" s="8">
        <v>48650</v>
      </c>
      <c r="C231" s="8">
        <v>31290</v>
      </c>
      <c r="D231" s="8">
        <v>27730</v>
      </c>
      <c r="E231" s="8">
        <v>21220</v>
      </c>
      <c r="F231" s="8">
        <v>31250</v>
      </c>
      <c r="G231" s="8">
        <v>23950</v>
      </c>
      <c r="H231" s="8">
        <v>9194</v>
      </c>
      <c r="I231" s="8">
        <v>7040</v>
      </c>
      <c r="J231" s="8">
        <v>8983</v>
      </c>
      <c r="K231" s="8">
        <v>12520</v>
      </c>
      <c r="L231" s="8">
        <v>23770</v>
      </c>
      <c r="M231" s="8">
        <v>20690</v>
      </c>
      <c r="O231" s="9">
        <f t="shared" si="11"/>
        <v>16234</v>
      </c>
    </row>
    <row r="232" spans="1:15" x14ac:dyDescent="0.2">
      <c r="A232" s="7">
        <v>2009</v>
      </c>
      <c r="B232" s="8">
        <v>56580</v>
      </c>
      <c r="C232" s="8">
        <v>16230</v>
      </c>
      <c r="D232" s="8">
        <v>24470</v>
      </c>
      <c r="E232" s="8">
        <v>22440</v>
      </c>
      <c r="F232" s="8">
        <v>25950</v>
      </c>
      <c r="G232" s="8">
        <v>12060</v>
      </c>
      <c r="H232" s="8">
        <v>6941</v>
      </c>
      <c r="I232" s="8">
        <v>6963</v>
      </c>
      <c r="J232" s="8">
        <v>8461</v>
      </c>
      <c r="K232" s="8">
        <v>11230</v>
      </c>
      <c r="L232" s="8">
        <v>24390</v>
      </c>
      <c r="M232" s="8">
        <v>23050</v>
      </c>
      <c r="O232" s="9">
        <f t="shared" si="11"/>
        <v>13904</v>
      </c>
    </row>
    <row r="233" spans="1:15" x14ac:dyDescent="0.2">
      <c r="A233" s="7">
        <v>2010</v>
      </c>
      <c r="B233" s="8">
        <v>43000</v>
      </c>
      <c r="C233" s="8">
        <v>19020</v>
      </c>
      <c r="D233" s="8">
        <v>19930</v>
      </c>
      <c r="E233" s="8">
        <v>31330</v>
      </c>
      <c r="F233" s="8">
        <v>22730</v>
      </c>
      <c r="G233" s="8">
        <v>35290</v>
      </c>
      <c r="H233" s="8">
        <v>10520</v>
      </c>
      <c r="I233" s="8">
        <v>7546</v>
      </c>
      <c r="J233" s="8">
        <v>8156</v>
      </c>
      <c r="K233" s="8">
        <v>12650</v>
      </c>
      <c r="L233" s="8">
        <v>29460</v>
      </c>
      <c r="M233" s="8">
        <v>62470</v>
      </c>
      <c r="O233" s="9">
        <f t="shared" si="11"/>
        <v>18066</v>
      </c>
    </row>
    <row r="234" spans="1:15" x14ac:dyDescent="0.2">
      <c r="A234" s="7">
        <v>2011</v>
      </c>
      <c r="B234" s="8">
        <v>51610</v>
      </c>
      <c r="C234" s="8">
        <v>18860</v>
      </c>
      <c r="D234" s="8">
        <v>39130</v>
      </c>
      <c r="E234" s="8">
        <v>40420</v>
      </c>
      <c r="F234" s="8">
        <v>27050</v>
      </c>
      <c r="G234" s="8">
        <v>23180</v>
      </c>
      <c r="H234" s="8">
        <v>10980</v>
      </c>
      <c r="I234" s="8">
        <v>7975</v>
      </c>
      <c r="J234" s="8">
        <v>10200</v>
      </c>
      <c r="K234" s="8">
        <v>13860</v>
      </c>
      <c r="L234" s="8">
        <v>18340</v>
      </c>
      <c r="M234" s="8">
        <v>16260</v>
      </c>
      <c r="O234" s="9">
        <f t="shared" si="11"/>
        <v>18955</v>
      </c>
    </row>
    <row r="235" spans="1:15" x14ac:dyDescent="0.2">
      <c r="A235" s="7">
        <v>2012</v>
      </c>
      <c r="B235" s="8">
        <v>67760</v>
      </c>
      <c r="C235" s="8">
        <v>34050</v>
      </c>
      <c r="D235" s="8">
        <v>53870</v>
      </c>
      <c r="E235" s="8">
        <v>53220</v>
      </c>
      <c r="F235" s="8">
        <v>27360</v>
      </c>
      <c r="G235" s="8">
        <v>19890</v>
      </c>
      <c r="H235" s="8">
        <v>10050</v>
      </c>
      <c r="I235" s="8">
        <v>8125</v>
      </c>
      <c r="J235" s="8">
        <v>10150</v>
      </c>
      <c r="K235" s="8">
        <v>15440</v>
      </c>
      <c r="L235" s="8">
        <v>42300</v>
      </c>
      <c r="M235" s="8">
        <v>64070</v>
      </c>
      <c r="O235" s="9">
        <f t="shared" si="11"/>
        <v>18175</v>
      </c>
    </row>
    <row r="236" spans="1:15" x14ac:dyDescent="0.2">
      <c r="A236" s="7">
        <v>2013</v>
      </c>
      <c r="B236" s="8">
        <v>25740</v>
      </c>
      <c r="C236" s="8">
        <v>21170</v>
      </c>
      <c r="D236" s="8">
        <v>17700</v>
      </c>
      <c r="E236" s="8">
        <v>20660</v>
      </c>
      <c r="F236" s="8">
        <v>16060</v>
      </c>
      <c r="G236" s="8">
        <v>11640</v>
      </c>
      <c r="H236" s="8">
        <v>7672</v>
      </c>
      <c r="I236" s="8">
        <v>7480</v>
      </c>
      <c r="J236" s="8">
        <v>11530</v>
      </c>
      <c r="K236" s="8">
        <v>18440</v>
      </c>
      <c r="L236" s="8">
        <v>22690</v>
      </c>
      <c r="M236" s="8">
        <v>17980</v>
      </c>
      <c r="O236" s="9">
        <f t="shared" si="11"/>
        <v>15152</v>
      </c>
    </row>
    <row r="237" spans="1:15" x14ac:dyDescent="0.2">
      <c r="A237" s="7">
        <v>2014</v>
      </c>
      <c r="B237" s="8">
        <v>17420</v>
      </c>
      <c r="C237" s="8">
        <v>63370</v>
      </c>
      <c r="D237" s="8">
        <v>53810</v>
      </c>
      <c r="E237" s="8">
        <v>28060</v>
      </c>
      <c r="F237" s="8">
        <v>23120</v>
      </c>
      <c r="G237" s="8">
        <v>12200</v>
      </c>
      <c r="H237" s="8">
        <v>8160</v>
      </c>
      <c r="I237" s="8">
        <v>7809</v>
      </c>
      <c r="J237" s="8">
        <v>8492</v>
      </c>
      <c r="K237" s="8">
        <v>13470</v>
      </c>
      <c r="L237" s="8">
        <v>29190</v>
      </c>
      <c r="M237" s="8">
        <v>57040</v>
      </c>
      <c r="O237" s="9">
        <f t="shared" si="11"/>
        <v>15969</v>
      </c>
    </row>
    <row r="238" spans="1:15" x14ac:dyDescent="0.2">
      <c r="O238" s="9"/>
    </row>
    <row r="239" spans="1:15" x14ac:dyDescent="0.2">
      <c r="O239" s="9"/>
    </row>
    <row r="240" spans="1:15" x14ac:dyDescent="0.2">
      <c r="B240" s="6" t="s">
        <v>348</v>
      </c>
      <c r="O240" s="9"/>
    </row>
    <row r="241" spans="1:35" ht="15.75" x14ac:dyDescent="0.25">
      <c r="A241" s="24">
        <v>1979</v>
      </c>
      <c r="B241" s="25">
        <v>3061</v>
      </c>
      <c r="C241" s="25">
        <v>3328</v>
      </c>
      <c r="D241" s="25">
        <v>4012</v>
      </c>
      <c r="E241" s="25">
        <v>3993</v>
      </c>
      <c r="F241" s="25">
        <v>4174</v>
      </c>
      <c r="G241" s="25">
        <v>1556</v>
      </c>
      <c r="H241" s="25">
        <v>1716</v>
      </c>
      <c r="I241" s="26">
        <v>925.3</v>
      </c>
      <c r="J241" s="25">
        <v>1313</v>
      </c>
      <c r="K241" s="25">
        <v>1912</v>
      </c>
      <c r="L241" s="25">
        <v>2555</v>
      </c>
      <c r="M241" s="25">
        <v>3242</v>
      </c>
      <c r="O241" s="32">
        <f t="shared" ref="O241:O258" si="12">SUM(H241:I241)</f>
        <v>2641.3</v>
      </c>
      <c r="Q241" t="s">
        <v>349</v>
      </c>
      <c r="R241"/>
      <c r="S241"/>
      <c r="T241"/>
      <c r="U241"/>
      <c r="V241"/>
      <c r="W241"/>
      <c r="X241"/>
      <c r="Y241"/>
      <c r="AA241" t="s">
        <v>349</v>
      </c>
      <c r="AB241"/>
      <c r="AC241"/>
      <c r="AD241"/>
      <c r="AE241"/>
      <c r="AF241"/>
      <c r="AG241"/>
      <c r="AH241"/>
      <c r="AI241"/>
    </row>
    <row r="242" spans="1:35" ht="16.5" thickBot="1" x14ac:dyDescent="0.3">
      <c r="A242" s="24">
        <v>1980</v>
      </c>
      <c r="B242" s="25">
        <v>5807</v>
      </c>
      <c r="C242" s="25">
        <v>2180</v>
      </c>
      <c r="D242" s="25">
        <v>2077</v>
      </c>
      <c r="E242" s="25">
        <v>2839</v>
      </c>
      <c r="F242" s="25">
        <v>2177</v>
      </c>
      <c r="G242" s="25">
        <v>2084</v>
      </c>
      <c r="H242" s="25">
        <v>1027</v>
      </c>
      <c r="I242" s="25">
        <v>1656</v>
      </c>
      <c r="J242" s="25">
        <v>1411</v>
      </c>
      <c r="K242" s="25">
        <v>1434</v>
      </c>
      <c r="L242" s="25">
        <v>2335</v>
      </c>
      <c r="M242" s="25">
        <v>4856</v>
      </c>
      <c r="O242" s="32">
        <f t="shared" si="12"/>
        <v>2683</v>
      </c>
      <c r="Q242"/>
      <c r="R242"/>
      <c r="S242"/>
      <c r="T242"/>
      <c r="U242"/>
      <c r="V242"/>
      <c r="W242"/>
      <c r="X242"/>
      <c r="Y242"/>
      <c r="AA242"/>
      <c r="AB242"/>
      <c r="AC242"/>
      <c r="AD242"/>
      <c r="AE242"/>
      <c r="AF242"/>
      <c r="AG242"/>
      <c r="AH242"/>
      <c r="AI242"/>
    </row>
    <row r="243" spans="1:35" ht="15.75" x14ac:dyDescent="0.25">
      <c r="A243" s="24">
        <v>1981</v>
      </c>
      <c r="B243" s="25">
        <v>2106</v>
      </c>
      <c r="C243" s="25">
        <v>2524</v>
      </c>
      <c r="D243" s="25">
        <v>1656</v>
      </c>
      <c r="E243" s="25">
        <v>2265</v>
      </c>
      <c r="F243" s="25">
        <v>2144</v>
      </c>
      <c r="G243" s="25">
        <v>2327</v>
      </c>
      <c r="H243" s="25">
        <v>1220</v>
      </c>
      <c r="I243" s="25">
        <v>1734</v>
      </c>
      <c r="J243" s="25">
        <v>1578</v>
      </c>
      <c r="K243" s="25">
        <v>1583</v>
      </c>
      <c r="L243" s="25">
        <v>2441</v>
      </c>
      <c r="M243" s="25">
        <v>9816</v>
      </c>
      <c r="O243" s="32">
        <f t="shared" si="12"/>
        <v>2954</v>
      </c>
      <c r="Q243" s="36" t="s">
        <v>350</v>
      </c>
      <c r="R243" s="36"/>
      <c r="S243"/>
      <c r="T243"/>
      <c r="U243"/>
      <c r="V243"/>
      <c r="W243"/>
      <c r="X243"/>
      <c r="Y243"/>
      <c r="AA243" s="36" t="s">
        <v>350</v>
      </c>
      <c r="AB243" s="36"/>
      <c r="AC243"/>
      <c r="AD243"/>
      <c r="AE243"/>
      <c r="AF243"/>
      <c r="AG243"/>
      <c r="AH243"/>
      <c r="AI243"/>
    </row>
    <row r="244" spans="1:35" ht="15.75" x14ac:dyDescent="0.25">
      <c r="A244" s="24">
        <v>1982</v>
      </c>
      <c r="B244" s="25">
        <v>5425</v>
      </c>
      <c r="C244" s="25">
        <v>6750</v>
      </c>
      <c r="D244" s="25">
        <v>3276</v>
      </c>
      <c r="E244" s="25">
        <v>4147</v>
      </c>
      <c r="F244" s="25">
        <v>3812</v>
      </c>
      <c r="G244" s="25">
        <v>2762</v>
      </c>
      <c r="H244" s="25">
        <v>1734</v>
      </c>
      <c r="I244" s="25">
        <v>1753</v>
      </c>
      <c r="J244" s="25">
        <v>1910</v>
      </c>
      <c r="K244" s="25">
        <v>2550</v>
      </c>
      <c r="L244" s="25">
        <v>3092</v>
      </c>
      <c r="M244" s="25">
        <v>6443</v>
      </c>
      <c r="O244" s="32">
        <f t="shared" si="12"/>
        <v>3487</v>
      </c>
      <c r="Q244" s="33" t="s">
        <v>351</v>
      </c>
      <c r="R244" s="33">
        <v>0.12223446234407731</v>
      </c>
      <c r="S244"/>
      <c r="T244"/>
      <c r="U244"/>
      <c r="V244"/>
      <c r="W244"/>
      <c r="X244"/>
      <c r="Y244"/>
      <c r="AA244" s="33" t="s">
        <v>351</v>
      </c>
      <c r="AB244" s="33">
        <v>0.38136561644890293</v>
      </c>
      <c r="AC244"/>
      <c r="AD244"/>
      <c r="AE244"/>
      <c r="AF244"/>
      <c r="AG244"/>
      <c r="AH244"/>
      <c r="AI244"/>
    </row>
    <row r="245" spans="1:35" ht="15.75" x14ac:dyDescent="0.25">
      <c r="A245" s="24">
        <v>1983</v>
      </c>
      <c r="B245" s="25">
        <v>4427</v>
      </c>
      <c r="C245" s="25">
        <v>4903</v>
      </c>
      <c r="D245" s="25">
        <v>3581</v>
      </c>
      <c r="E245" s="25">
        <v>3445</v>
      </c>
      <c r="F245" s="25">
        <v>3592</v>
      </c>
      <c r="G245" s="25">
        <v>2488</v>
      </c>
      <c r="H245" s="25">
        <v>1822</v>
      </c>
      <c r="I245" s="25">
        <v>1684</v>
      </c>
      <c r="J245" s="25">
        <v>1851</v>
      </c>
      <c r="K245" s="25">
        <v>1742</v>
      </c>
      <c r="L245" s="25">
        <v>3855</v>
      </c>
      <c r="M245" s="25">
        <v>7228</v>
      </c>
      <c r="O245" s="32">
        <f t="shared" si="12"/>
        <v>3506</v>
      </c>
      <c r="Q245" s="33" t="s">
        <v>352</v>
      </c>
      <c r="R245" s="33">
        <v>1.4941263784545654E-2</v>
      </c>
      <c r="S245"/>
      <c r="T245"/>
      <c r="U245"/>
      <c r="V245"/>
      <c r="W245"/>
      <c r="X245"/>
      <c r="Y245"/>
      <c r="AA245" s="33" t="s">
        <v>352</v>
      </c>
      <c r="AB245" s="33">
        <v>0.14543973340945174</v>
      </c>
      <c r="AC245"/>
      <c r="AD245"/>
      <c r="AE245"/>
      <c r="AF245"/>
      <c r="AG245"/>
      <c r="AH245"/>
      <c r="AI245"/>
    </row>
    <row r="246" spans="1:35" ht="15.75" x14ac:dyDescent="0.25">
      <c r="A246" s="24">
        <v>1984</v>
      </c>
      <c r="B246" s="25">
        <v>4766</v>
      </c>
      <c r="C246" s="25">
        <v>4710</v>
      </c>
      <c r="D246" s="25">
        <v>4587</v>
      </c>
      <c r="E246" s="25">
        <v>4156</v>
      </c>
      <c r="F246" s="25">
        <v>4712</v>
      </c>
      <c r="G246" s="25">
        <v>4785</v>
      </c>
      <c r="H246" s="25">
        <v>1656</v>
      </c>
      <c r="I246" s="25">
        <v>1195</v>
      </c>
      <c r="J246" s="25">
        <v>2050</v>
      </c>
      <c r="K246" s="25">
        <v>2645</v>
      </c>
      <c r="L246" s="25">
        <v>7306</v>
      </c>
      <c r="M246" s="25">
        <v>3921</v>
      </c>
      <c r="O246" s="32">
        <f t="shared" si="12"/>
        <v>2851</v>
      </c>
      <c r="Q246" s="33" t="s">
        <v>353</v>
      </c>
      <c r="R246" s="33">
        <v>-1.4031051986497119E-2</v>
      </c>
      <c r="S246"/>
      <c r="T246"/>
      <c r="U246"/>
      <c r="V246"/>
      <c r="W246"/>
      <c r="X246"/>
      <c r="Y246"/>
      <c r="AA246" s="33" t="s">
        <v>353</v>
      </c>
      <c r="AB246" s="33">
        <v>0.12030560792149443</v>
      </c>
      <c r="AC246"/>
      <c r="AD246"/>
      <c r="AE246"/>
      <c r="AF246"/>
      <c r="AG246"/>
      <c r="AH246"/>
      <c r="AI246"/>
    </row>
    <row r="247" spans="1:35" ht="15.75" x14ac:dyDescent="0.25">
      <c r="A247" s="24">
        <v>1985</v>
      </c>
      <c r="B247" s="25">
        <v>2316</v>
      </c>
      <c r="C247" s="25">
        <v>2053</v>
      </c>
      <c r="D247" s="25">
        <v>1845</v>
      </c>
      <c r="E247" s="25">
        <v>3663</v>
      </c>
      <c r="F247" s="25">
        <v>2988</v>
      </c>
      <c r="G247" s="25">
        <v>2704</v>
      </c>
      <c r="H247" s="25">
        <v>1055</v>
      </c>
      <c r="I247" s="26">
        <v>974.9</v>
      </c>
      <c r="J247" s="25">
        <v>2011</v>
      </c>
      <c r="K247" s="25">
        <v>2473</v>
      </c>
      <c r="L247" s="25">
        <v>2999</v>
      </c>
      <c r="M247" s="25">
        <v>3144</v>
      </c>
      <c r="O247" s="32">
        <f t="shared" si="12"/>
        <v>2029.9</v>
      </c>
      <c r="Q247" s="33" t="s">
        <v>354</v>
      </c>
      <c r="R247" s="33">
        <v>709.24240597618882</v>
      </c>
      <c r="S247"/>
      <c r="T247"/>
      <c r="U247"/>
      <c r="V247"/>
      <c r="W247"/>
      <c r="X247"/>
      <c r="Y247"/>
      <c r="AA247" s="33" t="s">
        <v>354</v>
      </c>
      <c r="AB247" s="33">
        <v>660.59453870919219</v>
      </c>
      <c r="AC247"/>
      <c r="AD247"/>
      <c r="AE247"/>
      <c r="AF247"/>
      <c r="AG247"/>
      <c r="AH247"/>
      <c r="AI247"/>
    </row>
    <row r="248" spans="1:35" ht="16.5" thickBot="1" x14ac:dyDescent="0.3">
      <c r="A248" s="24">
        <v>1986</v>
      </c>
      <c r="B248" s="25">
        <v>4393</v>
      </c>
      <c r="C248" s="25">
        <v>7026</v>
      </c>
      <c r="D248" s="25">
        <v>4647</v>
      </c>
      <c r="E248" s="25">
        <v>2039</v>
      </c>
      <c r="F248" s="25">
        <v>3047</v>
      </c>
      <c r="G248" s="25">
        <v>1588</v>
      </c>
      <c r="H248" s="26">
        <v>935.2</v>
      </c>
      <c r="I248" s="26">
        <v>842</v>
      </c>
      <c r="J248" s="25">
        <v>2069</v>
      </c>
      <c r="K248" s="25">
        <v>2312</v>
      </c>
      <c r="L248" s="25">
        <v>4674</v>
      </c>
      <c r="M248" s="25">
        <v>3145</v>
      </c>
      <c r="O248" s="32">
        <f t="shared" si="12"/>
        <v>1777.2</v>
      </c>
      <c r="Q248" s="34" t="s">
        <v>355</v>
      </c>
      <c r="R248" s="34">
        <v>36</v>
      </c>
      <c r="S248"/>
      <c r="T248"/>
      <c r="U248"/>
      <c r="V248"/>
      <c r="W248"/>
      <c r="X248"/>
      <c r="Y248"/>
      <c r="AA248" s="34" t="s">
        <v>355</v>
      </c>
      <c r="AB248" s="34">
        <v>36</v>
      </c>
      <c r="AC248"/>
      <c r="AD248"/>
      <c r="AE248"/>
      <c r="AF248"/>
      <c r="AG248"/>
      <c r="AH248"/>
      <c r="AI248"/>
    </row>
    <row r="249" spans="1:35" ht="15.75" x14ac:dyDescent="0.25">
      <c r="A249" s="24">
        <v>1987</v>
      </c>
      <c r="B249" s="25">
        <v>3075</v>
      </c>
      <c r="C249" s="25">
        <v>3607</v>
      </c>
      <c r="D249" s="25">
        <v>2087</v>
      </c>
      <c r="E249" s="25">
        <v>1581</v>
      </c>
      <c r="F249" s="25">
        <v>1474</v>
      </c>
      <c r="G249" s="25">
        <v>1006</v>
      </c>
      <c r="H249" s="25">
        <v>1072</v>
      </c>
      <c r="I249" s="26">
        <v>714.9</v>
      </c>
      <c r="J249" s="25">
        <v>1543</v>
      </c>
      <c r="K249" s="25">
        <v>1603</v>
      </c>
      <c r="L249" s="25">
        <v>1841</v>
      </c>
      <c r="M249" s="25">
        <v>3375</v>
      </c>
      <c r="O249" s="32">
        <f t="shared" si="12"/>
        <v>1786.9</v>
      </c>
      <c r="Q249"/>
      <c r="R249"/>
      <c r="S249"/>
      <c r="T249"/>
      <c r="U249"/>
      <c r="V249"/>
      <c r="W249"/>
      <c r="X249"/>
      <c r="Y249"/>
      <c r="AA249"/>
      <c r="AB249"/>
      <c r="AC249"/>
      <c r="AD249"/>
      <c r="AE249"/>
      <c r="AF249"/>
      <c r="AG249"/>
      <c r="AH249"/>
      <c r="AI249"/>
    </row>
    <row r="250" spans="1:35" ht="16.5" thickBot="1" x14ac:dyDescent="0.3">
      <c r="A250" s="24">
        <v>1988</v>
      </c>
      <c r="B250" s="25">
        <v>3703</v>
      </c>
      <c r="C250" s="25">
        <v>2240</v>
      </c>
      <c r="D250" s="25">
        <v>2112</v>
      </c>
      <c r="E250" s="25">
        <v>2998</v>
      </c>
      <c r="F250" s="25">
        <v>3643</v>
      </c>
      <c r="G250" s="25">
        <v>2998</v>
      </c>
      <c r="H250" s="25">
        <v>1039</v>
      </c>
      <c r="I250" s="26">
        <v>825.4</v>
      </c>
      <c r="J250" s="25">
        <v>1692</v>
      </c>
      <c r="K250" s="25">
        <v>1892</v>
      </c>
      <c r="L250" s="25">
        <v>3472</v>
      </c>
      <c r="M250" s="25">
        <v>2646</v>
      </c>
      <c r="O250" s="32">
        <f t="shared" si="12"/>
        <v>1864.4</v>
      </c>
      <c r="Q250" t="s">
        <v>356</v>
      </c>
      <c r="R250"/>
      <c r="S250"/>
      <c r="T250"/>
      <c r="U250"/>
      <c r="V250"/>
      <c r="W250"/>
      <c r="X250"/>
      <c r="Y250"/>
      <c r="AA250" t="s">
        <v>356</v>
      </c>
      <c r="AB250"/>
      <c r="AC250"/>
      <c r="AD250"/>
      <c r="AE250"/>
      <c r="AF250"/>
      <c r="AG250"/>
      <c r="AH250"/>
      <c r="AI250"/>
    </row>
    <row r="251" spans="1:35" ht="15.75" x14ac:dyDescent="0.25">
      <c r="A251" s="24">
        <v>1989</v>
      </c>
      <c r="B251" s="25">
        <v>4013</v>
      </c>
      <c r="C251" s="25">
        <v>2509</v>
      </c>
      <c r="D251" s="25">
        <v>5332</v>
      </c>
      <c r="E251" s="25">
        <v>4890</v>
      </c>
      <c r="F251" s="25">
        <v>3007</v>
      </c>
      <c r="G251" s="25">
        <v>2279</v>
      </c>
      <c r="H251" s="25">
        <v>1058</v>
      </c>
      <c r="I251" s="25">
        <v>1013</v>
      </c>
      <c r="J251" s="25">
        <v>1689</v>
      </c>
      <c r="K251" s="25">
        <v>2062</v>
      </c>
      <c r="L251" s="25">
        <v>2195</v>
      </c>
      <c r="M251" s="25">
        <v>1968</v>
      </c>
      <c r="O251" s="32">
        <f t="shared" si="12"/>
        <v>2071</v>
      </c>
      <c r="Q251" s="35"/>
      <c r="R251" s="35" t="s">
        <v>361</v>
      </c>
      <c r="S251" s="35" t="s">
        <v>362</v>
      </c>
      <c r="T251" s="35" t="s">
        <v>363</v>
      </c>
      <c r="U251" s="35" t="s">
        <v>3</v>
      </c>
      <c r="V251" s="35" t="s">
        <v>364</v>
      </c>
      <c r="W251"/>
      <c r="X251"/>
      <c r="Y251"/>
      <c r="AA251" s="35"/>
      <c r="AB251" s="35" t="s">
        <v>361</v>
      </c>
      <c r="AC251" s="35" t="s">
        <v>362</v>
      </c>
      <c r="AD251" s="35" t="s">
        <v>363</v>
      </c>
      <c r="AE251" s="35" t="s">
        <v>3</v>
      </c>
      <c r="AF251" s="35" t="s">
        <v>364</v>
      </c>
      <c r="AG251"/>
      <c r="AH251"/>
      <c r="AI251"/>
    </row>
    <row r="252" spans="1:35" ht="15.75" x14ac:dyDescent="0.25">
      <c r="A252" s="24">
        <v>1990</v>
      </c>
      <c r="B252" s="25">
        <v>3315</v>
      </c>
      <c r="C252" s="25">
        <v>2632</v>
      </c>
      <c r="D252" s="25">
        <v>3007</v>
      </c>
      <c r="E252" s="25">
        <v>3817</v>
      </c>
      <c r="F252" s="25">
        <v>2704</v>
      </c>
      <c r="G252" s="25">
        <v>2436</v>
      </c>
      <c r="H252" s="25">
        <v>1013</v>
      </c>
      <c r="I252" s="26">
        <v>813.2</v>
      </c>
      <c r="J252" s="25">
        <v>1659</v>
      </c>
      <c r="K252" s="25">
        <v>1830</v>
      </c>
      <c r="L252" s="25">
        <v>3672</v>
      </c>
      <c r="M252" s="25">
        <v>3009</v>
      </c>
      <c r="O252" s="32">
        <f t="shared" si="12"/>
        <v>1826.2</v>
      </c>
      <c r="Q252" s="33" t="s">
        <v>357</v>
      </c>
      <c r="R252" s="33">
        <v>1</v>
      </c>
      <c r="S252" s="33">
        <v>259414.06076919287</v>
      </c>
      <c r="T252" s="33">
        <v>259414.06076919287</v>
      </c>
      <c r="U252" s="33">
        <v>0.51570830245744925</v>
      </c>
      <c r="V252" s="33">
        <v>0.47758411905702547</v>
      </c>
      <c r="W252"/>
      <c r="X252"/>
      <c r="Y252"/>
      <c r="AA252" s="33" t="s">
        <v>357</v>
      </c>
      <c r="AB252" s="33">
        <v>1</v>
      </c>
      <c r="AC252" s="33">
        <v>2525162.0200936049</v>
      </c>
      <c r="AD252" s="33">
        <v>2525162.0200936049</v>
      </c>
      <c r="AE252" s="33">
        <v>5.7865444126606809</v>
      </c>
      <c r="AF252" s="33">
        <v>2.1736546909871084E-2</v>
      </c>
      <c r="AG252"/>
      <c r="AH252"/>
      <c r="AI252"/>
    </row>
    <row r="253" spans="1:35" ht="15.75" x14ac:dyDescent="0.25">
      <c r="A253" s="24">
        <v>1991</v>
      </c>
      <c r="B253" s="25">
        <v>3607</v>
      </c>
      <c r="C253" s="25">
        <v>2524</v>
      </c>
      <c r="D253" s="25">
        <v>2755</v>
      </c>
      <c r="E253" s="25">
        <v>3047</v>
      </c>
      <c r="F253" s="25">
        <v>3915</v>
      </c>
      <c r="G253" s="25">
        <v>2108</v>
      </c>
      <c r="H253" s="25">
        <v>1066</v>
      </c>
      <c r="I253" s="26">
        <v>790.8</v>
      </c>
      <c r="J253" s="25">
        <v>1782</v>
      </c>
      <c r="K253" s="25">
        <v>2096</v>
      </c>
      <c r="L253" s="25">
        <v>5350</v>
      </c>
      <c r="M253" s="25">
        <v>4985</v>
      </c>
      <c r="O253" s="32">
        <f t="shared" si="12"/>
        <v>1856.8</v>
      </c>
      <c r="Q253" s="33" t="s">
        <v>358</v>
      </c>
      <c r="R253" s="33">
        <v>34</v>
      </c>
      <c r="S253" s="33">
        <v>17102842.874786366</v>
      </c>
      <c r="T253" s="33">
        <v>503024.7904348931</v>
      </c>
      <c r="U253" s="33"/>
      <c r="V253" s="33"/>
      <c r="W253"/>
      <c r="X253"/>
      <c r="Y253"/>
      <c r="AA253" s="33" t="s">
        <v>358</v>
      </c>
      <c r="AB253" s="33">
        <v>34</v>
      </c>
      <c r="AC253" s="33">
        <v>14837094.915461954</v>
      </c>
      <c r="AD253" s="33">
        <v>436385.14457241038</v>
      </c>
      <c r="AE253" s="33"/>
      <c r="AF253" s="33"/>
      <c r="AG253"/>
      <c r="AH253"/>
      <c r="AI253"/>
    </row>
    <row r="254" spans="1:35" ht="16.5" thickBot="1" x14ac:dyDescent="0.3">
      <c r="A254" s="24">
        <v>1992</v>
      </c>
      <c r="B254" s="25">
        <v>1664</v>
      </c>
      <c r="C254" s="25">
        <v>1666</v>
      </c>
      <c r="D254" s="25">
        <v>1167</v>
      </c>
      <c r="E254" s="25">
        <v>2455</v>
      </c>
      <c r="F254" s="25">
        <v>1113</v>
      </c>
      <c r="G254" s="26">
        <v>811.2</v>
      </c>
      <c r="H254" s="26">
        <v>981.9</v>
      </c>
      <c r="I254" s="25">
        <v>1207</v>
      </c>
      <c r="J254" s="25">
        <v>1117</v>
      </c>
      <c r="K254" s="26">
        <v>649.4</v>
      </c>
      <c r="L254" s="25">
        <v>2213</v>
      </c>
      <c r="M254" s="25">
        <v>3868</v>
      </c>
      <c r="O254" s="32">
        <f t="shared" si="12"/>
        <v>2188.9</v>
      </c>
      <c r="Q254" s="34" t="s">
        <v>359</v>
      </c>
      <c r="R254" s="34">
        <v>35</v>
      </c>
      <c r="S254" s="34">
        <v>17362256.935555559</v>
      </c>
      <c r="T254" s="34"/>
      <c r="U254" s="34"/>
      <c r="V254" s="34"/>
      <c r="W254"/>
      <c r="X254"/>
      <c r="Y254"/>
      <c r="AA254" s="34" t="s">
        <v>359</v>
      </c>
      <c r="AB254" s="34">
        <v>35</v>
      </c>
      <c r="AC254" s="34">
        <v>17362256.935555559</v>
      </c>
      <c r="AD254" s="34"/>
      <c r="AE254" s="34"/>
      <c r="AF254" s="34"/>
      <c r="AG254"/>
      <c r="AH254"/>
      <c r="AI254"/>
    </row>
    <row r="255" spans="1:35" ht="16.5" thickBot="1" x14ac:dyDescent="0.3">
      <c r="A255" s="24">
        <v>1993</v>
      </c>
      <c r="B255" s="25">
        <v>2726</v>
      </c>
      <c r="C255" s="25">
        <v>2665</v>
      </c>
      <c r="D255" s="25">
        <v>6505</v>
      </c>
      <c r="E255" s="25">
        <v>5606</v>
      </c>
      <c r="F255" s="25">
        <v>5524</v>
      </c>
      <c r="G255" s="25">
        <v>4186</v>
      </c>
      <c r="H255" s="25">
        <v>1544</v>
      </c>
      <c r="I255" s="25">
        <v>1184</v>
      </c>
      <c r="J255" s="25">
        <v>1668</v>
      </c>
      <c r="K255" s="25">
        <v>2075</v>
      </c>
      <c r="L255" s="25">
        <v>1414</v>
      </c>
      <c r="M255" s="25">
        <v>1551</v>
      </c>
      <c r="O255" s="32">
        <f t="shared" si="12"/>
        <v>2728</v>
      </c>
      <c r="Q255"/>
      <c r="R255"/>
      <c r="S255"/>
      <c r="T255"/>
      <c r="U255"/>
      <c r="V255"/>
      <c r="W255"/>
      <c r="X255"/>
      <c r="Y255"/>
      <c r="AA255"/>
      <c r="AB255"/>
      <c r="AC255"/>
      <c r="AD255"/>
      <c r="AE255"/>
      <c r="AF255"/>
      <c r="AG255"/>
      <c r="AH255"/>
      <c r="AI255"/>
    </row>
    <row r="256" spans="1:35" ht="15.75" x14ac:dyDescent="0.25">
      <c r="A256" s="24">
        <v>1994</v>
      </c>
      <c r="B256" s="25">
        <v>2617</v>
      </c>
      <c r="C256" s="25">
        <v>1338</v>
      </c>
      <c r="D256" s="25">
        <v>1899</v>
      </c>
      <c r="E256" s="25">
        <v>1987</v>
      </c>
      <c r="F256" s="25">
        <v>1356</v>
      </c>
      <c r="G256" s="25">
        <v>1146</v>
      </c>
      <c r="H256" s="26">
        <v>703.1</v>
      </c>
      <c r="I256" s="26">
        <v>629.20000000000005</v>
      </c>
      <c r="J256" s="25">
        <v>1661</v>
      </c>
      <c r="K256" s="25">
        <v>1586</v>
      </c>
      <c r="L256" s="25">
        <v>1991</v>
      </c>
      <c r="M256" s="25">
        <v>3419</v>
      </c>
      <c r="O256" s="32">
        <f t="shared" si="12"/>
        <v>1332.3000000000002</v>
      </c>
      <c r="Q256" s="35"/>
      <c r="R256" s="35" t="s">
        <v>365</v>
      </c>
      <c r="S256" s="35" t="s">
        <v>354</v>
      </c>
      <c r="T256" s="35" t="s">
        <v>366</v>
      </c>
      <c r="U256" s="35" t="s">
        <v>367</v>
      </c>
      <c r="V256" s="35" t="s">
        <v>368</v>
      </c>
      <c r="W256" s="35" t="s">
        <v>369</v>
      </c>
      <c r="X256" s="35" t="s">
        <v>370</v>
      </c>
      <c r="Y256" s="35" t="s">
        <v>371</v>
      </c>
      <c r="AA256" s="35"/>
      <c r="AB256" s="35" t="s">
        <v>365</v>
      </c>
      <c r="AC256" s="35" t="s">
        <v>354</v>
      </c>
      <c r="AD256" s="35" t="s">
        <v>366</v>
      </c>
      <c r="AE256" s="35" t="s">
        <v>367</v>
      </c>
      <c r="AF256" s="35" t="s">
        <v>368</v>
      </c>
      <c r="AG256" s="35" t="s">
        <v>369</v>
      </c>
      <c r="AH256" s="35" t="s">
        <v>370</v>
      </c>
      <c r="AI256" s="35" t="s">
        <v>371</v>
      </c>
    </row>
    <row r="257" spans="1:35" ht="15.75" x14ac:dyDescent="0.25">
      <c r="A257" s="24">
        <v>1995</v>
      </c>
      <c r="B257" s="25">
        <v>4939</v>
      </c>
      <c r="C257" s="25">
        <v>5321</v>
      </c>
      <c r="D257" s="25">
        <v>2656</v>
      </c>
      <c r="E257" s="25">
        <v>3565</v>
      </c>
      <c r="F257" s="25">
        <v>4053</v>
      </c>
      <c r="G257" s="25">
        <v>2500</v>
      </c>
      <c r="H257" s="25">
        <v>1398</v>
      </c>
      <c r="I257" s="26">
        <v>908.6</v>
      </c>
      <c r="J257" s="25">
        <v>1774</v>
      </c>
      <c r="K257" s="25">
        <v>1915</v>
      </c>
      <c r="L257" s="25">
        <v>5469</v>
      </c>
      <c r="M257" s="25">
        <v>8845</v>
      </c>
      <c r="O257" s="32">
        <f t="shared" si="12"/>
        <v>2306.6</v>
      </c>
      <c r="Q257" s="33" t="s">
        <v>360</v>
      </c>
      <c r="R257" s="33">
        <v>2329.5196109957801</v>
      </c>
      <c r="S257" s="33">
        <v>283.0491035123116</v>
      </c>
      <c r="T257" s="33">
        <v>8.2300900518289559</v>
      </c>
      <c r="U257" s="33">
        <v>1.3294067165928422E-9</v>
      </c>
      <c r="V257" s="33">
        <v>1754.2946245155822</v>
      </c>
      <c r="W257" s="33">
        <v>2904.744597475978</v>
      </c>
      <c r="X257" s="33">
        <v>1754.2946245155822</v>
      </c>
      <c r="Y257" s="33">
        <v>2904.744597475978</v>
      </c>
      <c r="AA257" s="33" t="s">
        <v>360</v>
      </c>
      <c r="AB257" s="33">
        <v>1359.1317359905161</v>
      </c>
      <c r="AC257" s="33">
        <v>492.63844970111785</v>
      </c>
      <c r="AD257" s="33">
        <v>2.7588827806986989</v>
      </c>
      <c r="AE257" s="33">
        <v>9.2706129429404247E-3</v>
      </c>
      <c r="AF257" s="33">
        <v>357.96995150662599</v>
      </c>
      <c r="AG257" s="33">
        <v>2360.2935204744063</v>
      </c>
      <c r="AH257" s="33">
        <v>357.96995150662599</v>
      </c>
      <c r="AI257" s="33">
        <v>2360.2935204744063</v>
      </c>
    </row>
    <row r="258" spans="1:35" ht="16.5" thickBot="1" x14ac:dyDescent="0.3">
      <c r="A258" s="24">
        <v>1996</v>
      </c>
      <c r="B258" s="25">
        <v>6307</v>
      </c>
      <c r="C258" s="25">
        <v>8460</v>
      </c>
      <c r="D258" s="25">
        <v>2855</v>
      </c>
      <c r="E258" s="25">
        <v>4584</v>
      </c>
      <c r="F258" s="25">
        <v>5550</v>
      </c>
      <c r="G258" s="25">
        <v>2030</v>
      </c>
      <c r="H258" s="25">
        <v>1157</v>
      </c>
      <c r="I258" s="26">
        <v>861.2</v>
      </c>
      <c r="J258" s="25">
        <v>1877</v>
      </c>
      <c r="K258" s="25">
        <v>2576</v>
      </c>
      <c r="L258" s="25">
        <v>7641</v>
      </c>
      <c r="M258" s="25">
        <v>13060</v>
      </c>
      <c r="O258" s="32">
        <f t="shared" si="12"/>
        <v>2018.2</v>
      </c>
      <c r="Q258" s="34" t="s">
        <v>372</v>
      </c>
      <c r="R258" s="34">
        <v>169.70122522082471</v>
      </c>
      <c r="S258" s="34">
        <v>236.31044404665968</v>
      </c>
      <c r="T258" s="34">
        <v>0.71812833286080691</v>
      </c>
      <c r="U258" s="34">
        <v>0.47758411905702858</v>
      </c>
      <c r="V258" s="34">
        <v>-310.53937718743151</v>
      </c>
      <c r="W258" s="34">
        <v>649.94182762908099</v>
      </c>
      <c r="X258" s="34">
        <v>-310.53937718743151</v>
      </c>
      <c r="Y258" s="34">
        <v>649.94182762908099</v>
      </c>
      <c r="AA258" s="34" t="s">
        <v>372</v>
      </c>
      <c r="AB258" s="34">
        <v>1056.0143777805149</v>
      </c>
      <c r="AC258" s="34">
        <v>438.99561865810097</v>
      </c>
      <c r="AD258" s="34">
        <v>2.4055237293904774</v>
      </c>
      <c r="AE258" s="34">
        <v>2.1736546909871115E-2</v>
      </c>
      <c r="AF258" s="34">
        <v>163.867942148054</v>
      </c>
      <c r="AG258" s="34">
        <v>1948.1608134129758</v>
      </c>
      <c r="AH258" s="34">
        <v>163.867942148054</v>
      </c>
      <c r="AI258" s="34">
        <v>1948.1608134129758</v>
      </c>
    </row>
    <row r="259" spans="1:35" ht="15.75" x14ac:dyDescent="0.25">
      <c r="A259" s="7">
        <v>1997</v>
      </c>
      <c r="B259" s="8">
        <v>10350</v>
      </c>
      <c r="C259" s="8">
        <v>4020</v>
      </c>
      <c r="D259" s="8">
        <v>4344</v>
      </c>
      <c r="E259" s="8">
        <v>3876</v>
      </c>
      <c r="F259" s="8">
        <v>3788</v>
      </c>
      <c r="G259" s="8">
        <v>2233</v>
      </c>
      <c r="H259" s="8">
        <v>1446</v>
      </c>
      <c r="I259" s="14">
        <v>989.8</v>
      </c>
      <c r="J259" s="8">
        <v>2035</v>
      </c>
      <c r="K259" s="8">
        <v>3035</v>
      </c>
      <c r="L259" s="8">
        <v>3107</v>
      </c>
      <c r="M259" s="8">
        <v>2666</v>
      </c>
      <c r="O259" s="9">
        <f t="shared" ref="O259:O276" si="13">SUM(H259:I259)</f>
        <v>2435.8000000000002</v>
      </c>
      <c r="Q259"/>
      <c r="R259"/>
      <c r="S259"/>
      <c r="T259"/>
      <c r="U259"/>
      <c r="V259"/>
      <c r="W259"/>
      <c r="X259"/>
      <c r="Y259"/>
      <c r="Z259" s="37"/>
      <c r="AA259"/>
      <c r="AB259"/>
      <c r="AC259"/>
      <c r="AD259"/>
      <c r="AE259"/>
      <c r="AF259"/>
      <c r="AG259"/>
      <c r="AH259"/>
      <c r="AI259"/>
    </row>
    <row r="260" spans="1:35" ht="15.75" x14ac:dyDescent="0.25">
      <c r="A260" s="7">
        <v>1998</v>
      </c>
      <c r="B260" s="8">
        <v>6246</v>
      </c>
      <c r="C260" s="8">
        <v>2202</v>
      </c>
      <c r="D260" s="8">
        <v>2922</v>
      </c>
      <c r="E260" s="8">
        <v>2725</v>
      </c>
      <c r="F260" s="8">
        <v>4000</v>
      </c>
      <c r="G260" s="8">
        <v>2707</v>
      </c>
      <c r="H260" s="8">
        <v>1233</v>
      </c>
      <c r="I260" s="14">
        <v>903.7</v>
      </c>
      <c r="J260" s="8">
        <v>1549</v>
      </c>
      <c r="K260" s="8">
        <v>1906</v>
      </c>
      <c r="L260" s="8">
        <v>4660</v>
      </c>
      <c r="M260" s="8">
        <v>7380</v>
      </c>
      <c r="O260" s="9">
        <f t="shared" si="13"/>
        <v>2136.6999999999998</v>
      </c>
      <c r="Q260"/>
      <c r="R260"/>
      <c r="S260"/>
      <c r="T260"/>
      <c r="U260"/>
      <c r="V260"/>
      <c r="W260"/>
      <c r="X260"/>
      <c r="Y260"/>
      <c r="AA260"/>
      <c r="AB260"/>
      <c r="AC260"/>
      <c r="AD260"/>
      <c r="AE260"/>
      <c r="AF260"/>
      <c r="AG260"/>
      <c r="AH260"/>
      <c r="AI260"/>
    </row>
    <row r="261" spans="1:35" ht="15.75" x14ac:dyDescent="0.25">
      <c r="A261" s="7">
        <v>1999</v>
      </c>
      <c r="B261" s="8">
        <v>6609</v>
      </c>
      <c r="C261" s="8">
        <v>3667</v>
      </c>
      <c r="D261" s="8">
        <v>3966</v>
      </c>
      <c r="E261" s="8">
        <v>3197</v>
      </c>
      <c r="F261" s="8">
        <v>5012</v>
      </c>
      <c r="G261" s="8">
        <v>4089</v>
      </c>
      <c r="H261" s="8">
        <v>1990</v>
      </c>
      <c r="I261" s="8">
        <v>1230</v>
      </c>
      <c r="J261" s="8">
        <v>1775</v>
      </c>
      <c r="K261" s="8">
        <v>2056</v>
      </c>
      <c r="L261" s="8">
        <v>3241</v>
      </c>
      <c r="M261" s="8">
        <v>4905</v>
      </c>
      <c r="O261" s="9">
        <f t="shared" si="13"/>
        <v>3220</v>
      </c>
      <c r="Q261"/>
      <c r="R261"/>
      <c r="S261"/>
      <c r="T261"/>
      <c r="U261"/>
      <c r="V261"/>
      <c r="W261"/>
      <c r="X261"/>
      <c r="Y261"/>
      <c r="AA261"/>
      <c r="AB261"/>
      <c r="AC261"/>
      <c r="AD261"/>
      <c r="AE261"/>
      <c r="AF261"/>
      <c r="AG261"/>
      <c r="AH261"/>
      <c r="AI261"/>
    </row>
    <row r="262" spans="1:35" x14ac:dyDescent="0.2">
      <c r="A262" s="7">
        <v>2000</v>
      </c>
      <c r="B262" s="8">
        <v>5273</v>
      </c>
      <c r="C262" s="8">
        <v>3823</v>
      </c>
      <c r="D262" s="8">
        <v>3551</v>
      </c>
      <c r="E262" s="8">
        <v>3977</v>
      </c>
      <c r="F262" s="8">
        <v>3836</v>
      </c>
      <c r="G262" s="8">
        <v>2335</v>
      </c>
      <c r="H262" s="8">
        <v>1099</v>
      </c>
      <c r="I262" s="14">
        <v>845.8</v>
      </c>
      <c r="J262" s="8">
        <v>1806</v>
      </c>
      <c r="K262" s="8">
        <v>1896</v>
      </c>
      <c r="L262" s="8">
        <v>2274</v>
      </c>
      <c r="M262" s="8">
        <v>1757</v>
      </c>
      <c r="O262" s="9">
        <f t="shared" si="13"/>
        <v>1944.8</v>
      </c>
    </row>
    <row r="263" spans="1:35" x14ac:dyDescent="0.2">
      <c r="A263" s="7">
        <v>2001</v>
      </c>
      <c r="B263" s="8">
        <v>1246</v>
      </c>
      <c r="C263" s="8">
        <v>1230</v>
      </c>
      <c r="D263" s="8">
        <v>1927</v>
      </c>
      <c r="E263" s="8">
        <v>2183</v>
      </c>
      <c r="F263" s="8">
        <v>3125</v>
      </c>
      <c r="G263" s="8">
        <v>1609</v>
      </c>
      <c r="H263" s="14">
        <v>795</v>
      </c>
      <c r="I263" s="14">
        <v>859</v>
      </c>
      <c r="J263" s="8">
        <v>1102</v>
      </c>
      <c r="K263" s="8">
        <v>1104</v>
      </c>
      <c r="L263" s="8">
        <v>1846</v>
      </c>
      <c r="M263" s="8">
        <v>5395</v>
      </c>
      <c r="O263" s="9">
        <f t="shared" si="13"/>
        <v>1654</v>
      </c>
    </row>
    <row r="264" spans="1:35" x14ac:dyDescent="0.2">
      <c r="A264" s="7">
        <v>2002</v>
      </c>
      <c r="B264" s="8">
        <v>4625</v>
      </c>
      <c r="C264" s="8">
        <v>2431</v>
      </c>
      <c r="D264" s="8">
        <v>2577</v>
      </c>
      <c r="E264" s="8">
        <v>4715</v>
      </c>
      <c r="F264" s="8">
        <v>2901</v>
      </c>
      <c r="G264" s="8">
        <v>2053</v>
      </c>
      <c r="H264" s="8">
        <v>1117</v>
      </c>
      <c r="I264" s="14">
        <v>782.9</v>
      </c>
      <c r="J264" s="8">
        <v>1727</v>
      </c>
      <c r="K264" s="8">
        <v>1104</v>
      </c>
      <c r="L264" s="8">
        <v>1720</v>
      </c>
      <c r="M264" s="8">
        <v>2069</v>
      </c>
      <c r="O264" s="9">
        <f t="shared" si="13"/>
        <v>1899.9</v>
      </c>
    </row>
    <row r="265" spans="1:35" x14ac:dyDescent="0.2">
      <c r="A265" s="7">
        <v>2003</v>
      </c>
      <c r="B265" s="8">
        <v>4855</v>
      </c>
      <c r="C265" s="8">
        <v>3179</v>
      </c>
      <c r="D265" s="8">
        <v>3905</v>
      </c>
      <c r="E265" s="8">
        <v>3818</v>
      </c>
      <c r="F265" s="8">
        <v>2240</v>
      </c>
      <c r="G265" s="8">
        <v>1754</v>
      </c>
      <c r="H265" s="8">
        <v>1168</v>
      </c>
      <c r="I265" s="8">
        <v>1402</v>
      </c>
      <c r="J265" s="8">
        <v>1527</v>
      </c>
      <c r="K265" s="8">
        <v>1136</v>
      </c>
      <c r="L265" s="8">
        <v>1336</v>
      </c>
      <c r="M265" s="8">
        <v>5125</v>
      </c>
      <c r="O265" s="9">
        <f t="shared" si="13"/>
        <v>2570</v>
      </c>
    </row>
    <row r="266" spans="1:35" x14ac:dyDescent="0.2">
      <c r="A266" s="7">
        <v>2004</v>
      </c>
      <c r="B266" s="8">
        <v>5702</v>
      </c>
      <c r="C266" s="8">
        <v>3704</v>
      </c>
      <c r="D266" s="8">
        <v>2627</v>
      </c>
      <c r="E266" s="8">
        <v>3179</v>
      </c>
      <c r="F266" s="8">
        <v>3250</v>
      </c>
      <c r="G266" s="8">
        <v>2330</v>
      </c>
      <c r="H266" s="8">
        <v>1419</v>
      </c>
      <c r="I266" s="8">
        <v>1670</v>
      </c>
      <c r="J266" s="8">
        <v>1703</v>
      </c>
      <c r="K266" s="8">
        <v>1615</v>
      </c>
      <c r="L266" s="8">
        <v>1943</v>
      </c>
      <c r="M266" s="8">
        <v>3922</v>
      </c>
      <c r="O266" s="9">
        <f t="shared" si="13"/>
        <v>3089</v>
      </c>
    </row>
    <row r="267" spans="1:35" x14ac:dyDescent="0.2">
      <c r="A267" s="7">
        <v>2005</v>
      </c>
      <c r="B267" s="8">
        <v>1821</v>
      </c>
      <c r="C267" s="8">
        <v>1254</v>
      </c>
      <c r="D267" s="8">
        <v>1402</v>
      </c>
      <c r="E267" s="8">
        <v>2852</v>
      </c>
      <c r="F267" s="8">
        <v>3052</v>
      </c>
      <c r="G267" s="8">
        <v>2023</v>
      </c>
      <c r="H267" s="8">
        <v>1222</v>
      </c>
      <c r="I267" s="14">
        <v>929.7</v>
      </c>
      <c r="J267" s="8">
        <v>1239</v>
      </c>
      <c r="K267" s="8">
        <v>1469</v>
      </c>
      <c r="L267" s="8">
        <v>3223</v>
      </c>
      <c r="M267" s="8">
        <v>5542</v>
      </c>
      <c r="O267" s="9">
        <f t="shared" si="13"/>
        <v>2151.6999999999998</v>
      </c>
    </row>
    <row r="268" spans="1:35" x14ac:dyDescent="0.2">
      <c r="A268" s="7">
        <v>2006</v>
      </c>
      <c r="B268" s="8">
        <v>10040</v>
      </c>
      <c r="C268" s="8">
        <v>4659</v>
      </c>
      <c r="D268" s="8">
        <v>2165</v>
      </c>
      <c r="E268" s="8">
        <v>3187</v>
      </c>
      <c r="F268" s="8">
        <v>3411</v>
      </c>
      <c r="G268" s="8">
        <v>2554</v>
      </c>
      <c r="H268" s="14">
        <v>977.3</v>
      </c>
      <c r="I268" s="8">
        <v>1281</v>
      </c>
      <c r="J268" s="8">
        <v>1220</v>
      </c>
      <c r="K268" s="8">
        <v>1234</v>
      </c>
      <c r="L268" s="8">
        <v>4681</v>
      </c>
      <c r="M268" s="8">
        <v>6175</v>
      </c>
      <c r="O268" s="9">
        <f t="shared" si="13"/>
        <v>2258.3000000000002</v>
      </c>
    </row>
    <row r="269" spans="1:35" x14ac:dyDescent="0.2">
      <c r="A269" s="7">
        <v>2007</v>
      </c>
      <c r="B269" s="8">
        <v>4768</v>
      </c>
      <c r="C269" s="8">
        <v>3082</v>
      </c>
      <c r="D269" s="8">
        <v>3618</v>
      </c>
      <c r="E269" s="8">
        <v>3343</v>
      </c>
      <c r="F269" s="8">
        <v>2806</v>
      </c>
      <c r="G269" s="8">
        <v>2227</v>
      </c>
      <c r="H269" s="8">
        <v>1060</v>
      </c>
      <c r="I269" s="14">
        <v>910.7</v>
      </c>
      <c r="J269" s="8">
        <v>1139</v>
      </c>
      <c r="K269" s="8">
        <v>1413</v>
      </c>
      <c r="L269" s="8">
        <v>2871</v>
      </c>
      <c r="M269" s="8">
        <v>3600</v>
      </c>
      <c r="O269" s="9">
        <f t="shared" si="13"/>
        <v>1970.7</v>
      </c>
    </row>
    <row r="270" spans="1:35" x14ac:dyDescent="0.2">
      <c r="A270" s="7">
        <v>2008</v>
      </c>
      <c r="B270" s="8">
        <v>4301</v>
      </c>
      <c r="C270" s="8">
        <v>2631</v>
      </c>
      <c r="D270" s="8">
        <v>3460</v>
      </c>
      <c r="E270" s="8">
        <v>3370</v>
      </c>
      <c r="F270" s="8">
        <v>6080</v>
      </c>
      <c r="G270" s="8">
        <v>4617</v>
      </c>
      <c r="H270" s="8">
        <v>1757</v>
      </c>
      <c r="I270" s="8">
        <v>1176</v>
      </c>
      <c r="J270" s="8">
        <v>1558</v>
      </c>
      <c r="K270" s="8">
        <v>1793</v>
      </c>
      <c r="L270" s="8">
        <v>3221</v>
      </c>
      <c r="M270" s="8">
        <v>2589</v>
      </c>
      <c r="O270" s="9">
        <f t="shared" si="13"/>
        <v>2933</v>
      </c>
    </row>
    <row r="271" spans="1:35" x14ac:dyDescent="0.2">
      <c r="A271" s="7">
        <v>2009</v>
      </c>
      <c r="B271" s="8">
        <v>5920</v>
      </c>
      <c r="C271" s="8">
        <v>1865</v>
      </c>
      <c r="D271" s="8">
        <v>2718</v>
      </c>
      <c r="E271" s="8">
        <v>3392</v>
      </c>
      <c r="F271" s="8">
        <v>4607</v>
      </c>
      <c r="G271" s="8">
        <v>2302</v>
      </c>
      <c r="H271" s="8">
        <v>1190</v>
      </c>
      <c r="I271" s="8">
        <v>1106</v>
      </c>
      <c r="J271" s="8">
        <v>1311</v>
      </c>
      <c r="K271" s="8">
        <v>2213</v>
      </c>
      <c r="L271" s="8">
        <v>2991</v>
      </c>
      <c r="M271" s="8">
        <v>1980</v>
      </c>
      <c r="O271" s="9">
        <f t="shared" si="13"/>
        <v>2296</v>
      </c>
    </row>
    <row r="272" spans="1:35" x14ac:dyDescent="0.2">
      <c r="A272" s="7">
        <v>2010</v>
      </c>
      <c r="B272" s="8">
        <v>4370</v>
      </c>
      <c r="C272" s="8">
        <v>1691</v>
      </c>
      <c r="D272" s="8">
        <v>1825</v>
      </c>
      <c r="E272" s="8">
        <v>2750</v>
      </c>
      <c r="F272" s="8">
        <v>3265</v>
      </c>
      <c r="G272" s="8">
        <v>5252</v>
      </c>
      <c r="H272" s="8">
        <v>1833</v>
      </c>
      <c r="I272" s="8">
        <v>2474</v>
      </c>
      <c r="J272" s="8">
        <v>1220</v>
      </c>
      <c r="K272" s="8">
        <v>1295</v>
      </c>
      <c r="L272" s="8">
        <v>2762</v>
      </c>
      <c r="M272" s="8">
        <v>6958</v>
      </c>
      <c r="O272" s="9">
        <f t="shared" si="13"/>
        <v>4307</v>
      </c>
    </row>
    <row r="273" spans="1:35" x14ac:dyDescent="0.2">
      <c r="A273" s="7">
        <v>2011</v>
      </c>
      <c r="B273" s="8">
        <v>6620</v>
      </c>
      <c r="C273" s="8">
        <v>2136</v>
      </c>
      <c r="D273" s="8">
        <v>3716</v>
      </c>
      <c r="E273" s="8">
        <v>5192</v>
      </c>
      <c r="F273" s="8">
        <v>4894</v>
      </c>
      <c r="G273" s="8">
        <v>4851</v>
      </c>
      <c r="H273" s="8">
        <v>2358</v>
      </c>
      <c r="I273" s="8">
        <v>1694</v>
      </c>
      <c r="J273" s="8">
        <v>1626</v>
      </c>
      <c r="K273" s="8">
        <v>2094</v>
      </c>
      <c r="L273" s="8">
        <v>2292</v>
      </c>
      <c r="M273" s="8">
        <v>1734</v>
      </c>
      <c r="O273" s="9">
        <f t="shared" si="13"/>
        <v>4052</v>
      </c>
    </row>
    <row r="274" spans="1:35" x14ac:dyDescent="0.2">
      <c r="A274" s="7">
        <v>2012</v>
      </c>
      <c r="B274" s="8">
        <v>6680</v>
      </c>
      <c r="C274" s="8">
        <v>3153</v>
      </c>
      <c r="D274" s="8">
        <v>5356</v>
      </c>
      <c r="E274" s="8">
        <v>6541</v>
      </c>
      <c r="F274" s="8">
        <v>4348</v>
      </c>
      <c r="G274" s="8">
        <v>3202</v>
      </c>
      <c r="H274" s="8">
        <v>1525</v>
      </c>
      <c r="I274" s="8">
        <v>1369</v>
      </c>
      <c r="J274" s="8">
        <v>1984</v>
      </c>
      <c r="K274" s="8">
        <v>1904</v>
      </c>
      <c r="L274" s="8">
        <v>4232</v>
      </c>
      <c r="M274" s="8">
        <v>6839</v>
      </c>
      <c r="O274" s="9">
        <f t="shared" si="13"/>
        <v>2894</v>
      </c>
    </row>
    <row r="275" spans="1:35" x14ac:dyDescent="0.2">
      <c r="A275" s="7">
        <v>2013</v>
      </c>
      <c r="B275" s="8">
        <v>3065</v>
      </c>
      <c r="C275" s="8">
        <v>2333</v>
      </c>
      <c r="D275" s="8">
        <v>2525</v>
      </c>
      <c r="E275" s="8">
        <v>3369</v>
      </c>
      <c r="F275" s="8">
        <v>2621</v>
      </c>
      <c r="G275" s="8">
        <v>1816</v>
      </c>
      <c r="H275" s="8">
        <v>1548</v>
      </c>
      <c r="I275" s="8">
        <v>1833</v>
      </c>
      <c r="J275" s="8">
        <v>1634</v>
      </c>
      <c r="K275" s="8">
        <v>1757</v>
      </c>
      <c r="L275" s="8">
        <v>2784</v>
      </c>
      <c r="M275" s="8">
        <v>1954</v>
      </c>
      <c r="O275" s="9">
        <f t="shared" si="13"/>
        <v>3381</v>
      </c>
    </row>
    <row r="276" spans="1:35" x14ac:dyDescent="0.2">
      <c r="A276" s="7">
        <v>2014</v>
      </c>
      <c r="B276" s="8">
        <v>2101</v>
      </c>
      <c r="C276" s="8">
        <v>8105</v>
      </c>
      <c r="D276" s="8">
        <v>6238</v>
      </c>
      <c r="E276" s="8">
        <v>3735</v>
      </c>
      <c r="F276" s="8">
        <v>3650</v>
      </c>
      <c r="G276" s="8">
        <v>2033</v>
      </c>
      <c r="H276" s="8">
        <v>1646</v>
      </c>
      <c r="I276" s="8">
        <v>1763</v>
      </c>
      <c r="J276" s="14">
        <v>897.9</v>
      </c>
      <c r="K276" s="8">
        <v>1094</v>
      </c>
      <c r="L276" s="8">
        <v>4486</v>
      </c>
      <c r="M276" s="14"/>
      <c r="O276" s="9">
        <f t="shared" si="13"/>
        <v>3409</v>
      </c>
    </row>
    <row r="280" spans="1:35" ht="15.75" x14ac:dyDescent="0.25">
      <c r="B280" t="s">
        <v>376</v>
      </c>
    </row>
    <row r="281" spans="1:35" ht="15.75" x14ac:dyDescent="0.25">
      <c r="A281" s="24">
        <v>1979</v>
      </c>
      <c r="B281" s="25">
        <v>3731</v>
      </c>
      <c r="C281" s="25">
        <v>3511</v>
      </c>
      <c r="D281" s="25">
        <v>4086</v>
      </c>
      <c r="E281" s="25">
        <v>4986</v>
      </c>
      <c r="F281" s="25">
        <v>4875</v>
      </c>
      <c r="G281" s="25">
        <v>1908</v>
      </c>
      <c r="H281" s="25">
        <v>2088</v>
      </c>
      <c r="I281" s="25">
        <v>2276</v>
      </c>
      <c r="J281" s="25">
        <v>3400</v>
      </c>
      <c r="K281" s="25">
        <v>4344</v>
      </c>
      <c r="L281" s="25">
        <v>5377</v>
      </c>
      <c r="M281" s="25">
        <v>5155</v>
      </c>
      <c r="O281" s="32">
        <f t="shared" ref="O281:O298" si="14">SUM(H281:I281)</f>
        <v>4364</v>
      </c>
      <c r="Q281" s="23" t="s">
        <v>349</v>
      </c>
      <c r="R281"/>
      <c r="S281"/>
      <c r="T281"/>
      <c r="U281"/>
      <c r="V281"/>
      <c r="W281"/>
      <c r="X281"/>
      <c r="Y281"/>
      <c r="AA281" t="s">
        <v>349</v>
      </c>
      <c r="AB281"/>
      <c r="AC281"/>
      <c r="AD281"/>
      <c r="AE281"/>
      <c r="AF281"/>
      <c r="AG281"/>
      <c r="AH281"/>
      <c r="AI281"/>
    </row>
    <row r="282" spans="1:35" ht="16.5" thickBot="1" x14ac:dyDescent="0.3">
      <c r="A282" s="24">
        <v>1980</v>
      </c>
      <c r="B282" s="25">
        <v>8492</v>
      </c>
      <c r="C282" s="25">
        <v>1739</v>
      </c>
      <c r="D282" s="25">
        <v>2121</v>
      </c>
      <c r="E282" s="25">
        <v>1918</v>
      </c>
      <c r="F282" s="25">
        <v>1578</v>
      </c>
      <c r="G282" s="25">
        <v>1857</v>
      </c>
      <c r="H282" s="25">
        <v>1654</v>
      </c>
      <c r="I282" s="25">
        <v>1819</v>
      </c>
      <c r="J282" s="25">
        <v>3909</v>
      </c>
      <c r="K282" s="25">
        <v>3885</v>
      </c>
      <c r="L282" s="25">
        <v>4487</v>
      </c>
      <c r="M282" s="25">
        <v>7505</v>
      </c>
      <c r="O282" s="32">
        <f t="shared" si="14"/>
        <v>3473</v>
      </c>
      <c r="Q282"/>
      <c r="R282"/>
      <c r="S282"/>
      <c r="T282"/>
      <c r="U282"/>
      <c r="V282"/>
      <c r="W282"/>
      <c r="X282"/>
      <c r="Y282"/>
      <c r="AA282"/>
      <c r="AB282"/>
      <c r="AC282"/>
      <c r="AD282"/>
      <c r="AE282"/>
      <c r="AF282"/>
      <c r="AG282"/>
      <c r="AH282"/>
      <c r="AI282"/>
    </row>
    <row r="283" spans="1:35" ht="15.75" x14ac:dyDescent="0.25">
      <c r="A283" s="24">
        <v>1981</v>
      </c>
      <c r="B283" s="25">
        <v>3411</v>
      </c>
      <c r="C283" s="25">
        <v>2000</v>
      </c>
      <c r="D283" s="25">
        <v>1776</v>
      </c>
      <c r="E283" s="25">
        <v>2158</v>
      </c>
      <c r="F283" s="25">
        <v>1952</v>
      </c>
      <c r="G283" s="25">
        <v>2799</v>
      </c>
      <c r="H283" s="25">
        <v>1801</v>
      </c>
      <c r="I283" s="25">
        <v>2497</v>
      </c>
      <c r="J283" s="25">
        <v>4031</v>
      </c>
      <c r="K283" s="25">
        <v>4171</v>
      </c>
      <c r="L283" s="25">
        <v>5811</v>
      </c>
      <c r="M283" s="25">
        <v>13140</v>
      </c>
      <c r="O283" s="32">
        <f t="shared" si="14"/>
        <v>4298</v>
      </c>
      <c r="Q283" s="36" t="s">
        <v>350</v>
      </c>
      <c r="R283" s="36"/>
      <c r="S283"/>
      <c r="T283"/>
      <c r="U283"/>
      <c r="V283"/>
      <c r="W283"/>
      <c r="X283"/>
      <c r="Y283"/>
      <c r="AA283" s="36" t="s">
        <v>350</v>
      </c>
      <c r="AB283" s="36"/>
      <c r="AC283"/>
      <c r="AD283"/>
      <c r="AE283"/>
      <c r="AF283"/>
      <c r="AG283"/>
      <c r="AH283"/>
      <c r="AI283"/>
    </row>
    <row r="284" spans="1:35" ht="15.75" x14ac:dyDescent="0.25">
      <c r="A284" s="24">
        <v>1982</v>
      </c>
      <c r="B284" s="25">
        <v>10710</v>
      </c>
      <c r="C284" s="25">
        <v>7089</v>
      </c>
      <c r="D284" s="25">
        <v>4182</v>
      </c>
      <c r="E284" s="25">
        <v>3805</v>
      </c>
      <c r="F284" s="25">
        <v>3165</v>
      </c>
      <c r="G284" s="25">
        <v>2880</v>
      </c>
      <c r="H284" s="25">
        <v>2047</v>
      </c>
      <c r="I284" s="25">
        <v>2565</v>
      </c>
      <c r="J284" s="25">
        <v>3762</v>
      </c>
      <c r="K284" s="25">
        <v>5131</v>
      </c>
      <c r="L284" s="25">
        <v>6354</v>
      </c>
      <c r="M284" s="25">
        <v>10620</v>
      </c>
      <c r="O284" s="32">
        <f t="shared" si="14"/>
        <v>4612</v>
      </c>
      <c r="Q284" s="33" t="s">
        <v>351</v>
      </c>
      <c r="R284" s="33">
        <v>0.15089928010767262</v>
      </c>
      <c r="S284"/>
      <c r="T284"/>
      <c r="U284"/>
      <c r="V284"/>
      <c r="W284"/>
      <c r="X284"/>
      <c r="Y284"/>
      <c r="AA284" s="33" t="s">
        <v>351</v>
      </c>
      <c r="AB284" s="33">
        <v>0.20781588291767314</v>
      </c>
      <c r="AC284"/>
      <c r="AD284"/>
      <c r="AE284"/>
      <c r="AF284"/>
      <c r="AG284"/>
      <c r="AH284"/>
      <c r="AI284"/>
    </row>
    <row r="285" spans="1:35" ht="15.75" x14ac:dyDescent="0.25">
      <c r="A285" s="24">
        <v>1983</v>
      </c>
      <c r="B285" s="25">
        <v>6574</v>
      </c>
      <c r="C285" s="25">
        <v>5362</v>
      </c>
      <c r="D285" s="25">
        <v>3715</v>
      </c>
      <c r="E285" s="25">
        <v>4344</v>
      </c>
      <c r="F285" s="25">
        <v>4237</v>
      </c>
      <c r="G285" s="25">
        <v>3043</v>
      </c>
      <c r="H285" s="25">
        <v>2286</v>
      </c>
      <c r="I285" s="25">
        <v>2615</v>
      </c>
      <c r="J285" s="25">
        <v>4014</v>
      </c>
      <c r="K285" s="25">
        <v>4258</v>
      </c>
      <c r="L285" s="25">
        <v>7377</v>
      </c>
      <c r="M285" s="25">
        <v>10500</v>
      </c>
      <c r="O285" s="32">
        <f t="shared" si="14"/>
        <v>4901</v>
      </c>
      <c r="Q285" s="33" t="s">
        <v>352</v>
      </c>
      <c r="R285" s="33">
        <v>2.2770592737013838E-2</v>
      </c>
      <c r="S285"/>
      <c r="T285"/>
      <c r="U285"/>
      <c r="V285"/>
      <c r="W285"/>
      <c r="X285"/>
      <c r="Y285"/>
      <c r="AA285" s="33" t="s">
        <v>352</v>
      </c>
      <c r="AB285" s="33">
        <v>4.3187441192852026E-2</v>
      </c>
      <c r="AC285"/>
      <c r="AD285"/>
      <c r="AE285"/>
      <c r="AF285"/>
      <c r="AG285"/>
      <c r="AH285"/>
      <c r="AI285"/>
    </row>
    <row r="286" spans="1:35" ht="15.75" x14ac:dyDescent="0.25">
      <c r="A286" s="24">
        <v>1984</v>
      </c>
      <c r="B286" s="25">
        <v>6089</v>
      </c>
      <c r="C286" s="25">
        <v>4856</v>
      </c>
      <c r="D286" s="25">
        <v>4991</v>
      </c>
      <c r="E286" s="25">
        <v>5254</v>
      </c>
      <c r="F286" s="25">
        <v>5738</v>
      </c>
      <c r="G286" s="25">
        <v>6746</v>
      </c>
      <c r="H286" s="25">
        <v>1996</v>
      </c>
      <c r="I286" s="25">
        <v>1766</v>
      </c>
      <c r="J286" s="25">
        <v>4823</v>
      </c>
      <c r="K286" s="25">
        <v>5392</v>
      </c>
      <c r="L286" s="25">
        <v>12730</v>
      </c>
      <c r="M286" s="25">
        <v>7191</v>
      </c>
      <c r="O286" s="32">
        <f t="shared" si="14"/>
        <v>3762</v>
      </c>
      <c r="Q286" s="33" t="s">
        <v>353</v>
      </c>
      <c r="R286" s="33">
        <v>-6.8424196042887742E-3</v>
      </c>
      <c r="S286"/>
      <c r="T286"/>
      <c r="U286"/>
      <c r="V286"/>
      <c r="W286"/>
      <c r="X286"/>
      <c r="Y286"/>
      <c r="AA286" s="33" t="s">
        <v>353</v>
      </c>
      <c r="AB286" s="33">
        <v>1.4193121228999055E-2</v>
      </c>
      <c r="AC286"/>
      <c r="AD286"/>
      <c r="AE286"/>
      <c r="AF286"/>
      <c r="AG286"/>
      <c r="AH286"/>
      <c r="AI286"/>
    </row>
    <row r="287" spans="1:35" ht="15.75" x14ac:dyDescent="0.25">
      <c r="A287" s="24">
        <v>1985</v>
      </c>
      <c r="B287" s="25">
        <v>3067</v>
      </c>
      <c r="C287" s="25">
        <v>2175</v>
      </c>
      <c r="D287" s="25">
        <v>1885</v>
      </c>
      <c r="E287" s="25">
        <v>2198</v>
      </c>
      <c r="F287" s="25">
        <v>2559</v>
      </c>
      <c r="G287" s="25">
        <v>3359</v>
      </c>
      <c r="H287" s="25">
        <v>1441</v>
      </c>
      <c r="I287" s="25">
        <v>2084</v>
      </c>
      <c r="J287" s="25">
        <v>4322</v>
      </c>
      <c r="K287" s="25">
        <v>5021</v>
      </c>
      <c r="L287" s="25">
        <v>6287</v>
      </c>
      <c r="M287" s="25">
        <v>5002</v>
      </c>
      <c r="O287" s="32">
        <f t="shared" si="14"/>
        <v>3525</v>
      </c>
      <c r="Q287" s="33" t="s">
        <v>354</v>
      </c>
      <c r="R287" s="33">
        <v>891.361462640588</v>
      </c>
      <c r="S287"/>
      <c r="T287"/>
      <c r="U287"/>
      <c r="V287"/>
      <c r="W287"/>
      <c r="X287"/>
      <c r="Y287"/>
      <c r="AA287" s="33" t="s">
        <v>354</v>
      </c>
      <c r="AB287" s="33">
        <v>882.00089036943893</v>
      </c>
      <c r="AC287"/>
      <c r="AD287"/>
      <c r="AE287"/>
      <c r="AF287"/>
      <c r="AG287"/>
      <c r="AH287"/>
      <c r="AI287"/>
    </row>
    <row r="288" spans="1:35" ht="16.5" thickBot="1" x14ac:dyDescent="0.3">
      <c r="A288" s="24">
        <v>1986</v>
      </c>
      <c r="B288" s="25">
        <v>5985</v>
      </c>
      <c r="C288" s="25">
        <v>6825</v>
      </c>
      <c r="D288" s="25">
        <v>6599</v>
      </c>
      <c r="E288" s="25">
        <v>1511</v>
      </c>
      <c r="F288" s="25">
        <v>3120</v>
      </c>
      <c r="G288" s="25">
        <v>1826</v>
      </c>
      <c r="H288" s="25">
        <v>1261</v>
      </c>
      <c r="I288" s="25">
        <v>1800</v>
      </c>
      <c r="J288" s="25">
        <v>4416</v>
      </c>
      <c r="K288" s="25">
        <v>4443</v>
      </c>
      <c r="L288" s="25">
        <v>7888</v>
      </c>
      <c r="M288" s="25">
        <v>5658</v>
      </c>
      <c r="O288" s="32">
        <f t="shared" si="14"/>
        <v>3061</v>
      </c>
      <c r="Q288" s="34" t="s">
        <v>355</v>
      </c>
      <c r="R288" s="34">
        <v>35</v>
      </c>
      <c r="S288"/>
      <c r="T288"/>
      <c r="U288"/>
      <c r="V288"/>
      <c r="W288"/>
      <c r="X288"/>
      <c r="Y288"/>
      <c r="AA288" s="34" t="s">
        <v>355</v>
      </c>
      <c r="AB288" s="34">
        <v>35</v>
      </c>
      <c r="AC288"/>
      <c r="AD288"/>
      <c r="AE288"/>
      <c r="AF288"/>
      <c r="AG288"/>
      <c r="AH288"/>
      <c r="AI288"/>
    </row>
    <row r="289" spans="1:35" ht="15.75" x14ac:dyDescent="0.25">
      <c r="A289" s="24">
        <v>1987</v>
      </c>
      <c r="B289" s="25">
        <v>4133</v>
      </c>
      <c r="C289" s="25">
        <v>3721</v>
      </c>
      <c r="D289" s="25">
        <v>1851</v>
      </c>
      <c r="E289" s="25">
        <v>1458</v>
      </c>
      <c r="F289" s="25">
        <v>1298</v>
      </c>
      <c r="G289" s="25">
        <v>1290</v>
      </c>
      <c r="H289" s="25">
        <v>1509</v>
      </c>
      <c r="I289" s="25">
        <v>2441</v>
      </c>
      <c r="J289" s="25">
        <v>2879</v>
      </c>
      <c r="K289" s="25">
        <v>2201</v>
      </c>
      <c r="L289" s="25">
        <v>2618</v>
      </c>
      <c r="M289" s="25">
        <v>5900</v>
      </c>
      <c r="O289" s="32">
        <f t="shared" si="14"/>
        <v>3950</v>
      </c>
      <c r="Q289"/>
      <c r="R289"/>
      <c r="S289"/>
      <c r="T289"/>
      <c r="U289"/>
      <c r="V289"/>
      <c r="W289"/>
      <c r="X289"/>
      <c r="Y289"/>
      <c r="AA289"/>
      <c r="AB289"/>
      <c r="AC289"/>
      <c r="AD289"/>
      <c r="AE289"/>
      <c r="AF289"/>
      <c r="AG289"/>
      <c r="AH289"/>
      <c r="AI289"/>
    </row>
    <row r="290" spans="1:35" ht="16.5" thickBot="1" x14ac:dyDescent="0.3">
      <c r="A290" s="24">
        <v>1988</v>
      </c>
      <c r="B290" s="25">
        <v>5624</v>
      </c>
      <c r="C290" s="25">
        <v>1763</v>
      </c>
      <c r="D290" s="25">
        <v>1871</v>
      </c>
      <c r="E290" s="25">
        <v>2297</v>
      </c>
      <c r="F290" s="25">
        <v>4785</v>
      </c>
      <c r="G290" s="25">
        <v>4123</v>
      </c>
      <c r="H290" s="25">
        <v>1885</v>
      </c>
      <c r="I290" s="25">
        <v>2170</v>
      </c>
      <c r="J290" s="25">
        <v>3010</v>
      </c>
      <c r="K290" s="25">
        <v>3935</v>
      </c>
      <c r="L290" s="25">
        <v>7852</v>
      </c>
      <c r="M290" s="25">
        <v>4014</v>
      </c>
      <c r="O290" s="32">
        <f t="shared" si="14"/>
        <v>4055</v>
      </c>
      <c r="Q290" s="23" t="s">
        <v>356</v>
      </c>
      <c r="R290"/>
      <c r="S290"/>
      <c r="T290"/>
      <c r="U290"/>
      <c r="V290"/>
      <c r="W290"/>
      <c r="X290"/>
      <c r="Y290"/>
      <c r="AA290" t="s">
        <v>356</v>
      </c>
      <c r="AB290"/>
      <c r="AC290"/>
      <c r="AD290"/>
      <c r="AE290"/>
      <c r="AF290"/>
      <c r="AG290"/>
      <c r="AH290"/>
      <c r="AI290"/>
    </row>
    <row r="291" spans="1:35" ht="15.75" x14ac:dyDescent="0.25">
      <c r="A291" s="24">
        <v>1989</v>
      </c>
      <c r="B291" s="25">
        <v>6931</v>
      </c>
      <c r="C291" s="25">
        <v>2987</v>
      </c>
      <c r="D291" s="25">
        <v>5122</v>
      </c>
      <c r="E291" s="25">
        <v>4602</v>
      </c>
      <c r="F291" s="25">
        <v>3122</v>
      </c>
      <c r="G291" s="25">
        <v>2666</v>
      </c>
      <c r="H291" s="25">
        <v>1773</v>
      </c>
      <c r="I291" s="25">
        <v>2397</v>
      </c>
      <c r="J291" s="25">
        <v>3784</v>
      </c>
      <c r="K291" s="25">
        <v>3517</v>
      </c>
      <c r="L291" s="25">
        <v>5127</v>
      </c>
      <c r="M291" s="25">
        <v>2576</v>
      </c>
      <c r="O291" s="32">
        <f t="shared" si="14"/>
        <v>4170</v>
      </c>
      <c r="Q291" s="35"/>
      <c r="R291" s="35" t="s">
        <v>361</v>
      </c>
      <c r="S291" s="35" t="s">
        <v>362</v>
      </c>
      <c r="T291" s="35" t="s">
        <v>363</v>
      </c>
      <c r="U291" s="35" t="s">
        <v>3</v>
      </c>
      <c r="V291" s="35" t="s">
        <v>364</v>
      </c>
      <c r="W291"/>
      <c r="X291"/>
      <c r="Y291"/>
      <c r="AA291" s="35"/>
      <c r="AB291" s="35" t="s">
        <v>361</v>
      </c>
      <c r="AC291" s="35" t="s">
        <v>362</v>
      </c>
      <c r="AD291" s="35" t="s">
        <v>363</v>
      </c>
      <c r="AE291" s="35" t="s">
        <v>3</v>
      </c>
      <c r="AF291" s="35" t="s">
        <v>364</v>
      </c>
      <c r="AG291"/>
      <c r="AH291"/>
      <c r="AI291"/>
    </row>
    <row r="292" spans="1:35" ht="15.75" x14ac:dyDescent="0.25">
      <c r="A292" s="24">
        <v>1990</v>
      </c>
      <c r="B292" s="25">
        <v>4840</v>
      </c>
      <c r="C292" s="25">
        <v>2669</v>
      </c>
      <c r="D292" s="25">
        <v>2176</v>
      </c>
      <c r="E292" s="25">
        <v>2936</v>
      </c>
      <c r="F292" s="25">
        <v>3349</v>
      </c>
      <c r="G292" s="25">
        <v>3201</v>
      </c>
      <c r="H292" s="25">
        <v>1639</v>
      </c>
      <c r="I292" s="25">
        <v>2420</v>
      </c>
      <c r="J292" s="25">
        <v>2733</v>
      </c>
      <c r="K292" s="25">
        <v>3797</v>
      </c>
      <c r="L292" s="25">
        <v>7985</v>
      </c>
      <c r="M292" s="25">
        <v>4894</v>
      </c>
      <c r="O292" s="32">
        <f t="shared" si="14"/>
        <v>4059</v>
      </c>
      <c r="Q292" s="33" t="s">
        <v>357</v>
      </c>
      <c r="R292" s="33">
        <v>1</v>
      </c>
      <c r="S292" s="33">
        <v>610941.25919178873</v>
      </c>
      <c r="T292" s="33">
        <v>610941.25919178873</v>
      </c>
      <c r="U292" s="33">
        <v>0.76893875147090862</v>
      </c>
      <c r="V292" s="33">
        <v>0.38688475157044611</v>
      </c>
      <c r="W292"/>
      <c r="X292"/>
      <c r="Y292"/>
      <c r="AA292" s="33" t="s">
        <v>357</v>
      </c>
      <c r="AB292" s="33">
        <v>1</v>
      </c>
      <c r="AC292" s="33">
        <v>1158730.9126452059</v>
      </c>
      <c r="AD292" s="33">
        <v>1158730.9126452059</v>
      </c>
      <c r="AE292" s="33">
        <v>1.489513851219602</v>
      </c>
      <c r="AF292" s="33">
        <v>0.23094148771903608</v>
      </c>
      <c r="AG292"/>
      <c r="AH292"/>
      <c r="AI292"/>
    </row>
    <row r="293" spans="1:35" ht="15.75" x14ac:dyDescent="0.25">
      <c r="A293" s="24">
        <v>1991</v>
      </c>
      <c r="B293" s="25">
        <v>4629</v>
      </c>
      <c r="C293" s="25">
        <v>1767</v>
      </c>
      <c r="D293" s="25">
        <v>2287</v>
      </c>
      <c r="E293" s="25">
        <v>2147</v>
      </c>
      <c r="F293" s="25">
        <v>5227</v>
      </c>
      <c r="G293" s="25">
        <v>2459</v>
      </c>
      <c r="H293" s="25">
        <v>1875</v>
      </c>
      <c r="I293" s="25">
        <v>2591</v>
      </c>
      <c r="J293" s="25">
        <v>3835</v>
      </c>
      <c r="K293" s="25">
        <v>3422</v>
      </c>
      <c r="L293" s="25">
        <v>8552</v>
      </c>
      <c r="M293" s="25">
        <v>7541</v>
      </c>
      <c r="O293" s="32">
        <f t="shared" si="14"/>
        <v>4466</v>
      </c>
      <c r="Q293" s="33" t="s">
        <v>358</v>
      </c>
      <c r="R293" s="33">
        <v>33</v>
      </c>
      <c r="S293" s="33">
        <v>26219333.483665355</v>
      </c>
      <c r="T293" s="33">
        <v>794525.25708076835</v>
      </c>
      <c r="U293" s="33"/>
      <c r="V293" s="33"/>
      <c r="W293"/>
      <c r="X293"/>
      <c r="Y293"/>
      <c r="AA293" s="33" t="s">
        <v>358</v>
      </c>
      <c r="AB293" s="33">
        <v>33</v>
      </c>
      <c r="AC293" s="33">
        <v>25671543.830211937</v>
      </c>
      <c r="AD293" s="33">
        <v>777925.57061248296</v>
      </c>
      <c r="AE293" s="33"/>
      <c r="AF293" s="33"/>
      <c r="AG293"/>
      <c r="AH293"/>
      <c r="AI293"/>
    </row>
    <row r="294" spans="1:35" ht="16.5" thickBot="1" x14ac:dyDescent="0.3">
      <c r="A294" s="24">
        <v>1992</v>
      </c>
      <c r="B294" s="25">
        <v>2039</v>
      </c>
      <c r="C294" s="25">
        <v>1719</v>
      </c>
      <c r="D294" s="25">
        <v>1538</v>
      </c>
      <c r="E294" s="25">
        <v>1820</v>
      </c>
      <c r="F294" s="25">
        <v>1512</v>
      </c>
      <c r="G294" s="25">
        <v>1485</v>
      </c>
      <c r="H294" s="25">
        <v>1953</v>
      </c>
      <c r="I294" s="25">
        <v>2259</v>
      </c>
      <c r="J294" s="25">
        <v>1854</v>
      </c>
      <c r="K294" s="25">
        <v>1586</v>
      </c>
      <c r="L294" s="25">
        <v>3256</v>
      </c>
      <c r="M294" s="25">
        <v>6488</v>
      </c>
      <c r="O294" s="32">
        <f t="shared" si="14"/>
        <v>4212</v>
      </c>
      <c r="Q294" s="34" t="s">
        <v>359</v>
      </c>
      <c r="R294" s="34">
        <v>34</v>
      </c>
      <c r="S294" s="34">
        <v>26830274.742857143</v>
      </c>
      <c r="T294" s="34"/>
      <c r="U294" s="34"/>
      <c r="V294" s="34"/>
      <c r="W294"/>
      <c r="X294"/>
      <c r="Y294"/>
      <c r="AA294" s="34" t="s">
        <v>359</v>
      </c>
      <c r="AB294" s="34">
        <v>34</v>
      </c>
      <c r="AC294" s="34">
        <v>26830274.742857143</v>
      </c>
      <c r="AD294" s="34"/>
      <c r="AE294" s="34"/>
      <c r="AF294" s="34"/>
      <c r="AG294"/>
      <c r="AH294"/>
      <c r="AI294"/>
    </row>
    <row r="295" spans="1:35" ht="16.5" thickBot="1" x14ac:dyDescent="0.3">
      <c r="A295" s="24">
        <v>1993</v>
      </c>
      <c r="B295" s="25">
        <v>4310</v>
      </c>
      <c r="C295" s="25">
        <v>2934</v>
      </c>
      <c r="D295" s="25">
        <v>5255</v>
      </c>
      <c r="E295" s="25">
        <v>6834</v>
      </c>
      <c r="F295" s="25">
        <v>6675</v>
      </c>
      <c r="G295" s="25">
        <v>6089</v>
      </c>
      <c r="H295" s="25">
        <v>2479</v>
      </c>
      <c r="I295" s="25">
        <v>3395</v>
      </c>
      <c r="J295" s="25">
        <v>3693</v>
      </c>
      <c r="K295" s="25">
        <v>3109</v>
      </c>
      <c r="L295" s="25">
        <v>3566</v>
      </c>
      <c r="M295" s="25">
        <v>2415</v>
      </c>
      <c r="O295" s="32">
        <f t="shared" si="14"/>
        <v>5874</v>
      </c>
      <c r="Q295"/>
      <c r="R295"/>
      <c r="S295"/>
      <c r="T295"/>
      <c r="U295"/>
      <c r="V295"/>
      <c r="W295"/>
      <c r="X295"/>
      <c r="Y295"/>
      <c r="AA295"/>
      <c r="AB295"/>
      <c r="AC295"/>
      <c r="AD295"/>
      <c r="AE295"/>
      <c r="AF295"/>
      <c r="AG295"/>
      <c r="AH295"/>
      <c r="AI295"/>
    </row>
    <row r="296" spans="1:35" ht="15.75" x14ac:dyDescent="0.25">
      <c r="A296" s="24">
        <v>1994</v>
      </c>
      <c r="B296" s="25">
        <v>3283</v>
      </c>
      <c r="C296" s="25">
        <v>1584</v>
      </c>
      <c r="D296" s="25">
        <v>1542</v>
      </c>
      <c r="E296" s="25">
        <v>1425</v>
      </c>
      <c r="F296" s="25">
        <v>1271</v>
      </c>
      <c r="G296" s="25">
        <v>1591</v>
      </c>
      <c r="H296" s="25">
        <v>2197</v>
      </c>
      <c r="I296" s="25">
        <v>2867</v>
      </c>
      <c r="J296" s="25">
        <v>3038</v>
      </c>
      <c r="K296" s="25">
        <v>2275</v>
      </c>
      <c r="L296" s="25">
        <v>3315</v>
      </c>
      <c r="M296" s="25">
        <v>5614</v>
      </c>
      <c r="O296" s="32">
        <f t="shared" si="14"/>
        <v>5064</v>
      </c>
      <c r="Q296" s="35"/>
      <c r="R296" s="35" t="s">
        <v>365</v>
      </c>
      <c r="S296" s="35" t="s">
        <v>354</v>
      </c>
      <c r="T296" s="35" t="s">
        <v>366</v>
      </c>
      <c r="U296" s="35" t="s">
        <v>367</v>
      </c>
      <c r="V296" s="35" t="s">
        <v>368</v>
      </c>
      <c r="W296" s="35" t="s">
        <v>369</v>
      </c>
      <c r="X296" s="35" t="s">
        <v>370</v>
      </c>
      <c r="Y296" s="35" t="s">
        <v>371</v>
      </c>
      <c r="AA296" s="35"/>
      <c r="AB296" s="35" t="s">
        <v>365</v>
      </c>
      <c r="AC296" s="35" t="s">
        <v>354</v>
      </c>
      <c r="AD296" s="35" t="s">
        <v>366</v>
      </c>
      <c r="AE296" s="35" t="s">
        <v>367</v>
      </c>
      <c r="AF296" s="35" t="s">
        <v>368</v>
      </c>
      <c r="AG296" s="35" t="s">
        <v>369</v>
      </c>
      <c r="AH296" s="35" t="s">
        <v>370</v>
      </c>
      <c r="AI296" s="35" t="s">
        <v>371</v>
      </c>
    </row>
    <row r="297" spans="1:35" ht="15.75" x14ac:dyDescent="0.25">
      <c r="A297" s="24">
        <v>1995</v>
      </c>
      <c r="B297" s="25">
        <v>7227</v>
      </c>
      <c r="C297" s="25">
        <v>5943</v>
      </c>
      <c r="D297" s="25">
        <v>1749</v>
      </c>
      <c r="E297" s="25">
        <v>2569</v>
      </c>
      <c r="F297" s="25">
        <v>5040</v>
      </c>
      <c r="G297" s="25">
        <v>3193</v>
      </c>
      <c r="H297" s="25">
        <v>2395</v>
      </c>
      <c r="I297" s="25">
        <v>3056</v>
      </c>
      <c r="J297" s="25">
        <v>3855</v>
      </c>
      <c r="K297" s="25">
        <v>3733</v>
      </c>
      <c r="L297" s="25">
        <v>7284</v>
      </c>
      <c r="M297" s="25">
        <v>12920</v>
      </c>
      <c r="O297" s="32">
        <f t="shared" si="14"/>
        <v>5451</v>
      </c>
      <c r="Q297" s="33" t="s">
        <v>360</v>
      </c>
      <c r="R297" s="33">
        <v>4477.4294248685001</v>
      </c>
      <c r="S297" s="33">
        <v>364.51397406770803</v>
      </c>
      <c r="T297" s="33">
        <v>12.283286083393946</v>
      </c>
      <c r="U297" s="33">
        <v>7.4193358616267162E-14</v>
      </c>
      <c r="V297" s="33">
        <v>3735.8201722219196</v>
      </c>
      <c r="W297" s="33">
        <v>5219.0386775150801</v>
      </c>
      <c r="X297" s="33">
        <v>3735.8201722219196</v>
      </c>
      <c r="Y297" s="33">
        <v>5219.0386775150801</v>
      </c>
      <c r="AA297" s="33" t="s">
        <v>360</v>
      </c>
      <c r="AB297" s="33">
        <v>3933.9304210631353</v>
      </c>
      <c r="AC297" s="33">
        <v>699.86923939952851</v>
      </c>
      <c r="AD297" s="33">
        <v>5.6209505999125717</v>
      </c>
      <c r="AE297" s="33">
        <v>2.9492768336276408E-6</v>
      </c>
      <c r="AF297" s="33">
        <v>2510.0357472905607</v>
      </c>
      <c r="AG297" s="33">
        <v>5357.8250948357099</v>
      </c>
      <c r="AH297" s="33">
        <v>2510.0357472905607</v>
      </c>
      <c r="AI297" s="33">
        <v>5357.8250948357099</v>
      </c>
    </row>
    <row r="298" spans="1:35" ht="16.5" thickBot="1" x14ac:dyDescent="0.3">
      <c r="A298" s="24">
        <v>1996</v>
      </c>
      <c r="B298" s="25">
        <v>12430</v>
      </c>
      <c r="C298" s="25">
        <v>9742</v>
      </c>
      <c r="D298" s="25">
        <v>2602</v>
      </c>
      <c r="E298" s="25">
        <v>4606</v>
      </c>
      <c r="F298" s="25">
        <v>7156</v>
      </c>
      <c r="G298" s="25">
        <v>2461</v>
      </c>
      <c r="H298" s="25">
        <v>2361</v>
      </c>
      <c r="I298" s="25">
        <v>2899</v>
      </c>
      <c r="J298" s="25">
        <v>3658</v>
      </c>
      <c r="K298" s="25">
        <v>3664</v>
      </c>
      <c r="L298" s="25">
        <v>11580</v>
      </c>
      <c r="M298" s="25">
        <v>19100</v>
      </c>
      <c r="O298" s="32">
        <f t="shared" si="14"/>
        <v>5260</v>
      </c>
      <c r="Q298" s="34" t="s">
        <v>372</v>
      </c>
      <c r="R298" s="34">
        <v>264.0479556662134</v>
      </c>
      <c r="S298" s="34">
        <v>301.11815122490088</v>
      </c>
      <c r="T298" s="34">
        <v>0.87689152776778212</v>
      </c>
      <c r="U298" s="34">
        <v>0.38688475157044422</v>
      </c>
      <c r="V298" s="34">
        <v>-348.58152626069557</v>
      </c>
      <c r="W298" s="34">
        <v>876.67743759312236</v>
      </c>
      <c r="X298" s="34">
        <v>-348.58152626069557</v>
      </c>
      <c r="Y298" s="34">
        <v>876.67743759312236</v>
      </c>
      <c r="AA298" s="34" t="s">
        <v>372</v>
      </c>
      <c r="AB298" s="34">
        <v>774.48387930754154</v>
      </c>
      <c r="AC298" s="34">
        <v>634.58544877905354</v>
      </c>
      <c r="AD298" s="34">
        <v>1.2204564110281027</v>
      </c>
      <c r="AE298" s="34">
        <v>0.23094148771903669</v>
      </c>
      <c r="AF298" s="34">
        <v>-516.58992377219727</v>
      </c>
      <c r="AG298" s="34">
        <v>2065.5576823872802</v>
      </c>
      <c r="AH298" s="34">
        <v>-516.58992377219727</v>
      </c>
      <c r="AI298" s="34">
        <v>2065.5576823872802</v>
      </c>
    </row>
    <row r="299" spans="1:35" ht="15.75" x14ac:dyDescent="0.25">
      <c r="A299" s="1">
        <v>1997</v>
      </c>
      <c r="B299" s="2">
        <v>16940</v>
      </c>
      <c r="C299" s="2">
        <v>4295</v>
      </c>
      <c r="D299" s="2">
        <v>5060</v>
      </c>
      <c r="E299" s="2">
        <v>3575</v>
      </c>
      <c r="F299" s="2">
        <v>3785</v>
      </c>
      <c r="G299" s="2">
        <v>2655</v>
      </c>
      <c r="H299" s="2">
        <v>2613</v>
      </c>
      <c r="I299" s="2">
        <v>3078</v>
      </c>
      <c r="J299" s="2">
        <v>3916</v>
      </c>
      <c r="K299" s="2">
        <v>3881</v>
      </c>
      <c r="L299" s="2">
        <v>5564</v>
      </c>
      <c r="M299" s="2">
        <v>3671</v>
      </c>
      <c r="O299" s="9">
        <f t="shared" ref="O299:O315" si="15">SUM(H299:I299)</f>
        <v>5691</v>
      </c>
      <c r="Q299"/>
      <c r="R299"/>
      <c r="S299"/>
      <c r="T299"/>
      <c r="U299"/>
      <c r="V299"/>
      <c r="W299"/>
      <c r="X299"/>
      <c r="Y299"/>
      <c r="AA299"/>
      <c r="AB299"/>
      <c r="AC299"/>
      <c r="AD299"/>
      <c r="AE299"/>
      <c r="AF299"/>
      <c r="AG299"/>
      <c r="AH299"/>
      <c r="AI299"/>
    </row>
    <row r="300" spans="1:35" ht="15.75" x14ac:dyDescent="0.25">
      <c r="A300" s="1">
        <v>1998</v>
      </c>
      <c r="B300" s="2">
        <v>9599</v>
      </c>
      <c r="C300" s="2">
        <v>2211</v>
      </c>
      <c r="D300" s="2">
        <v>2433</v>
      </c>
      <c r="E300" s="2">
        <v>1951</v>
      </c>
      <c r="F300" s="2">
        <v>4771</v>
      </c>
      <c r="G300" s="2">
        <v>3557</v>
      </c>
      <c r="H300" s="2">
        <v>3010</v>
      </c>
      <c r="I300" s="2">
        <v>2766</v>
      </c>
      <c r="J300" s="2">
        <v>2426</v>
      </c>
      <c r="K300" s="2">
        <v>2772</v>
      </c>
      <c r="L300" s="2">
        <v>7541</v>
      </c>
      <c r="M300" s="2">
        <v>12000</v>
      </c>
      <c r="O300" s="9">
        <f t="shared" si="15"/>
        <v>5776</v>
      </c>
      <c r="Q300"/>
      <c r="R300"/>
      <c r="S300"/>
      <c r="T300"/>
      <c r="U300"/>
      <c r="V300"/>
      <c r="W300"/>
      <c r="X300"/>
      <c r="Y300"/>
      <c r="AA300"/>
      <c r="AB300"/>
      <c r="AC300"/>
      <c r="AD300"/>
      <c r="AE300"/>
      <c r="AF300"/>
      <c r="AG300"/>
      <c r="AH300"/>
      <c r="AI300"/>
    </row>
    <row r="301" spans="1:35" ht="15.75" x14ac:dyDescent="0.25">
      <c r="A301" s="1">
        <v>1999</v>
      </c>
      <c r="B301" s="2">
        <v>11650</v>
      </c>
      <c r="C301" s="2">
        <v>3917</v>
      </c>
      <c r="D301" s="2">
        <v>4306</v>
      </c>
      <c r="E301" s="2">
        <v>3016</v>
      </c>
      <c r="F301" s="2">
        <v>6129</v>
      </c>
      <c r="G301" s="2">
        <v>4588</v>
      </c>
      <c r="H301" s="2">
        <v>3141</v>
      </c>
      <c r="I301" s="2">
        <v>2991</v>
      </c>
      <c r="J301" s="2">
        <v>3196</v>
      </c>
      <c r="K301" s="2">
        <v>3305</v>
      </c>
      <c r="L301" s="2">
        <v>5259</v>
      </c>
      <c r="M301" s="2">
        <v>8065</v>
      </c>
      <c r="O301" s="9">
        <f t="shared" si="15"/>
        <v>6132</v>
      </c>
      <c r="Q301"/>
      <c r="R301"/>
      <c r="S301"/>
      <c r="T301"/>
      <c r="U301"/>
      <c r="V301"/>
      <c r="W301"/>
      <c r="X301"/>
      <c r="Y301"/>
      <c r="AA301"/>
      <c r="AB301"/>
      <c r="AC301"/>
      <c r="AD301"/>
      <c r="AE301"/>
      <c r="AF301"/>
      <c r="AG301"/>
      <c r="AH301"/>
      <c r="AI301"/>
    </row>
    <row r="302" spans="1:35" x14ac:dyDescent="0.2">
      <c r="A302" s="1">
        <v>2000</v>
      </c>
      <c r="B302" s="2">
        <v>8906</v>
      </c>
      <c r="C302" s="2">
        <v>2656</v>
      </c>
      <c r="D302" s="2">
        <v>3631</v>
      </c>
      <c r="E302" s="2">
        <v>3718</v>
      </c>
      <c r="F302" s="2">
        <v>4141</v>
      </c>
      <c r="G302" s="2">
        <v>2815</v>
      </c>
      <c r="H302" s="2">
        <v>2114</v>
      </c>
      <c r="I302" s="2">
        <v>2532</v>
      </c>
      <c r="J302" s="2">
        <v>3129</v>
      </c>
      <c r="K302" s="2">
        <v>3339</v>
      </c>
      <c r="L302" s="2">
        <v>4351</v>
      </c>
      <c r="M302" s="2">
        <v>2879</v>
      </c>
      <c r="O302" s="9">
        <f t="shared" si="15"/>
        <v>4646</v>
      </c>
    </row>
    <row r="303" spans="1:35" x14ac:dyDescent="0.2">
      <c r="A303" s="1">
        <v>2001</v>
      </c>
      <c r="B303" s="2">
        <v>1496</v>
      </c>
      <c r="C303" s="2">
        <v>1514</v>
      </c>
      <c r="D303" s="2">
        <v>1465</v>
      </c>
      <c r="E303" s="2">
        <v>2734</v>
      </c>
      <c r="F303" s="2">
        <v>3791</v>
      </c>
      <c r="G303" s="2">
        <v>2002</v>
      </c>
      <c r="H303" s="2">
        <v>1360</v>
      </c>
      <c r="I303" s="2">
        <v>1773</v>
      </c>
      <c r="J303" s="2">
        <v>2113</v>
      </c>
      <c r="K303" s="2">
        <v>2246</v>
      </c>
      <c r="L303" s="2">
        <v>3060</v>
      </c>
      <c r="M303" s="2">
        <v>8965</v>
      </c>
      <c r="O303" s="9">
        <f t="shared" si="15"/>
        <v>3133</v>
      </c>
    </row>
    <row r="304" spans="1:35" x14ac:dyDescent="0.2">
      <c r="A304" s="1">
        <v>2002</v>
      </c>
      <c r="B304" s="2">
        <v>6741</v>
      </c>
      <c r="C304" s="2">
        <v>2149</v>
      </c>
      <c r="D304" s="2">
        <v>2301</v>
      </c>
      <c r="E304" s="2">
        <v>4067</v>
      </c>
      <c r="F304" s="2">
        <v>3406</v>
      </c>
      <c r="G304" s="2">
        <v>2072</v>
      </c>
      <c r="H304" s="2">
        <v>2263</v>
      </c>
      <c r="I304" s="2">
        <v>3272</v>
      </c>
      <c r="J304" s="2">
        <v>3401</v>
      </c>
      <c r="K304" s="2">
        <v>2346</v>
      </c>
      <c r="L304" s="2">
        <v>2613</v>
      </c>
      <c r="M304" s="2">
        <v>3173</v>
      </c>
      <c r="O304" s="9">
        <f t="shared" si="15"/>
        <v>5535</v>
      </c>
    </row>
    <row r="305" spans="1:15" x14ac:dyDescent="0.2">
      <c r="A305" s="1">
        <v>2003</v>
      </c>
      <c r="B305" s="2">
        <v>6337</v>
      </c>
      <c r="C305" s="2">
        <v>3348</v>
      </c>
      <c r="D305" s="2">
        <v>3796</v>
      </c>
      <c r="E305" s="2">
        <v>4993</v>
      </c>
      <c r="F305" s="2">
        <v>3801</v>
      </c>
      <c r="G305" s="2">
        <v>3229</v>
      </c>
      <c r="H305" s="2">
        <v>2566</v>
      </c>
      <c r="I305" s="2">
        <v>2799</v>
      </c>
      <c r="J305" s="2">
        <v>2461</v>
      </c>
      <c r="K305" s="2">
        <v>1907</v>
      </c>
      <c r="L305" s="2">
        <v>2054</v>
      </c>
      <c r="M305" s="2">
        <v>8918</v>
      </c>
      <c r="O305" s="9">
        <f t="shared" si="15"/>
        <v>5365</v>
      </c>
    </row>
    <row r="306" spans="1:15" x14ac:dyDescent="0.2">
      <c r="A306" s="1">
        <v>2004</v>
      </c>
      <c r="B306" s="2">
        <v>7883</v>
      </c>
      <c r="C306" s="2">
        <v>4558</v>
      </c>
      <c r="D306" s="2">
        <v>2111</v>
      </c>
      <c r="E306" s="2">
        <v>3926</v>
      </c>
      <c r="F306" s="2">
        <v>4942</v>
      </c>
      <c r="G306" s="2">
        <v>2111</v>
      </c>
      <c r="H306" s="2">
        <v>2328</v>
      </c>
      <c r="I306" s="2">
        <v>3236</v>
      </c>
      <c r="J306" s="2">
        <v>2496</v>
      </c>
      <c r="K306" s="2">
        <v>3067</v>
      </c>
      <c r="L306" s="2">
        <v>3997</v>
      </c>
      <c r="M306" s="2">
        <v>5747</v>
      </c>
      <c r="O306" s="9">
        <f t="shared" si="15"/>
        <v>5564</v>
      </c>
    </row>
    <row r="307" spans="1:15" x14ac:dyDescent="0.2">
      <c r="A307" s="1">
        <v>2005</v>
      </c>
      <c r="B307" s="2">
        <v>2016</v>
      </c>
      <c r="C307" s="2">
        <v>1373</v>
      </c>
      <c r="D307" s="2">
        <v>1464</v>
      </c>
      <c r="E307" s="2">
        <v>2003</v>
      </c>
      <c r="F307" s="2">
        <v>3243</v>
      </c>
      <c r="G307" s="2">
        <v>2114</v>
      </c>
      <c r="H307" s="2">
        <v>2151</v>
      </c>
      <c r="I307" s="2">
        <v>2954</v>
      </c>
      <c r="J307" s="2">
        <v>2843</v>
      </c>
      <c r="K307" s="2">
        <v>2999</v>
      </c>
      <c r="L307" s="2">
        <v>5682</v>
      </c>
      <c r="M307" s="2">
        <v>6190</v>
      </c>
      <c r="O307" s="9">
        <f t="shared" si="15"/>
        <v>5105</v>
      </c>
    </row>
    <row r="308" spans="1:15" x14ac:dyDescent="0.2">
      <c r="A308" s="1">
        <v>2006</v>
      </c>
      <c r="B308" s="2">
        <v>14730</v>
      </c>
      <c r="C308" s="2">
        <v>6810</v>
      </c>
      <c r="D308" s="2">
        <v>2314</v>
      </c>
      <c r="E308" s="2">
        <v>3112</v>
      </c>
      <c r="F308" s="2">
        <v>3665</v>
      </c>
      <c r="G308" s="2">
        <v>3215</v>
      </c>
      <c r="H308" s="2">
        <v>1699</v>
      </c>
      <c r="I308" s="2">
        <v>2571</v>
      </c>
      <c r="J308" s="2">
        <v>2586</v>
      </c>
      <c r="K308" s="2">
        <v>3160</v>
      </c>
      <c r="L308" s="2">
        <v>9078</v>
      </c>
      <c r="M308" s="2">
        <v>8659</v>
      </c>
      <c r="O308" s="9">
        <f t="shared" si="15"/>
        <v>4270</v>
      </c>
    </row>
    <row r="309" spans="1:15" x14ac:dyDescent="0.2">
      <c r="A309" s="1">
        <v>2007</v>
      </c>
      <c r="B309" s="2">
        <v>7843</v>
      </c>
      <c r="C309" s="2">
        <v>2390</v>
      </c>
      <c r="D309" s="2">
        <v>3855</v>
      </c>
      <c r="E309" s="2">
        <v>3649</v>
      </c>
      <c r="F309" s="2">
        <v>4709</v>
      </c>
      <c r="G309" s="2">
        <v>3383</v>
      </c>
      <c r="H309" s="2">
        <v>1949</v>
      </c>
      <c r="I309" s="2">
        <v>2382</v>
      </c>
      <c r="J309" s="2">
        <v>2435</v>
      </c>
      <c r="K309" s="2">
        <v>2354</v>
      </c>
      <c r="L309" s="2">
        <v>4932</v>
      </c>
      <c r="M309" s="2">
        <v>5976</v>
      </c>
      <c r="O309" s="9">
        <f t="shared" si="15"/>
        <v>4331</v>
      </c>
    </row>
    <row r="310" spans="1:15" x14ac:dyDescent="0.2">
      <c r="A310" s="1">
        <v>2008</v>
      </c>
      <c r="B310" s="2">
        <v>7173</v>
      </c>
      <c r="C310" s="2">
        <v>3401</v>
      </c>
      <c r="D310" s="2">
        <v>3239</v>
      </c>
      <c r="E310" s="2">
        <v>3594</v>
      </c>
      <c r="F310" s="2">
        <v>6683</v>
      </c>
      <c r="G310" s="2">
        <v>5479</v>
      </c>
      <c r="H310" s="2">
        <v>2267</v>
      </c>
      <c r="I310" s="2">
        <v>2700</v>
      </c>
      <c r="J310" s="2">
        <v>2820</v>
      </c>
      <c r="K310" s="2">
        <v>4215</v>
      </c>
      <c r="L310" s="2">
        <v>6447</v>
      </c>
      <c r="M310" s="2">
        <v>3116</v>
      </c>
      <c r="O310" s="9">
        <f t="shared" si="15"/>
        <v>4967</v>
      </c>
    </row>
    <row r="311" spans="1:15" x14ac:dyDescent="0.2">
      <c r="A311" s="1">
        <v>2009</v>
      </c>
      <c r="B311" s="2">
        <v>9912</v>
      </c>
      <c r="C311" s="2">
        <v>2150</v>
      </c>
      <c r="D311" s="2">
        <v>2160</v>
      </c>
      <c r="E311" s="2">
        <v>3193</v>
      </c>
      <c r="F311" s="2">
        <v>4638</v>
      </c>
      <c r="G311" s="2">
        <v>2976</v>
      </c>
      <c r="H311" s="2">
        <v>2180</v>
      </c>
      <c r="I311" s="2">
        <v>3297</v>
      </c>
      <c r="J311" s="2">
        <v>3467</v>
      </c>
      <c r="K311" s="2">
        <v>3116</v>
      </c>
      <c r="L311" s="2">
        <v>5196</v>
      </c>
      <c r="M311" s="2">
        <v>2908</v>
      </c>
      <c r="O311" s="9">
        <f t="shared" si="15"/>
        <v>5477</v>
      </c>
    </row>
    <row r="312" spans="1:15" x14ac:dyDescent="0.2">
      <c r="A312" s="1">
        <v>2010</v>
      </c>
      <c r="B312" s="2">
        <v>6258</v>
      </c>
      <c r="C312" s="2">
        <v>1920</v>
      </c>
      <c r="D312" s="2">
        <v>1920</v>
      </c>
      <c r="E312" s="2">
        <v>2397</v>
      </c>
      <c r="F312" s="2">
        <v>4252</v>
      </c>
      <c r="G312" s="2">
        <v>8892</v>
      </c>
      <c r="H312" s="2">
        <v>4214</v>
      </c>
      <c r="I312" s="2">
        <v>2801</v>
      </c>
      <c r="J312" s="2">
        <v>2227</v>
      </c>
      <c r="K312" s="2">
        <v>2063</v>
      </c>
      <c r="L312" s="2">
        <v>4016</v>
      </c>
      <c r="M312" s="2">
        <v>10350</v>
      </c>
      <c r="O312" s="9">
        <f t="shared" si="15"/>
        <v>7015</v>
      </c>
    </row>
    <row r="313" spans="1:15" x14ac:dyDescent="0.2">
      <c r="A313" s="1">
        <v>2011</v>
      </c>
      <c r="B313" s="2">
        <v>8576</v>
      </c>
      <c r="C313" s="2">
        <v>2504</v>
      </c>
      <c r="D313" s="2">
        <v>3041</v>
      </c>
      <c r="E313" s="2">
        <v>7223</v>
      </c>
      <c r="F313" s="2">
        <v>6326</v>
      </c>
      <c r="G313" s="2">
        <v>5814</v>
      </c>
      <c r="H313" s="2">
        <v>2834</v>
      </c>
      <c r="I313" s="2">
        <v>2519</v>
      </c>
      <c r="J313" s="2">
        <v>3569</v>
      </c>
      <c r="K313" s="2">
        <v>3835</v>
      </c>
      <c r="L313" s="2">
        <v>4430</v>
      </c>
      <c r="M313" s="2">
        <v>2171</v>
      </c>
      <c r="O313" s="9">
        <f t="shared" si="15"/>
        <v>5353</v>
      </c>
    </row>
    <row r="314" spans="1:15" x14ac:dyDescent="0.2">
      <c r="A314" s="1">
        <v>2012</v>
      </c>
      <c r="B314" s="2">
        <v>9112</v>
      </c>
      <c r="C314" s="2">
        <v>4130</v>
      </c>
      <c r="D314" s="2">
        <v>6426</v>
      </c>
      <c r="E314" s="2">
        <v>8803</v>
      </c>
      <c r="F314" s="2">
        <v>5670</v>
      </c>
      <c r="G314" s="2">
        <v>4597</v>
      </c>
      <c r="H314" s="2">
        <v>2159</v>
      </c>
      <c r="I314" s="2">
        <v>2500</v>
      </c>
      <c r="J314" s="2">
        <v>3252</v>
      </c>
      <c r="K314" s="2">
        <v>4023</v>
      </c>
      <c r="L314" s="2">
        <v>8473</v>
      </c>
      <c r="M314" s="2">
        <v>10170</v>
      </c>
      <c r="O314" s="9">
        <f t="shared" si="15"/>
        <v>4659</v>
      </c>
    </row>
    <row r="315" spans="1:15" x14ac:dyDescent="0.2">
      <c r="A315" s="1">
        <v>2013</v>
      </c>
      <c r="B315" s="2">
        <v>4016</v>
      </c>
      <c r="C315" s="2">
        <v>2645</v>
      </c>
      <c r="D315" s="2">
        <v>1824</v>
      </c>
      <c r="E315" s="2">
        <v>2552</v>
      </c>
      <c r="F315" s="2">
        <v>3755</v>
      </c>
      <c r="G315" s="2">
        <v>2349</v>
      </c>
      <c r="H315" s="2">
        <v>2294</v>
      </c>
      <c r="I315" s="2">
        <v>3027</v>
      </c>
      <c r="J315" s="2">
        <v>3144</v>
      </c>
      <c r="K315" s="2">
        <v>3093</v>
      </c>
      <c r="L315" s="2">
        <v>5452</v>
      </c>
      <c r="M315" s="2">
        <v>3336</v>
      </c>
      <c r="O315" s="9">
        <f t="shared" si="15"/>
        <v>5321</v>
      </c>
    </row>
    <row r="316" spans="1:15" ht="15.75" x14ac:dyDescent="0.25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7"/>
    </row>
    <row r="319" spans="1:15" ht="17.25" x14ac:dyDescent="0.2">
      <c r="B319" s="21" t="s">
        <v>373</v>
      </c>
    </row>
    <row r="320" spans="1:15" ht="15.75" x14ac:dyDescent="0.25">
      <c r="A320" s="18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20"/>
    </row>
    <row r="321" spans="1:35" ht="15.75" x14ac:dyDescent="0.25">
      <c r="A321" s="24">
        <v>1979</v>
      </c>
      <c r="B321" s="26">
        <v>637.9</v>
      </c>
      <c r="C321" s="25">
        <v>1389</v>
      </c>
      <c r="D321" s="25">
        <v>1434</v>
      </c>
      <c r="E321" s="25">
        <v>1265</v>
      </c>
      <c r="F321" s="25">
        <v>1334</v>
      </c>
      <c r="G321" s="26">
        <v>657.1</v>
      </c>
      <c r="H321" s="26">
        <v>472.1</v>
      </c>
      <c r="I321" s="26">
        <v>406.4</v>
      </c>
      <c r="J321" s="26">
        <v>382.3</v>
      </c>
      <c r="K321" s="26">
        <v>441.5</v>
      </c>
      <c r="L321" s="26">
        <v>584.70000000000005</v>
      </c>
      <c r="M321" s="25">
        <v>1019</v>
      </c>
      <c r="O321" s="32">
        <f t="shared" ref="O321:O338" si="16">SUM(H321:I321)</f>
        <v>878.5</v>
      </c>
      <c r="Q321" s="23" t="s">
        <v>349</v>
      </c>
      <c r="R321"/>
      <c r="S321"/>
      <c r="T321"/>
      <c r="U321"/>
      <c r="V321"/>
      <c r="W321"/>
      <c r="X321"/>
      <c r="Y321"/>
      <c r="AA321" t="s">
        <v>349</v>
      </c>
      <c r="AB321"/>
      <c r="AC321"/>
      <c r="AD321"/>
      <c r="AE321"/>
      <c r="AF321"/>
      <c r="AG321"/>
      <c r="AH321"/>
      <c r="AI321"/>
    </row>
    <row r="322" spans="1:35" ht="16.5" thickBot="1" x14ac:dyDescent="0.3">
      <c r="A322" s="24">
        <v>1980</v>
      </c>
      <c r="B322" s="25">
        <v>1755</v>
      </c>
      <c r="C322" s="25">
        <v>1087</v>
      </c>
      <c r="D322" s="26">
        <v>942.4</v>
      </c>
      <c r="E322" s="25">
        <v>1281</v>
      </c>
      <c r="F322" s="26">
        <v>822</v>
      </c>
      <c r="G322" s="26">
        <v>652.70000000000005</v>
      </c>
      <c r="H322" s="26">
        <v>458.6</v>
      </c>
      <c r="I322" s="26">
        <v>356.8</v>
      </c>
      <c r="J322" s="26">
        <v>336.8</v>
      </c>
      <c r="K322" s="26">
        <v>312.3</v>
      </c>
      <c r="L322" s="26">
        <v>711.2</v>
      </c>
      <c r="M322" s="25">
        <v>2333</v>
      </c>
      <c r="O322" s="32">
        <f t="shared" si="16"/>
        <v>815.40000000000009</v>
      </c>
      <c r="Q322"/>
      <c r="R322"/>
      <c r="S322"/>
      <c r="T322"/>
      <c r="U322"/>
      <c r="V322"/>
      <c r="W322"/>
      <c r="X322"/>
      <c r="Y322"/>
      <c r="AA322"/>
      <c r="AB322"/>
      <c r="AC322"/>
      <c r="AD322"/>
      <c r="AE322"/>
      <c r="AF322"/>
      <c r="AG322"/>
      <c r="AH322"/>
      <c r="AI322"/>
    </row>
    <row r="323" spans="1:35" ht="15.75" x14ac:dyDescent="0.25">
      <c r="A323" s="24">
        <v>1981</v>
      </c>
      <c r="B323" s="26">
        <v>776.1</v>
      </c>
      <c r="C323" s="25">
        <v>1454</v>
      </c>
      <c r="D323" s="26">
        <v>768.1</v>
      </c>
      <c r="E323" s="25">
        <v>1008</v>
      </c>
      <c r="F323" s="26">
        <v>833.8</v>
      </c>
      <c r="G323" s="25">
        <v>1127</v>
      </c>
      <c r="H323" s="26">
        <v>544.1</v>
      </c>
      <c r="I323" s="26">
        <v>426</v>
      </c>
      <c r="J323" s="26">
        <v>411.8</v>
      </c>
      <c r="K323" s="26">
        <v>497.2</v>
      </c>
      <c r="L323" s="26">
        <v>792.6</v>
      </c>
      <c r="M323" s="25">
        <v>2399</v>
      </c>
      <c r="O323" s="32">
        <f t="shared" si="16"/>
        <v>970.1</v>
      </c>
      <c r="Q323" s="36" t="s">
        <v>350</v>
      </c>
      <c r="R323" s="36"/>
      <c r="S323"/>
      <c r="T323"/>
      <c r="U323"/>
      <c r="V323"/>
      <c r="W323"/>
      <c r="X323"/>
      <c r="Y323"/>
      <c r="AA323" s="36" t="s">
        <v>350</v>
      </c>
      <c r="AB323" s="36"/>
      <c r="AC323"/>
      <c r="AD323"/>
      <c r="AE323"/>
      <c r="AF323"/>
      <c r="AG323"/>
      <c r="AH323"/>
      <c r="AI323"/>
    </row>
    <row r="324" spans="1:35" ht="15.75" x14ac:dyDescent="0.25">
      <c r="A324" s="24">
        <v>1982</v>
      </c>
      <c r="B324" s="25">
        <v>1054</v>
      </c>
      <c r="C324" s="25">
        <v>2510</v>
      </c>
      <c r="D324" s="25">
        <v>1169</v>
      </c>
      <c r="E324" s="25">
        <v>1128</v>
      </c>
      <c r="F324" s="25">
        <v>1432</v>
      </c>
      <c r="G324" s="25">
        <v>1193</v>
      </c>
      <c r="H324" s="26">
        <v>683.1</v>
      </c>
      <c r="I324" s="26">
        <v>491.1</v>
      </c>
      <c r="J324" s="26">
        <v>479.1</v>
      </c>
      <c r="K324" s="26">
        <v>718.9</v>
      </c>
      <c r="L324" s="26">
        <v>962.6</v>
      </c>
      <c r="M324" s="25">
        <v>1897</v>
      </c>
      <c r="O324" s="32">
        <f t="shared" si="16"/>
        <v>1174.2</v>
      </c>
      <c r="Q324" s="33" t="s">
        <v>351</v>
      </c>
      <c r="R324" s="33">
        <v>0.7242620246072643</v>
      </c>
      <c r="S324"/>
      <c r="T324"/>
      <c r="U324"/>
      <c r="V324"/>
      <c r="W324"/>
      <c r="X324"/>
      <c r="Y324"/>
      <c r="AA324" s="33" t="s">
        <v>351</v>
      </c>
      <c r="AB324" s="33">
        <v>0.48801871115707501</v>
      </c>
      <c r="AC324"/>
      <c r="AD324"/>
      <c r="AE324"/>
      <c r="AF324"/>
      <c r="AG324"/>
      <c r="AH324"/>
      <c r="AI324"/>
    </row>
    <row r="325" spans="1:35" ht="15.75" x14ac:dyDescent="0.25">
      <c r="A325" s="24">
        <v>1983</v>
      </c>
      <c r="B325" s="25">
        <v>1800</v>
      </c>
      <c r="C325" s="25">
        <v>1870</v>
      </c>
      <c r="D325" s="25">
        <v>1768</v>
      </c>
      <c r="E325" s="25">
        <v>1287</v>
      </c>
      <c r="F325" s="25">
        <v>1228</v>
      </c>
      <c r="G325" s="26">
        <v>896.9</v>
      </c>
      <c r="H325" s="26">
        <v>769.5</v>
      </c>
      <c r="I325" s="26">
        <v>577.29999999999995</v>
      </c>
      <c r="J325" s="26">
        <v>505.5</v>
      </c>
      <c r="K325" s="26">
        <v>457.2</v>
      </c>
      <c r="L325" s="25">
        <v>1136</v>
      </c>
      <c r="M325" s="25">
        <v>1463</v>
      </c>
      <c r="O325" s="32">
        <f t="shared" si="16"/>
        <v>1346.8</v>
      </c>
      <c r="Q325" s="33" t="s">
        <v>352</v>
      </c>
      <c r="R325" s="33">
        <v>0.52455548028821353</v>
      </c>
      <c r="S325"/>
      <c r="T325"/>
      <c r="U325"/>
      <c r="V325"/>
      <c r="W325"/>
      <c r="X325"/>
      <c r="Y325"/>
      <c r="AA325" s="33" t="s">
        <v>352</v>
      </c>
      <c r="AB325" s="33">
        <v>0.23816226243941263</v>
      </c>
      <c r="AC325"/>
      <c r="AD325"/>
      <c r="AE325"/>
      <c r="AF325"/>
      <c r="AG325"/>
      <c r="AH325"/>
      <c r="AI325"/>
    </row>
    <row r="326" spans="1:35" ht="15.75" x14ac:dyDescent="0.25">
      <c r="A326" s="24">
        <v>1984</v>
      </c>
      <c r="B326" s="25">
        <v>1597</v>
      </c>
      <c r="C326" s="25">
        <v>1389</v>
      </c>
      <c r="D326" s="25">
        <v>1508</v>
      </c>
      <c r="E326" s="25">
        <v>1174</v>
      </c>
      <c r="F326" s="25">
        <v>1550</v>
      </c>
      <c r="G326" s="25">
        <v>1367</v>
      </c>
      <c r="H326" s="26">
        <v>697</v>
      </c>
      <c r="I326" s="26">
        <v>495.2</v>
      </c>
      <c r="J326" s="26">
        <v>481.1</v>
      </c>
      <c r="K326" s="26">
        <v>638.1</v>
      </c>
      <c r="L326" s="25">
        <v>2031</v>
      </c>
      <c r="M326" s="25">
        <v>1009</v>
      </c>
      <c r="O326" s="32">
        <f t="shared" si="16"/>
        <v>1192.2</v>
      </c>
      <c r="Q326" s="33" t="s">
        <v>353</v>
      </c>
      <c r="R326" s="33">
        <v>0.51057181794374928</v>
      </c>
      <c r="S326"/>
      <c r="T326"/>
      <c r="U326"/>
      <c r="V326"/>
      <c r="W326"/>
      <c r="X326"/>
      <c r="Y326"/>
      <c r="AA326" s="33" t="s">
        <v>353</v>
      </c>
      <c r="AB326" s="33">
        <v>0.21575527015821888</v>
      </c>
      <c r="AC326"/>
      <c r="AD326"/>
      <c r="AE326"/>
      <c r="AF326"/>
      <c r="AG326"/>
      <c r="AH326"/>
      <c r="AI326"/>
    </row>
    <row r="327" spans="1:35" ht="15.75" x14ac:dyDescent="0.25">
      <c r="A327" s="24">
        <v>1985</v>
      </c>
      <c r="B327" s="26">
        <v>691.2</v>
      </c>
      <c r="C327" s="26">
        <v>746.9</v>
      </c>
      <c r="D327" s="26">
        <v>908.6</v>
      </c>
      <c r="E327" s="25">
        <v>1773</v>
      </c>
      <c r="F327" s="25">
        <v>1513</v>
      </c>
      <c r="G327" s="25">
        <v>1298</v>
      </c>
      <c r="H327" s="26">
        <v>615.70000000000005</v>
      </c>
      <c r="I327" s="26">
        <v>495</v>
      </c>
      <c r="J327" s="26">
        <v>486.8</v>
      </c>
      <c r="K327" s="26">
        <v>657.1</v>
      </c>
      <c r="L327" s="26">
        <v>953.8</v>
      </c>
      <c r="M327" s="26">
        <v>842.7</v>
      </c>
      <c r="O327" s="32">
        <f t="shared" si="16"/>
        <v>1110.7</v>
      </c>
      <c r="Q327" s="33" t="s">
        <v>354</v>
      </c>
      <c r="R327" s="33">
        <v>161.86478280085274</v>
      </c>
      <c r="S327"/>
      <c r="T327"/>
      <c r="U327"/>
      <c r="V327"/>
      <c r="W327"/>
      <c r="X327"/>
      <c r="Y327"/>
      <c r="AA327" s="33" t="s">
        <v>354</v>
      </c>
      <c r="AB327" s="33">
        <v>204.89609746626979</v>
      </c>
      <c r="AC327"/>
      <c r="AD327"/>
      <c r="AE327"/>
      <c r="AF327"/>
      <c r="AG327"/>
      <c r="AH327"/>
      <c r="AI327"/>
    </row>
    <row r="328" spans="1:35" ht="16.5" thickBot="1" x14ac:dyDescent="0.3">
      <c r="A328" s="24">
        <v>1986</v>
      </c>
      <c r="B328" s="25">
        <v>1620</v>
      </c>
      <c r="C328" s="25">
        <v>2687</v>
      </c>
      <c r="D328" s="25">
        <v>1687</v>
      </c>
      <c r="E328" s="26">
        <v>961.3</v>
      </c>
      <c r="F328" s="25">
        <v>1040</v>
      </c>
      <c r="G328" s="26">
        <v>710.6</v>
      </c>
      <c r="H328" s="26">
        <v>506.4</v>
      </c>
      <c r="I328" s="26">
        <v>437.8</v>
      </c>
      <c r="J328" s="26">
        <v>464.5</v>
      </c>
      <c r="K328" s="26">
        <v>439.7</v>
      </c>
      <c r="L328" s="25">
        <v>1465</v>
      </c>
      <c r="M328" s="26">
        <v>890.9</v>
      </c>
      <c r="O328" s="32">
        <f t="shared" si="16"/>
        <v>944.2</v>
      </c>
      <c r="Q328" s="34" t="s">
        <v>355</v>
      </c>
      <c r="R328" s="34">
        <v>36</v>
      </c>
      <c r="S328"/>
      <c r="T328"/>
      <c r="U328"/>
      <c r="V328"/>
      <c r="W328"/>
      <c r="X328"/>
      <c r="Y328"/>
      <c r="AA328" s="34" t="s">
        <v>355</v>
      </c>
      <c r="AB328" s="34">
        <v>36</v>
      </c>
      <c r="AC328"/>
      <c r="AD328"/>
      <c r="AE328"/>
      <c r="AF328"/>
      <c r="AG328"/>
      <c r="AH328"/>
      <c r="AI328"/>
    </row>
    <row r="329" spans="1:35" ht="15.75" x14ac:dyDescent="0.25">
      <c r="A329" s="24">
        <v>1987</v>
      </c>
      <c r="B329" s="26">
        <v>924.5</v>
      </c>
      <c r="C329" s="25">
        <v>1420</v>
      </c>
      <c r="D329" s="25">
        <v>1166</v>
      </c>
      <c r="E329" s="25">
        <v>1044</v>
      </c>
      <c r="F329" s="26">
        <v>883.8</v>
      </c>
      <c r="G329" s="26">
        <v>557.4</v>
      </c>
      <c r="H329" s="26">
        <v>477.3</v>
      </c>
      <c r="I329" s="26">
        <v>394.7</v>
      </c>
      <c r="J329" s="26">
        <v>345.9</v>
      </c>
      <c r="K329" s="26">
        <v>314.3</v>
      </c>
      <c r="L329" s="26">
        <v>352.2</v>
      </c>
      <c r="M329" s="25">
        <v>1128</v>
      </c>
      <c r="O329" s="32">
        <f t="shared" si="16"/>
        <v>872</v>
      </c>
      <c r="Q329"/>
      <c r="R329"/>
      <c r="S329"/>
      <c r="T329"/>
      <c r="U329"/>
      <c r="V329"/>
      <c r="W329"/>
      <c r="X329"/>
      <c r="Y329"/>
      <c r="AA329"/>
      <c r="AB329"/>
      <c r="AC329"/>
      <c r="AD329"/>
      <c r="AE329"/>
      <c r="AF329"/>
      <c r="AG329"/>
      <c r="AH329"/>
      <c r="AI329"/>
    </row>
    <row r="330" spans="1:35" ht="16.5" thickBot="1" x14ac:dyDescent="0.3">
      <c r="A330" s="24">
        <v>1988</v>
      </c>
      <c r="B330" s="25">
        <v>1104</v>
      </c>
      <c r="C330" s="25">
        <v>1071</v>
      </c>
      <c r="D330" s="25">
        <v>1266</v>
      </c>
      <c r="E330" s="25">
        <v>1580</v>
      </c>
      <c r="F330" s="25">
        <v>1289</v>
      </c>
      <c r="G330" s="26">
        <v>981</v>
      </c>
      <c r="H330" s="26">
        <v>518.6</v>
      </c>
      <c r="I330" s="26">
        <v>402.6</v>
      </c>
      <c r="J330" s="26">
        <v>378.6</v>
      </c>
      <c r="K330" s="26">
        <v>355</v>
      </c>
      <c r="L330" s="25">
        <v>1319</v>
      </c>
      <c r="M330" s="26">
        <v>961.5</v>
      </c>
      <c r="O330" s="32">
        <f t="shared" si="16"/>
        <v>921.2</v>
      </c>
      <c r="Q330" s="23" t="s">
        <v>356</v>
      </c>
      <c r="R330"/>
      <c r="S330"/>
      <c r="T330"/>
      <c r="U330"/>
      <c r="V330"/>
      <c r="W330"/>
      <c r="X330"/>
      <c r="Y330"/>
      <c r="AA330" t="s">
        <v>356</v>
      </c>
      <c r="AB330"/>
      <c r="AC330"/>
      <c r="AD330"/>
      <c r="AE330"/>
      <c r="AF330"/>
      <c r="AG330"/>
      <c r="AH330"/>
      <c r="AI330"/>
    </row>
    <row r="331" spans="1:35" ht="15.75" x14ac:dyDescent="0.25">
      <c r="A331" s="24">
        <v>1989</v>
      </c>
      <c r="B331" s="25">
        <v>1045</v>
      </c>
      <c r="C331" s="26">
        <v>726.6</v>
      </c>
      <c r="D331" s="25">
        <v>1583</v>
      </c>
      <c r="E331" s="25">
        <v>1910</v>
      </c>
      <c r="F331" s="25">
        <v>1271</v>
      </c>
      <c r="G331" s="26">
        <v>893.4</v>
      </c>
      <c r="H331" s="26">
        <v>540.29999999999995</v>
      </c>
      <c r="I331" s="26">
        <v>454.9</v>
      </c>
      <c r="J331" s="26">
        <v>382.4</v>
      </c>
      <c r="K331" s="26">
        <v>379.5</v>
      </c>
      <c r="L331" s="26">
        <v>521.9</v>
      </c>
      <c r="M331" s="26">
        <v>761.1</v>
      </c>
      <c r="O331" s="32">
        <f t="shared" si="16"/>
        <v>995.19999999999993</v>
      </c>
      <c r="Q331" s="35"/>
      <c r="R331" s="35" t="s">
        <v>361</v>
      </c>
      <c r="S331" s="35" t="s">
        <v>362</v>
      </c>
      <c r="T331" s="35" t="s">
        <v>363</v>
      </c>
      <c r="U331" s="35" t="s">
        <v>3</v>
      </c>
      <c r="V331" s="35" t="s">
        <v>364</v>
      </c>
      <c r="W331"/>
      <c r="X331"/>
      <c r="Y331"/>
      <c r="AA331" s="35"/>
      <c r="AB331" s="35" t="s">
        <v>361</v>
      </c>
      <c r="AC331" s="35" t="s">
        <v>362</v>
      </c>
      <c r="AD331" s="35" t="s">
        <v>363</v>
      </c>
      <c r="AE331" s="35" t="s">
        <v>3</v>
      </c>
      <c r="AF331" s="35" t="s">
        <v>364</v>
      </c>
      <c r="AG331"/>
      <c r="AH331"/>
      <c r="AI331"/>
    </row>
    <row r="332" spans="1:35" ht="15.75" x14ac:dyDescent="0.25">
      <c r="A332" s="24">
        <v>1990</v>
      </c>
      <c r="B332" s="25">
        <v>1527</v>
      </c>
      <c r="C332" s="26">
        <v>873.1</v>
      </c>
      <c r="D332" s="25">
        <v>1230</v>
      </c>
      <c r="E332" s="25">
        <v>1799</v>
      </c>
      <c r="F332" s="25">
        <v>1034</v>
      </c>
      <c r="G332" s="25">
        <v>1005</v>
      </c>
      <c r="H332" s="26">
        <v>533</v>
      </c>
      <c r="I332" s="26">
        <v>425.8</v>
      </c>
      <c r="J332" s="26">
        <v>362.9</v>
      </c>
      <c r="K332" s="26">
        <v>452.6</v>
      </c>
      <c r="L332" s="25">
        <v>1017</v>
      </c>
      <c r="M332" s="26">
        <v>895.8</v>
      </c>
      <c r="O332" s="32">
        <f t="shared" si="16"/>
        <v>958.8</v>
      </c>
      <c r="Q332" s="33" t="s">
        <v>357</v>
      </c>
      <c r="R332" s="33">
        <v>1</v>
      </c>
      <c r="S332" s="33">
        <v>982822.83324253641</v>
      </c>
      <c r="T332" s="33">
        <v>982822.83324253641</v>
      </c>
      <c r="U332" s="33">
        <v>37.512024201290053</v>
      </c>
      <c r="V332" s="33">
        <v>5.9355070140725124E-7</v>
      </c>
      <c r="W332"/>
      <c r="X332"/>
      <c r="Y332"/>
      <c r="AA332" s="33" t="s">
        <v>357</v>
      </c>
      <c r="AB332" s="33">
        <v>1</v>
      </c>
      <c r="AC332" s="33">
        <v>446227.93648737995</v>
      </c>
      <c r="AD332" s="33">
        <v>446227.93648737995</v>
      </c>
      <c r="AE332" s="33">
        <v>10.628925982149907</v>
      </c>
      <c r="AF332" s="33">
        <v>2.5326989200036461E-3</v>
      </c>
      <c r="AG332"/>
      <c r="AH332"/>
      <c r="AI332"/>
    </row>
    <row r="333" spans="1:35" ht="15.75" x14ac:dyDescent="0.25">
      <c r="A333" s="24">
        <v>1991</v>
      </c>
      <c r="B333" s="25">
        <v>1232</v>
      </c>
      <c r="C333" s="25">
        <v>1370</v>
      </c>
      <c r="D333" s="25">
        <v>1073</v>
      </c>
      <c r="E333" s="25">
        <v>1123</v>
      </c>
      <c r="F333" s="25">
        <v>1095</v>
      </c>
      <c r="G333" s="26">
        <v>731.1</v>
      </c>
      <c r="H333" s="26">
        <v>529.79999999999995</v>
      </c>
      <c r="I333" s="26">
        <v>415.3</v>
      </c>
      <c r="J333" s="26">
        <v>353.5</v>
      </c>
      <c r="K333" s="26">
        <v>340.4</v>
      </c>
      <c r="L333" s="25">
        <v>1073</v>
      </c>
      <c r="M333" s="25">
        <v>1282</v>
      </c>
      <c r="O333" s="32">
        <f t="shared" si="16"/>
        <v>945.09999999999991</v>
      </c>
      <c r="Q333" s="33" t="s">
        <v>358</v>
      </c>
      <c r="R333" s="33">
        <v>34</v>
      </c>
      <c r="S333" s="33">
        <v>890807.06897968601</v>
      </c>
      <c r="T333" s="33">
        <v>26200.207911167236</v>
      </c>
      <c r="U333" s="33"/>
      <c r="V333" s="33"/>
      <c r="W333"/>
      <c r="X333"/>
      <c r="Y333"/>
      <c r="AA333" s="33" t="s">
        <v>358</v>
      </c>
      <c r="AB333" s="33">
        <v>34</v>
      </c>
      <c r="AC333" s="33">
        <v>1427401.9657348425</v>
      </c>
      <c r="AD333" s="33">
        <v>41982.410756907135</v>
      </c>
      <c r="AE333" s="33"/>
      <c r="AF333" s="33"/>
      <c r="AG333"/>
      <c r="AH333"/>
      <c r="AI333"/>
    </row>
    <row r="334" spans="1:35" ht="16.5" thickBot="1" x14ac:dyDescent="0.3">
      <c r="A334" s="24">
        <v>1992</v>
      </c>
      <c r="B334" s="26">
        <v>826.4</v>
      </c>
      <c r="C334" s="25">
        <v>1221</v>
      </c>
      <c r="D334" s="26">
        <v>663.1</v>
      </c>
      <c r="E334" s="25">
        <v>1288</v>
      </c>
      <c r="F334" s="26">
        <v>599.70000000000005</v>
      </c>
      <c r="G334" s="26">
        <v>412.3</v>
      </c>
      <c r="H334" s="26">
        <v>363.2</v>
      </c>
      <c r="I334" s="26">
        <v>318.8</v>
      </c>
      <c r="J334" s="26">
        <v>328</v>
      </c>
      <c r="K334" s="26">
        <v>327.5</v>
      </c>
      <c r="L334" s="26">
        <v>967.5</v>
      </c>
      <c r="M334" s="26">
        <v>864.3</v>
      </c>
      <c r="O334" s="32">
        <f t="shared" si="16"/>
        <v>682</v>
      </c>
      <c r="Q334" s="34" t="s">
        <v>359</v>
      </c>
      <c r="R334" s="34">
        <v>35</v>
      </c>
      <c r="S334" s="34">
        <v>1873629.9022222224</v>
      </c>
      <c r="T334" s="34"/>
      <c r="U334" s="34"/>
      <c r="V334" s="34"/>
      <c r="W334"/>
      <c r="X334"/>
      <c r="Y334"/>
      <c r="AA334" s="34" t="s">
        <v>359</v>
      </c>
      <c r="AB334" s="34">
        <v>35</v>
      </c>
      <c r="AC334" s="34">
        <v>1873629.9022222224</v>
      </c>
      <c r="AD334" s="34"/>
      <c r="AE334" s="34"/>
      <c r="AF334" s="34"/>
      <c r="AG334"/>
      <c r="AH334"/>
      <c r="AI334"/>
    </row>
    <row r="335" spans="1:35" ht="16.5" thickBot="1" x14ac:dyDescent="0.3">
      <c r="A335" s="24">
        <v>1993</v>
      </c>
      <c r="B335" s="26">
        <v>641</v>
      </c>
      <c r="C335" s="26">
        <v>675.3</v>
      </c>
      <c r="D335" s="25">
        <v>2166</v>
      </c>
      <c r="E335" s="25">
        <v>1896</v>
      </c>
      <c r="F335" s="25">
        <v>1684</v>
      </c>
      <c r="G335" s="25">
        <v>1193</v>
      </c>
      <c r="H335" s="26">
        <v>619.79999999999995</v>
      </c>
      <c r="I335" s="26">
        <v>473.8</v>
      </c>
      <c r="J335" s="26">
        <v>387.7</v>
      </c>
      <c r="K335" s="26">
        <v>355.9</v>
      </c>
      <c r="L335" s="26">
        <v>335.2</v>
      </c>
      <c r="M335" s="26">
        <v>618</v>
      </c>
      <c r="O335" s="32">
        <f t="shared" si="16"/>
        <v>1093.5999999999999</v>
      </c>
      <c r="Q335"/>
      <c r="R335"/>
      <c r="S335"/>
      <c r="T335"/>
      <c r="U335"/>
      <c r="V335"/>
      <c r="W335"/>
      <c r="X335"/>
      <c r="Y335"/>
      <c r="AA335"/>
      <c r="AB335"/>
      <c r="AC335"/>
      <c r="AD335"/>
      <c r="AE335"/>
      <c r="AF335"/>
      <c r="AG335"/>
      <c r="AH335"/>
      <c r="AI335"/>
    </row>
    <row r="336" spans="1:35" ht="15.75" x14ac:dyDescent="0.25">
      <c r="A336" s="24">
        <v>1994</v>
      </c>
      <c r="B336" s="25">
        <v>1171</v>
      </c>
      <c r="C336" s="26">
        <v>648.5</v>
      </c>
      <c r="D336" s="25">
        <v>1120</v>
      </c>
      <c r="E336" s="25">
        <v>1099</v>
      </c>
      <c r="F336" s="26">
        <v>751.6</v>
      </c>
      <c r="G336" s="26">
        <v>664.1</v>
      </c>
      <c r="H336" s="26">
        <v>430</v>
      </c>
      <c r="I336" s="26">
        <v>344.1</v>
      </c>
      <c r="J336" s="26">
        <v>321.7</v>
      </c>
      <c r="K336" s="26">
        <v>464.3</v>
      </c>
      <c r="L336" s="26">
        <v>807.8</v>
      </c>
      <c r="M336" s="25">
        <v>1317</v>
      </c>
      <c r="O336" s="32">
        <f t="shared" si="16"/>
        <v>774.1</v>
      </c>
      <c r="Q336" s="35"/>
      <c r="R336" s="35" t="s">
        <v>365</v>
      </c>
      <c r="S336" s="35" t="s">
        <v>354</v>
      </c>
      <c r="T336" s="35" t="s">
        <v>366</v>
      </c>
      <c r="U336" s="35" t="s">
        <v>367</v>
      </c>
      <c r="V336" s="35" t="s">
        <v>368</v>
      </c>
      <c r="W336" s="35" t="s">
        <v>369</v>
      </c>
      <c r="X336" s="35" t="s">
        <v>370</v>
      </c>
      <c r="Y336" s="35" t="s">
        <v>371</v>
      </c>
      <c r="AA336" s="35"/>
      <c r="AB336" s="35" t="s">
        <v>365</v>
      </c>
      <c r="AC336" s="35" t="s">
        <v>354</v>
      </c>
      <c r="AD336" s="35" t="s">
        <v>366</v>
      </c>
      <c r="AE336" s="35" t="s">
        <v>367</v>
      </c>
      <c r="AF336" s="35" t="s">
        <v>368</v>
      </c>
      <c r="AG336" s="35" t="s">
        <v>369</v>
      </c>
      <c r="AH336" s="35" t="s">
        <v>370</v>
      </c>
      <c r="AI336" s="35" t="s">
        <v>371</v>
      </c>
    </row>
    <row r="337" spans="1:35" ht="15.75" x14ac:dyDescent="0.25">
      <c r="A337" s="24">
        <v>1995</v>
      </c>
      <c r="B337" s="25">
        <v>1815</v>
      </c>
      <c r="C337" s="25">
        <v>2503</v>
      </c>
      <c r="D337" s="25">
        <v>1311</v>
      </c>
      <c r="E337" s="25">
        <v>1118</v>
      </c>
      <c r="F337" s="25">
        <v>1262</v>
      </c>
      <c r="G337" s="26">
        <v>802</v>
      </c>
      <c r="H337" s="26">
        <v>576.9</v>
      </c>
      <c r="I337" s="26">
        <v>447</v>
      </c>
      <c r="J337" s="26">
        <v>400</v>
      </c>
      <c r="K337" s="26">
        <v>493.2</v>
      </c>
      <c r="L337" s="25">
        <v>1963</v>
      </c>
      <c r="M337" s="25">
        <v>2412</v>
      </c>
      <c r="O337" s="32">
        <f t="shared" si="16"/>
        <v>1023.9</v>
      </c>
      <c r="Q337" s="33" t="s">
        <v>360</v>
      </c>
      <c r="R337" s="33">
        <v>711.38698518954334</v>
      </c>
      <c r="S337" s="33">
        <v>64.598057414427302</v>
      </c>
      <c r="T337" s="33">
        <v>11.012513590395715</v>
      </c>
      <c r="U337" s="33">
        <v>9.327043787651397E-13</v>
      </c>
      <c r="V337" s="33">
        <v>580.10793843794727</v>
      </c>
      <c r="W337" s="33">
        <v>842.66603194113941</v>
      </c>
      <c r="X337" s="33">
        <v>580.10793843794727</v>
      </c>
      <c r="Y337" s="33">
        <v>842.66603194113941</v>
      </c>
      <c r="AA337" s="33" t="s">
        <v>360</v>
      </c>
      <c r="AB337" s="33">
        <v>585.31478112817263</v>
      </c>
      <c r="AC337" s="33">
        <v>152.80128715994138</v>
      </c>
      <c r="AD337" s="33">
        <v>3.8305618493613034</v>
      </c>
      <c r="AE337" s="33">
        <v>5.2479806173388768E-4</v>
      </c>
      <c r="AF337" s="33">
        <v>274.78520428070169</v>
      </c>
      <c r="AG337" s="33">
        <v>895.84435797564356</v>
      </c>
      <c r="AH337" s="33">
        <v>274.78520428070169</v>
      </c>
      <c r="AI337" s="33">
        <v>895.84435797564356</v>
      </c>
    </row>
    <row r="338" spans="1:35" ht="16.5" thickBot="1" x14ac:dyDescent="0.3">
      <c r="A338" s="24">
        <v>1996</v>
      </c>
      <c r="B338" s="25">
        <v>1801</v>
      </c>
      <c r="C338" s="25">
        <v>3552</v>
      </c>
      <c r="D338" s="25">
        <v>1276</v>
      </c>
      <c r="E338" s="25">
        <v>1778</v>
      </c>
      <c r="F338" s="25">
        <v>1494</v>
      </c>
      <c r="G338" s="26">
        <v>822.7</v>
      </c>
      <c r="H338" s="26">
        <v>581.20000000000005</v>
      </c>
      <c r="I338" s="26">
        <v>485.7</v>
      </c>
      <c r="J338" s="26">
        <v>472.4</v>
      </c>
      <c r="K338" s="26">
        <v>646.29999999999995</v>
      </c>
      <c r="L338" s="25">
        <v>1758</v>
      </c>
      <c r="M338" s="25">
        <v>2914</v>
      </c>
      <c r="O338" s="32">
        <f t="shared" si="16"/>
        <v>1066.9000000000001</v>
      </c>
      <c r="Q338" s="34" t="s">
        <v>372</v>
      </c>
      <c r="R338" s="34">
        <v>330.31313254661654</v>
      </c>
      <c r="S338" s="34">
        <v>53.931262960142007</v>
      </c>
      <c r="T338" s="34">
        <v>6.1247060501945789</v>
      </c>
      <c r="U338" s="34">
        <v>5.9355070140724647E-7</v>
      </c>
      <c r="V338" s="34">
        <v>220.71162013432769</v>
      </c>
      <c r="W338" s="34">
        <v>439.9146449589054</v>
      </c>
      <c r="X338" s="34">
        <v>220.71162013432769</v>
      </c>
      <c r="Y338" s="34">
        <v>439.9146449589054</v>
      </c>
      <c r="AA338" s="34" t="s">
        <v>372</v>
      </c>
      <c r="AB338" s="34">
        <v>443.91884819745871</v>
      </c>
      <c r="AC338" s="34">
        <v>136.16293171844237</v>
      </c>
      <c r="AD338" s="34">
        <v>3.2602033651522269</v>
      </c>
      <c r="AE338" s="34">
        <v>2.5326989200036461E-3</v>
      </c>
      <c r="AF338" s="34">
        <v>167.20247784005073</v>
      </c>
      <c r="AG338" s="34">
        <v>720.6352185548667</v>
      </c>
      <c r="AH338" s="34">
        <v>167.20247784005073</v>
      </c>
      <c r="AI338" s="34">
        <v>720.6352185548667</v>
      </c>
    </row>
    <row r="339" spans="1:35" ht="15.75" x14ac:dyDescent="0.25">
      <c r="A339" s="1">
        <v>1997</v>
      </c>
      <c r="B339" s="2">
        <v>2416</v>
      </c>
      <c r="C339" s="2">
        <v>1708</v>
      </c>
      <c r="D339" s="2">
        <v>2030</v>
      </c>
      <c r="E339" s="2">
        <v>1822</v>
      </c>
      <c r="F339" s="2">
        <v>1639</v>
      </c>
      <c r="G339" s="2">
        <v>1003</v>
      </c>
      <c r="H339" s="4">
        <v>718.7</v>
      </c>
      <c r="I339" s="4">
        <v>577.70000000000005</v>
      </c>
      <c r="J339" s="4">
        <v>571.1</v>
      </c>
      <c r="K339" s="4">
        <v>933.8</v>
      </c>
      <c r="L339" s="2">
        <v>1028</v>
      </c>
      <c r="M339" s="4">
        <v>876.9</v>
      </c>
      <c r="O339" s="9">
        <f t="shared" ref="O339:O356" si="17">SUM(H339:I339)</f>
        <v>1296.4000000000001</v>
      </c>
      <c r="Q339"/>
      <c r="R339"/>
      <c r="S339"/>
      <c r="T339"/>
      <c r="U339"/>
      <c r="V339"/>
      <c r="W339"/>
      <c r="X339"/>
      <c r="Y339"/>
      <c r="AA339"/>
      <c r="AB339"/>
      <c r="AC339"/>
      <c r="AD339"/>
      <c r="AE339"/>
      <c r="AF339"/>
      <c r="AG339"/>
      <c r="AH339"/>
      <c r="AI339"/>
    </row>
    <row r="340" spans="1:35" ht="15.75" x14ac:dyDescent="0.25">
      <c r="A340" s="1">
        <v>1998</v>
      </c>
      <c r="B340" s="2">
        <v>1932</v>
      </c>
      <c r="C340" s="2">
        <v>1253</v>
      </c>
      <c r="D340" s="2">
        <v>1311</v>
      </c>
      <c r="E340" s="4">
        <v>991.6</v>
      </c>
      <c r="F340" s="2">
        <v>1280</v>
      </c>
      <c r="G340" s="4">
        <v>954.4</v>
      </c>
      <c r="H340" s="4">
        <v>629.5</v>
      </c>
      <c r="I340" s="4">
        <v>499.2</v>
      </c>
      <c r="J340" s="4">
        <v>447.9</v>
      </c>
      <c r="K340" s="4">
        <v>437.8</v>
      </c>
      <c r="L340" s="2">
        <v>1234</v>
      </c>
      <c r="M340" s="2">
        <v>2196</v>
      </c>
      <c r="O340" s="9">
        <f t="shared" si="17"/>
        <v>1128.7</v>
      </c>
      <c r="Q340"/>
      <c r="R340"/>
      <c r="S340"/>
      <c r="T340"/>
      <c r="U340"/>
      <c r="V340"/>
      <c r="W340"/>
      <c r="X340"/>
      <c r="Y340"/>
      <c r="AA340"/>
      <c r="AB340"/>
      <c r="AC340"/>
      <c r="AD340"/>
      <c r="AE340"/>
      <c r="AF340"/>
      <c r="AG340"/>
      <c r="AH340"/>
      <c r="AI340"/>
    </row>
    <row r="341" spans="1:35" ht="15.75" x14ac:dyDescent="0.25">
      <c r="A341" s="1">
        <v>1999</v>
      </c>
      <c r="B341" s="2">
        <v>1831</v>
      </c>
      <c r="C341" s="2">
        <v>1379</v>
      </c>
      <c r="D341" s="2">
        <v>1348</v>
      </c>
      <c r="E341" s="2">
        <v>1262</v>
      </c>
      <c r="F341" s="2">
        <v>2038</v>
      </c>
      <c r="G341" s="2">
        <v>1901</v>
      </c>
      <c r="H341" s="2">
        <v>1077</v>
      </c>
      <c r="I341" s="4">
        <v>723.5</v>
      </c>
      <c r="J341" s="4">
        <v>574.4</v>
      </c>
      <c r="K341" s="4">
        <v>529.1</v>
      </c>
      <c r="L341" s="2">
        <v>1327</v>
      </c>
      <c r="M341" s="2">
        <v>1684</v>
      </c>
      <c r="O341" s="9">
        <f t="shared" si="17"/>
        <v>1800.5</v>
      </c>
      <c r="Q341"/>
      <c r="R341"/>
      <c r="S341"/>
      <c r="T341"/>
      <c r="U341"/>
      <c r="V341"/>
      <c r="W341"/>
      <c r="X341"/>
      <c r="Y341"/>
      <c r="AA341"/>
      <c r="AB341"/>
      <c r="AC341"/>
      <c r="AD341"/>
      <c r="AE341"/>
      <c r="AF341"/>
      <c r="AG341"/>
      <c r="AH341"/>
      <c r="AI341"/>
    </row>
    <row r="342" spans="1:35" x14ac:dyDescent="0.2">
      <c r="A342" s="1">
        <v>2000</v>
      </c>
      <c r="B342" s="2">
        <v>1092</v>
      </c>
      <c r="C342" s="2">
        <v>1712</v>
      </c>
      <c r="D342" s="2">
        <v>1325</v>
      </c>
      <c r="E342" s="2">
        <v>1677</v>
      </c>
      <c r="F342" s="2">
        <v>1432</v>
      </c>
      <c r="G342" s="2">
        <v>1042</v>
      </c>
      <c r="H342" s="4">
        <v>612.9</v>
      </c>
      <c r="I342" s="4">
        <v>490.8</v>
      </c>
      <c r="J342" s="4">
        <v>448.8</v>
      </c>
      <c r="K342" s="4">
        <v>452.7</v>
      </c>
      <c r="L342" s="4">
        <v>461.5</v>
      </c>
      <c r="M342" s="4">
        <v>646.20000000000005</v>
      </c>
      <c r="O342" s="9">
        <f t="shared" si="17"/>
        <v>1103.7</v>
      </c>
    </row>
    <row r="343" spans="1:35" x14ac:dyDescent="0.2">
      <c r="A343" s="1">
        <v>2001</v>
      </c>
      <c r="B343" s="4">
        <v>590.6</v>
      </c>
      <c r="C343" s="4">
        <v>572.6</v>
      </c>
      <c r="D343" s="4">
        <v>813.4</v>
      </c>
      <c r="E343" s="4">
        <v>922.5</v>
      </c>
      <c r="F343" s="2">
        <v>1090</v>
      </c>
      <c r="G343" s="4">
        <v>556.29999999999995</v>
      </c>
      <c r="H343" s="4">
        <v>393.9</v>
      </c>
      <c r="I343" s="4">
        <v>340</v>
      </c>
      <c r="J343" s="4">
        <v>302</v>
      </c>
      <c r="K343" s="4">
        <v>349.8</v>
      </c>
      <c r="L343" s="4">
        <v>847.7</v>
      </c>
      <c r="M343" s="2">
        <v>1550</v>
      </c>
      <c r="O343" s="9">
        <f t="shared" si="17"/>
        <v>733.9</v>
      </c>
    </row>
    <row r="344" spans="1:35" x14ac:dyDescent="0.2">
      <c r="A344" s="1">
        <v>2002</v>
      </c>
      <c r="B344" s="2">
        <v>1458</v>
      </c>
      <c r="C344" s="4">
        <v>874.6</v>
      </c>
      <c r="D344" s="2">
        <v>1134</v>
      </c>
      <c r="E344" s="2">
        <v>2241</v>
      </c>
      <c r="F344" s="2">
        <v>1605</v>
      </c>
      <c r="G344" s="2">
        <v>1368</v>
      </c>
      <c r="H344" s="4">
        <v>682.4</v>
      </c>
      <c r="I344" s="4">
        <v>486.9</v>
      </c>
      <c r="J344" s="4">
        <v>425.1</v>
      </c>
      <c r="K344" s="4">
        <v>383.1</v>
      </c>
      <c r="L344" s="4">
        <v>455.9</v>
      </c>
      <c r="M344" s="4">
        <v>736.6</v>
      </c>
      <c r="O344" s="9">
        <f t="shared" si="17"/>
        <v>1169.3</v>
      </c>
    </row>
    <row r="345" spans="1:35" x14ac:dyDescent="0.2">
      <c r="A345" s="1">
        <v>2003</v>
      </c>
      <c r="B345" s="2">
        <v>1898</v>
      </c>
      <c r="C345" s="2">
        <v>1361</v>
      </c>
      <c r="D345" s="2">
        <v>2031</v>
      </c>
      <c r="E345" s="2">
        <v>1402</v>
      </c>
      <c r="F345" s="2">
        <v>1080</v>
      </c>
      <c r="G345" s="4">
        <v>701.2</v>
      </c>
      <c r="H345" s="4">
        <v>468.3</v>
      </c>
      <c r="I345" s="4">
        <v>397.8</v>
      </c>
      <c r="J345" s="4">
        <v>372.8</v>
      </c>
      <c r="K345" s="4">
        <v>381.6</v>
      </c>
      <c r="L345" s="4">
        <v>517</v>
      </c>
      <c r="M345" s="2">
        <v>1326</v>
      </c>
      <c r="O345" s="9">
        <f t="shared" si="17"/>
        <v>866.1</v>
      </c>
    </row>
    <row r="346" spans="1:35" x14ac:dyDescent="0.2">
      <c r="A346" s="1">
        <v>2004</v>
      </c>
      <c r="B346" s="2">
        <v>1494</v>
      </c>
      <c r="C346" s="2">
        <v>1324</v>
      </c>
      <c r="D346" s="2">
        <v>1220</v>
      </c>
      <c r="E346" s="2">
        <v>1192</v>
      </c>
      <c r="F346" s="2">
        <v>1058</v>
      </c>
      <c r="G346" s="4">
        <v>934.4</v>
      </c>
      <c r="H346" s="4">
        <v>521.1</v>
      </c>
      <c r="I346" s="4">
        <v>471</v>
      </c>
      <c r="J346" s="4">
        <v>481.2</v>
      </c>
      <c r="K346" s="4">
        <v>492.4</v>
      </c>
      <c r="L346" s="4">
        <v>572.5</v>
      </c>
      <c r="M346" s="2">
        <v>1098</v>
      </c>
      <c r="O346" s="9">
        <f t="shared" si="17"/>
        <v>992.1</v>
      </c>
    </row>
    <row r="347" spans="1:35" x14ac:dyDescent="0.2">
      <c r="A347" s="1">
        <v>2005</v>
      </c>
      <c r="B347" s="4">
        <v>759.8</v>
      </c>
      <c r="C347" s="4">
        <v>596.79999999999995</v>
      </c>
      <c r="D347" s="4">
        <v>900.8</v>
      </c>
      <c r="E347" s="2">
        <v>1188</v>
      </c>
      <c r="F347" s="2">
        <v>1188</v>
      </c>
      <c r="G347" s="4">
        <v>705</v>
      </c>
      <c r="H347" s="4">
        <v>485.1</v>
      </c>
      <c r="I347" s="4">
        <v>379.1</v>
      </c>
      <c r="J347" s="4">
        <v>335</v>
      </c>
      <c r="K347" s="4">
        <v>350.1</v>
      </c>
      <c r="L347" s="4">
        <v>783.7</v>
      </c>
      <c r="M347" s="2">
        <v>1769</v>
      </c>
      <c r="O347" s="9">
        <f t="shared" si="17"/>
        <v>864.2</v>
      </c>
    </row>
    <row r="348" spans="1:35" x14ac:dyDescent="0.2">
      <c r="A348" s="1">
        <v>2006</v>
      </c>
      <c r="B348" s="2">
        <v>2830</v>
      </c>
      <c r="C348" s="2">
        <v>1398</v>
      </c>
      <c r="D348" s="4">
        <v>781.5</v>
      </c>
      <c r="E348" s="2">
        <v>1299</v>
      </c>
      <c r="F348" s="2">
        <v>1402</v>
      </c>
      <c r="G348" s="2">
        <v>1051</v>
      </c>
      <c r="H348" s="4">
        <v>592.9</v>
      </c>
      <c r="I348" s="4">
        <v>476.9</v>
      </c>
      <c r="J348" s="4">
        <v>430.9</v>
      </c>
      <c r="K348" s="4">
        <v>406</v>
      </c>
      <c r="L348" s="2">
        <v>1673</v>
      </c>
      <c r="M348" s="2">
        <v>2124</v>
      </c>
      <c r="O348" s="9">
        <f t="shared" si="17"/>
        <v>1069.8</v>
      </c>
    </row>
    <row r="349" spans="1:35" x14ac:dyDescent="0.2">
      <c r="A349" s="1">
        <v>2007</v>
      </c>
      <c r="B349" s="2">
        <v>1387</v>
      </c>
      <c r="C349" s="2">
        <v>1269</v>
      </c>
      <c r="D349" s="2">
        <v>1579</v>
      </c>
      <c r="E349" s="2">
        <v>1245</v>
      </c>
      <c r="F349" s="4">
        <v>966.6</v>
      </c>
      <c r="G349" s="4">
        <v>643.9</v>
      </c>
      <c r="H349" s="4">
        <v>496.6</v>
      </c>
      <c r="I349" s="4">
        <v>432.5</v>
      </c>
      <c r="J349" s="4">
        <v>391.9</v>
      </c>
      <c r="K349" s="4">
        <v>669.2</v>
      </c>
      <c r="L349" s="4">
        <v>989.2</v>
      </c>
      <c r="M349" s="2">
        <v>1646</v>
      </c>
      <c r="O349" s="9">
        <f t="shared" si="17"/>
        <v>929.1</v>
      </c>
    </row>
    <row r="350" spans="1:35" x14ac:dyDescent="0.2">
      <c r="A350" s="1">
        <v>2008</v>
      </c>
      <c r="B350" s="2">
        <v>1073</v>
      </c>
      <c r="C350" s="4">
        <v>748.9</v>
      </c>
      <c r="D350" s="2">
        <v>1171</v>
      </c>
      <c r="E350" s="2">
        <v>1079</v>
      </c>
      <c r="F350" s="2">
        <v>2696</v>
      </c>
      <c r="G350" s="2">
        <v>2106</v>
      </c>
      <c r="H350" s="4">
        <v>952.1</v>
      </c>
      <c r="I350" s="4">
        <v>630</v>
      </c>
      <c r="J350" s="4">
        <v>520</v>
      </c>
      <c r="K350" s="4">
        <v>506.1</v>
      </c>
      <c r="L350" s="4">
        <v>875.5</v>
      </c>
      <c r="M350" s="4">
        <v>806</v>
      </c>
      <c r="O350" s="9">
        <f t="shared" si="17"/>
        <v>1582.1</v>
      </c>
    </row>
    <row r="351" spans="1:35" x14ac:dyDescent="0.2">
      <c r="A351" s="1">
        <v>2009</v>
      </c>
      <c r="B351" s="2">
        <v>1882</v>
      </c>
      <c r="C351" s="4">
        <v>902</v>
      </c>
      <c r="D351" s="2">
        <v>1095</v>
      </c>
      <c r="E351" s="2">
        <v>1514</v>
      </c>
      <c r="F351" s="2">
        <v>2261</v>
      </c>
      <c r="G351" s="2">
        <v>1022</v>
      </c>
      <c r="H351" s="4">
        <v>614.79999999999995</v>
      </c>
      <c r="I351" s="4">
        <v>511.8</v>
      </c>
      <c r="J351" s="4">
        <v>462.9</v>
      </c>
      <c r="K351" s="4">
        <v>498</v>
      </c>
      <c r="L351" s="4">
        <v>787.8</v>
      </c>
      <c r="M351" s="2">
        <v>1028</v>
      </c>
      <c r="O351" s="9">
        <f t="shared" si="17"/>
        <v>1126.5999999999999</v>
      </c>
    </row>
    <row r="352" spans="1:35" x14ac:dyDescent="0.2">
      <c r="A352" s="1">
        <v>2010</v>
      </c>
      <c r="B352" s="2">
        <v>1658</v>
      </c>
      <c r="C352" s="4">
        <v>969.7</v>
      </c>
      <c r="D352" s="2">
        <v>1002</v>
      </c>
      <c r="E352" s="2">
        <v>1342</v>
      </c>
      <c r="F352" s="2">
        <v>1221</v>
      </c>
      <c r="G352" s="2">
        <v>1658</v>
      </c>
      <c r="H352" s="4">
        <v>675.5</v>
      </c>
      <c r="I352" s="4">
        <v>515.1</v>
      </c>
      <c r="J352" s="4">
        <v>488.9</v>
      </c>
      <c r="K352" s="4">
        <v>486.5</v>
      </c>
      <c r="L352" s="4">
        <v>990.4</v>
      </c>
      <c r="M352" s="2">
        <v>1895</v>
      </c>
      <c r="O352" s="9">
        <f t="shared" si="17"/>
        <v>1190.5999999999999</v>
      </c>
    </row>
    <row r="353" spans="1:35" x14ac:dyDescent="0.2">
      <c r="A353" s="1">
        <v>2011</v>
      </c>
      <c r="B353" s="2">
        <v>2001</v>
      </c>
      <c r="C353" s="4">
        <v>984.7</v>
      </c>
      <c r="D353" s="2">
        <v>1211</v>
      </c>
      <c r="E353" s="2">
        <v>1588</v>
      </c>
      <c r="F353" s="2">
        <v>1574</v>
      </c>
      <c r="G353" s="2">
        <v>1557</v>
      </c>
      <c r="H353" s="4">
        <v>818.4</v>
      </c>
      <c r="I353" s="4">
        <v>576.5</v>
      </c>
      <c r="J353" s="4">
        <v>496.1</v>
      </c>
      <c r="K353" s="4">
        <v>481.5</v>
      </c>
      <c r="L353" s="4">
        <v>627.29999999999995</v>
      </c>
      <c r="M353" s="2">
        <v>1005</v>
      </c>
      <c r="O353" s="9">
        <f t="shared" si="17"/>
        <v>1394.9</v>
      </c>
    </row>
    <row r="354" spans="1:35" x14ac:dyDescent="0.2">
      <c r="A354" s="1">
        <v>2012</v>
      </c>
      <c r="B354" s="2">
        <v>1890</v>
      </c>
      <c r="C354" s="2">
        <v>1380</v>
      </c>
      <c r="D354" s="2">
        <v>1589</v>
      </c>
      <c r="E354" s="2">
        <v>2247</v>
      </c>
      <c r="F354" s="2">
        <v>1783</v>
      </c>
      <c r="G354" s="2">
        <v>1238</v>
      </c>
      <c r="H354" s="4">
        <v>785.2</v>
      </c>
      <c r="I354" s="4">
        <v>598.70000000000005</v>
      </c>
      <c r="J354" s="4">
        <v>520.5</v>
      </c>
      <c r="K354" s="4">
        <v>648.79999999999995</v>
      </c>
      <c r="L354" s="2">
        <v>1313</v>
      </c>
      <c r="M354" s="2">
        <v>1914</v>
      </c>
      <c r="O354" s="9">
        <f t="shared" si="17"/>
        <v>1383.9</v>
      </c>
    </row>
    <row r="355" spans="1:35" x14ac:dyDescent="0.2">
      <c r="A355" s="1">
        <v>2013</v>
      </c>
      <c r="B355" s="2">
        <v>1003</v>
      </c>
      <c r="C355" s="4">
        <v>992.4</v>
      </c>
      <c r="D355" s="2">
        <v>1307</v>
      </c>
      <c r="E355" s="2">
        <v>1843</v>
      </c>
      <c r="F355" s="2">
        <v>1224</v>
      </c>
      <c r="G355" s="4">
        <v>815.4</v>
      </c>
      <c r="H355" s="4">
        <v>575.9</v>
      </c>
      <c r="I355" s="4">
        <v>490.2</v>
      </c>
      <c r="J355" s="4">
        <v>645.5</v>
      </c>
      <c r="K355" s="4">
        <v>849.2</v>
      </c>
      <c r="L355" s="4">
        <v>901.1</v>
      </c>
      <c r="M355" s="4">
        <v>917.4</v>
      </c>
      <c r="O355" s="9">
        <f t="shared" si="17"/>
        <v>1066.0999999999999</v>
      </c>
    </row>
    <row r="356" spans="1:35" ht="15.75" x14ac:dyDescent="0.25">
      <c r="A356" s="1">
        <v>2014</v>
      </c>
      <c r="B356" s="2">
        <v>1010</v>
      </c>
      <c r="C356" s="2">
        <v>2285</v>
      </c>
      <c r="D356" s="2">
        <v>2579</v>
      </c>
      <c r="E356" s="2">
        <v>1470</v>
      </c>
      <c r="F356" s="2">
        <v>1382</v>
      </c>
      <c r="G356" s="4">
        <v>764.5</v>
      </c>
      <c r="H356" s="4">
        <v>605</v>
      </c>
      <c r="I356" s="4">
        <v>483.7</v>
      </c>
      <c r="J356" s="4">
        <v>433.7</v>
      </c>
      <c r="K356" s="4"/>
      <c r="L356" s="4"/>
      <c r="M356" s="17"/>
      <c r="O356" s="9">
        <f t="shared" si="17"/>
        <v>1088.7</v>
      </c>
    </row>
    <row r="360" spans="1:35" x14ac:dyDescent="0.2">
      <c r="B360" s="6" t="s">
        <v>374</v>
      </c>
    </row>
    <row r="361" spans="1:35" ht="15.75" x14ac:dyDescent="0.25">
      <c r="A361" s="18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20"/>
    </row>
    <row r="362" spans="1:35" ht="15.75" x14ac:dyDescent="0.25">
      <c r="A362" s="24">
        <v>1979</v>
      </c>
      <c r="B362" s="25">
        <v>1501</v>
      </c>
      <c r="C362" s="25">
        <v>1474</v>
      </c>
      <c r="D362" s="25">
        <v>2546</v>
      </c>
      <c r="E362" s="25">
        <v>1827</v>
      </c>
      <c r="F362" s="25">
        <v>2838</v>
      </c>
      <c r="G362" s="25">
        <v>1135</v>
      </c>
      <c r="H362" s="25">
        <v>1051</v>
      </c>
      <c r="I362" s="25">
        <v>1031</v>
      </c>
      <c r="J362" s="25">
        <v>1909</v>
      </c>
      <c r="K362" s="25">
        <v>2410</v>
      </c>
      <c r="L362" s="25">
        <v>2438</v>
      </c>
      <c r="M362" s="25">
        <v>2809</v>
      </c>
      <c r="O362" s="32">
        <f t="shared" ref="O362:O379" si="18">SUM(H362:I362)</f>
        <v>2082</v>
      </c>
      <c r="Q362" s="23" t="s">
        <v>349</v>
      </c>
      <c r="R362"/>
      <c r="S362"/>
      <c r="T362"/>
      <c r="U362"/>
      <c r="V362"/>
      <c r="W362"/>
      <c r="X362"/>
      <c r="Y362"/>
      <c r="AA362" t="s">
        <v>349</v>
      </c>
      <c r="AB362"/>
      <c r="AC362"/>
      <c r="AD362"/>
      <c r="AE362"/>
      <c r="AF362"/>
      <c r="AG362"/>
      <c r="AH362"/>
      <c r="AI362"/>
    </row>
    <row r="363" spans="1:35" ht="16.5" thickBot="1" x14ac:dyDescent="0.3">
      <c r="A363" s="24">
        <v>1980</v>
      </c>
      <c r="B363" s="25">
        <v>4408</v>
      </c>
      <c r="C363" s="25">
        <v>1007</v>
      </c>
      <c r="D363" s="26">
        <v>942.5</v>
      </c>
      <c r="E363" s="25">
        <v>1520</v>
      </c>
      <c r="F363" s="25">
        <v>1320</v>
      </c>
      <c r="G363" s="25">
        <v>1290</v>
      </c>
      <c r="H363" s="26">
        <v>995.5</v>
      </c>
      <c r="I363" s="25">
        <v>1219</v>
      </c>
      <c r="J363" s="25">
        <v>2157</v>
      </c>
      <c r="K363" s="25">
        <v>1836</v>
      </c>
      <c r="L363" s="25">
        <v>2609</v>
      </c>
      <c r="M363" s="25">
        <v>4435</v>
      </c>
      <c r="O363" s="32">
        <f t="shared" si="18"/>
        <v>2214.5</v>
      </c>
      <c r="Q363"/>
      <c r="R363"/>
      <c r="S363"/>
      <c r="T363"/>
      <c r="U363"/>
      <c r="V363"/>
      <c r="W363"/>
      <c r="X363"/>
      <c r="Y363"/>
      <c r="AA363"/>
      <c r="AB363"/>
      <c r="AC363"/>
      <c r="AD363"/>
      <c r="AE363"/>
      <c r="AF363"/>
      <c r="AG363"/>
      <c r="AH363"/>
      <c r="AI363"/>
    </row>
    <row r="364" spans="1:35" ht="15.75" x14ac:dyDescent="0.25">
      <c r="A364" s="24">
        <v>1981</v>
      </c>
      <c r="B364" s="25">
        <v>2860</v>
      </c>
      <c r="C364" s="25">
        <v>1429</v>
      </c>
      <c r="D364" s="26">
        <v>948.5</v>
      </c>
      <c r="E364" s="25">
        <v>1153</v>
      </c>
      <c r="F364" s="25">
        <v>1653</v>
      </c>
      <c r="G364" s="25">
        <v>2574</v>
      </c>
      <c r="H364" s="25">
        <v>1001</v>
      </c>
      <c r="I364" s="25">
        <v>1193</v>
      </c>
      <c r="J364" s="25">
        <v>2222</v>
      </c>
      <c r="K364" s="25">
        <v>2561</v>
      </c>
      <c r="L364" s="25">
        <v>3047</v>
      </c>
      <c r="M364" s="25">
        <v>5835</v>
      </c>
      <c r="O364" s="32">
        <f t="shared" si="18"/>
        <v>2194</v>
      </c>
      <c r="Q364" s="36" t="s">
        <v>350</v>
      </c>
      <c r="R364" s="36"/>
      <c r="S364"/>
      <c r="T364"/>
      <c r="U364"/>
      <c r="V364"/>
      <c r="W364"/>
      <c r="X364"/>
      <c r="Y364"/>
      <c r="AA364" s="36" t="s">
        <v>350</v>
      </c>
      <c r="AB364" s="36"/>
      <c r="AC364"/>
      <c r="AD364"/>
      <c r="AE364"/>
      <c r="AF364"/>
      <c r="AG364"/>
      <c r="AH364"/>
      <c r="AI364"/>
    </row>
    <row r="365" spans="1:35" ht="15.75" x14ac:dyDescent="0.25">
      <c r="A365" s="24">
        <v>1982</v>
      </c>
      <c r="B365" s="25">
        <v>2851</v>
      </c>
      <c r="C365" s="25">
        <v>5006</v>
      </c>
      <c r="D365" s="25">
        <v>2384</v>
      </c>
      <c r="E365" s="25">
        <v>1604</v>
      </c>
      <c r="F365" s="25">
        <v>2619</v>
      </c>
      <c r="G365" s="25">
        <v>2029</v>
      </c>
      <c r="H365" s="25">
        <v>1215</v>
      </c>
      <c r="I365" s="25">
        <v>1145</v>
      </c>
      <c r="J365" s="25">
        <v>2101</v>
      </c>
      <c r="K365" s="25">
        <v>2598</v>
      </c>
      <c r="L365" s="25">
        <v>3795</v>
      </c>
      <c r="M365" s="25">
        <v>5054</v>
      </c>
      <c r="O365" s="32">
        <f t="shared" si="18"/>
        <v>2360</v>
      </c>
      <c r="Q365" s="33" t="s">
        <v>351</v>
      </c>
      <c r="R365" s="33">
        <v>0.54365955927232923</v>
      </c>
      <c r="S365"/>
      <c r="T365"/>
      <c r="U365"/>
      <c r="V365"/>
      <c r="W365"/>
      <c r="X365"/>
      <c r="Y365"/>
      <c r="AA365" s="33" t="s">
        <v>351</v>
      </c>
      <c r="AB365" s="33">
        <v>0.39189635425207375</v>
      </c>
      <c r="AC365"/>
      <c r="AD365"/>
      <c r="AE365"/>
      <c r="AF365"/>
      <c r="AG365"/>
      <c r="AH365"/>
      <c r="AI365"/>
    </row>
    <row r="366" spans="1:35" ht="15.75" x14ac:dyDescent="0.25">
      <c r="A366" s="24">
        <v>1983</v>
      </c>
      <c r="B366" s="25">
        <v>4560</v>
      </c>
      <c r="C366" s="25">
        <v>2908</v>
      </c>
      <c r="D366" s="25">
        <v>2397</v>
      </c>
      <c r="E366" s="25">
        <v>2081</v>
      </c>
      <c r="F366" s="25">
        <v>2299</v>
      </c>
      <c r="G366" s="25">
        <v>1605</v>
      </c>
      <c r="H366" s="25">
        <v>1608</v>
      </c>
      <c r="I366" s="25">
        <v>1086</v>
      </c>
      <c r="J366" s="25">
        <v>2447</v>
      </c>
      <c r="K366" s="25">
        <v>2403</v>
      </c>
      <c r="L366" s="25">
        <v>3699</v>
      </c>
      <c r="M366" s="25">
        <v>4096</v>
      </c>
      <c r="O366" s="32">
        <f t="shared" si="18"/>
        <v>2694</v>
      </c>
      <c r="Q366" s="33" t="s">
        <v>352</v>
      </c>
      <c r="R366" s="33">
        <v>0.2955657163881833</v>
      </c>
      <c r="S366"/>
      <c r="T366"/>
      <c r="U366"/>
      <c r="V366"/>
      <c r="W366"/>
      <c r="X366"/>
      <c r="Y366"/>
      <c r="AA366" s="33" t="s">
        <v>352</v>
      </c>
      <c r="AB366" s="33">
        <v>0.1535827524760669</v>
      </c>
      <c r="AC366"/>
      <c r="AD366"/>
      <c r="AE366"/>
      <c r="AF366"/>
      <c r="AG366"/>
      <c r="AH366"/>
      <c r="AI366"/>
    </row>
    <row r="367" spans="1:35" ht="15.75" x14ac:dyDescent="0.25">
      <c r="A367" s="24">
        <v>1984</v>
      </c>
      <c r="B367" s="25">
        <v>3550</v>
      </c>
      <c r="C367" s="25">
        <v>1903</v>
      </c>
      <c r="D367" s="25">
        <v>2533</v>
      </c>
      <c r="E367" s="25">
        <v>1618</v>
      </c>
      <c r="F367" s="25">
        <v>3100</v>
      </c>
      <c r="G367" s="25">
        <v>3080</v>
      </c>
      <c r="H367" s="25">
        <v>1252</v>
      </c>
      <c r="I367" s="25">
        <v>1065</v>
      </c>
      <c r="J367" s="25">
        <v>2500</v>
      </c>
      <c r="K367" s="25">
        <v>2607</v>
      </c>
      <c r="L367" s="25">
        <v>6110</v>
      </c>
      <c r="M367" s="25">
        <v>2671</v>
      </c>
      <c r="O367" s="32">
        <f t="shared" si="18"/>
        <v>2317</v>
      </c>
      <c r="Q367" s="33" t="s">
        <v>353</v>
      </c>
      <c r="R367" s="33">
        <v>0.27484706098783579</v>
      </c>
      <c r="S367"/>
      <c r="T367"/>
      <c r="U367"/>
      <c r="V367"/>
      <c r="W367"/>
      <c r="X367"/>
      <c r="Y367"/>
      <c r="AA367" s="33" t="s">
        <v>353</v>
      </c>
      <c r="AB367" s="33">
        <v>0.12868812754889239</v>
      </c>
      <c r="AC367"/>
      <c r="AD367"/>
      <c r="AE367"/>
      <c r="AF367"/>
      <c r="AG367"/>
      <c r="AH367"/>
      <c r="AI367"/>
    </row>
    <row r="368" spans="1:35" ht="15.75" x14ac:dyDescent="0.25">
      <c r="A368" s="24">
        <v>1985</v>
      </c>
      <c r="B368" s="25">
        <v>1247</v>
      </c>
      <c r="C368" s="25">
        <v>1007</v>
      </c>
      <c r="D368" s="25">
        <v>1020</v>
      </c>
      <c r="E368" s="25">
        <v>1634</v>
      </c>
      <c r="F368" s="25">
        <v>2678</v>
      </c>
      <c r="G368" s="25">
        <v>2403</v>
      </c>
      <c r="H368" s="25">
        <v>1066</v>
      </c>
      <c r="I368" s="25">
        <v>1040</v>
      </c>
      <c r="J368" s="25">
        <v>2149</v>
      </c>
      <c r="K368" s="25">
        <v>2878</v>
      </c>
      <c r="L368" s="25">
        <v>3907</v>
      </c>
      <c r="M368" s="25">
        <v>1867</v>
      </c>
      <c r="O368" s="32">
        <f t="shared" si="18"/>
        <v>2106</v>
      </c>
      <c r="Q368" s="33" t="s">
        <v>354</v>
      </c>
      <c r="R368" s="33">
        <v>255.97819219207608</v>
      </c>
      <c r="S368"/>
      <c r="T368"/>
      <c r="U368"/>
      <c r="V368"/>
      <c r="W368"/>
      <c r="X368"/>
      <c r="Y368"/>
      <c r="AA368" s="33" t="s">
        <v>354</v>
      </c>
      <c r="AB368" s="33">
        <v>280.59180171388448</v>
      </c>
      <c r="AC368"/>
      <c r="AD368"/>
      <c r="AE368"/>
      <c r="AF368"/>
      <c r="AG368"/>
      <c r="AH368"/>
      <c r="AI368"/>
    </row>
    <row r="369" spans="1:35" ht="16.5" thickBot="1" x14ac:dyDescent="0.3">
      <c r="A369" s="24">
        <v>1986</v>
      </c>
      <c r="B369" s="25">
        <v>3583</v>
      </c>
      <c r="C369" s="25">
        <v>3459</v>
      </c>
      <c r="D369" s="25">
        <v>3738</v>
      </c>
      <c r="E369" s="25">
        <v>1050</v>
      </c>
      <c r="F369" s="25">
        <v>1715</v>
      </c>
      <c r="G369" s="25">
        <v>1286</v>
      </c>
      <c r="H369" s="25">
        <v>1032</v>
      </c>
      <c r="I369" s="26">
        <v>980.7</v>
      </c>
      <c r="J369" s="25">
        <v>1770</v>
      </c>
      <c r="K369" s="25">
        <v>2389</v>
      </c>
      <c r="L369" s="25">
        <v>4096</v>
      </c>
      <c r="M369" s="25">
        <v>3392</v>
      </c>
      <c r="O369" s="32">
        <f t="shared" si="18"/>
        <v>2012.7</v>
      </c>
      <c r="Q369" s="34" t="s">
        <v>355</v>
      </c>
      <c r="R369" s="34">
        <v>36</v>
      </c>
      <c r="S369"/>
      <c r="T369"/>
      <c r="U369"/>
      <c r="V369"/>
      <c r="W369"/>
      <c r="X369"/>
      <c r="Y369"/>
      <c r="AA369" s="34" t="s">
        <v>355</v>
      </c>
      <c r="AB369" s="34">
        <v>36</v>
      </c>
      <c r="AC369"/>
      <c r="AD369"/>
      <c r="AE369"/>
      <c r="AF369"/>
      <c r="AG369"/>
      <c r="AH369"/>
      <c r="AI369"/>
    </row>
    <row r="370" spans="1:35" ht="15.75" x14ac:dyDescent="0.25">
      <c r="A370" s="24">
        <v>1987</v>
      </c>
      <c r="B370" s="25">
        <v>1911</v>
      </c>
      <c r="C370" s="25">
        <v>2217</v>
      </c>
      <c r="D370" s="25">
        <v>1443</v>
      </c>
      <c r="E370" s="26">
        <v>993.1</v>
      </c>
      <c r="F370" s="25">
        <v>1023</v>
      </c>
      <c r="G370" s="26">
        <v>934</v>
      </c>
      <c r="H370" s="26">
        <v>918.3</v>
      </c>
      <c r="I370" s="26">
        <v>984.3</v>
      </c>
      <c r="J370" s="25">
        <v>1662</v>
      </c>
      <c r="K370" s="25">
        <v>1862</v>
      </c>
      <c r="L370" s="25">
        <v>1782</v>
      </c>
      <c r="M370" s="25">
        <v>3777</v>
      </c>
      <c r="O370" s="32">
        <f t="shared" si="18"/>
        <v>1902.6</v>
      </c>
      <c r="Q370"/>
      <c r="R370"/>
      <c r="S370"/>
      <c r="T370"/>
      <c r="U370"/>
      <c r="V370"/>
      <c r="W370"/>
      <c r="X370"/>
      <c r="Y370"/>
      <c r="AA370"/>
      <c r="AB370"/>
      <c r="AC370"/>
      <c r="AD370"/>
      <c r="AE370"/>
      <c r="AF370"/>
      <c r="AG370"/>
      <c r="AH370"/>
      <c r="AI370"/>
    </row>
    <row r="371" spans="1:35" ht="16.5" thickBot="1" x14ac:dyDescent="0.3">
      <c r="A371" s="24">
        <v>1988</v>
      </c>
      <c r="B371" s="25">
        <v>2430</v>
      </c>
      <c r="C371" s="25">
        <v>1557</v>
      </c>
      <c r="D371" s="25">
        <v>1109</v>
      </c>
      <c r="E371" s="25">
        <v>2689</v>
      </c>
      <c r="F371" s="25">
        <v>2707</v>
      </c>
      <c r="G371" s="25">
        <v>2091</v>
      </c>
      <c r="H371" s="25">
        <v>1028</v>
      </c>
      <c r="I371" s="26">
        <v>988.8</v>
      </c>
      <c r="J371" s="25">
        <v>1692</v>
      </c>
      <c r="K371" s="25">
        <v>2407</v>
      </c>
      <c r="L371" s="25">
        <v>4406</v>
      </c>
      <c r="M371" s="25">
        <v>3002</v>
      </c>
      <c r="O371" s="32">
        <f t="shared" si="18"/>
        <v>2016.8</v>
      </c>
      <c r="Q371" s="23" t="s">
        <v>356</v>
      </c>
      <c r="R371"/>
      <c r="S371"/>
      <c r="T371"/>
      <c r="U371"/>
      <c r="V371"/>
      <c r="W371"/>
      <c r="X371"/>
      <c r="Y371"/>
      <c r="AA371" t="s">
        <v>356</v>
      </c>
      <c r="AB371"/>
      <c r="AC371"/>
      <c r="AD371"/>
      <c r="AE371"/>
      <c r="AF371"/>
      <c r="AG371"/>
      <c r="AH371"/>
      <c r="AI371"/>
    </row>
    <row r="372" spans="1:35" ht="15.75" x14ac:dyDescent="0.25">
      <c r="A372" s="24">
        <v>1989</v>
      </c>
      <c r="B372" s="25">
        <v>2709</v>
      </c>
      <c r="C372" s="25">
        <v>2223</v>
      </c>
      <c r="D372" s="25">
        <v>1194</v>
      </c>
      <c r="E372" s="25">
        <v>2566</v>
      </c>
      <c r="F372" s="25">
        <v>2035</v>
      </c>
      <c r="G372" s="25">
        <v>1516</v>
      </c>
      <c r="H372" s="26">
        <v>969.4</v>
      </c>
      <c r="I372" s="26">
        <v>965.4</v>
      </c>
      <c r="J372" s="25">
        <v>2017</v>
      </c>
      <c r="K372" s="25">
        <v>2340</v>
      </c>
      <c r="L372" s="25">
        <v>2863</v>
      </c>
      <c r="M372" s="25">
        <v>1902</v>
      </c>
      <c r="O372" s="32">
        <f t="shared" si="18"/>
        <v>1934.8</v>
      </c>
      <c r="Q372" s="35"/>
      <c r="R372" s="35" t="s">
        <v>361</v>
      </c>
      <c r="S372" s="35" t="s">
        <v>362</v>
      </c>
      <c r="T372" s="35" t="s">
        <v>363</v>
      </c>
      <c r="U372" s="35" t="s">
        <v>3</v>
      </c>
      <c r="V372" s="35" t="s">
        <v>364</v>
      </c>
      <c r="W372"/>
      <c r="X372"/>
      <c r="Y372"/>
      <c r="AA372" s="35"/>
      <c r="AB372" s="35" t="s">
        <v>361</v>
      </c>
      <c r="AC372" s="35" t="s">
        <v>362</v>
      </c>
      <c r="AD372" s="35" t="s">
        <v>363</v>
      </c>
      <c r="AE372" s="35" t="s">
        <v>3</v>
      </c>
      <c r="AF372" s="35" t="s">
        <v>364</v>
      </c>
      <c r="AG372"/>
      <c r="AH372"/>
      <c r="AI372"/>
    </row>
    <row r="373" spans="1:35" ht="15.75" x14ac:dyDescent="0.25">
      <c r="A373" s="24">
        <v>1990</v>
      </c>
      <c r="B373" s="25">
        <v>3743</v>
      </c>
      <c r="C373" s="25">
        <v>1100</v>
      </c>
      <c r="D373" s="25">
        <v>1270</v>
      </c>
      <c r="E373" s="25">
        <v>2555</v>
      </c>
      <c r="F373" s="25">
        <v>2291</v>
      </c>
      <c r="G373" s="25">
        <v>2224</v>
      </c>
      <c r="H373" s="25">
        <v>1033</v>
      </c>
      <c r="I373" s="26">
        <v>914.8</v>
      </c>
      <c r="J373" s="25">
        <v>1696</v>
      </c>
      <c r="K373" s="25">
        <v>2860</v>
      </c>
      <c r="L373" s="25">
        <v>3670</v>
      </c>
      <c r="M373" s="25">
        <v>2807</v>
      </c>
      <c r="O373" s="32">
        <f t="shared" si="18"/>
        <v>1947.8</v>
      </c>
      <c r="Q373" s="33" t="s">
        <v>357</v>
      </c>
      <c r="R373" s="33">
        <v>1</v>
      </c>
      <c r="S373" s="33">
        <v>934756.35303949239</v>
      </c>
      <c r="T373" s="33">
        <v>934756.35303949239</v>
      </c>
      <c r="U373" s="33">
        <v>14.265680406230668</v>
      </c>
      <c r="V373" s="33">
        <v>6.1056790229534706E-4</v>
      </c>
      <c r="W373"/>
      <c r="X373"/>
      <c r="Y373"/>
      <c r="AA373" s="33" t="s">
        <v>357</v>
      </c>
      <c r="AB373" s="33">
        <v>1</v>
      </c>
      <c r="AC373" s="33">
        <v>485720.9264613986</v>
      </c>
      <c r="AD373" s="33">
        <v>485720.9264613986</v>
      </c>
      <c r="AE373" s="33">
        <v>6.1693137745738387</v>
      </c>
      <c r="AF373" s="33">
        <v>1.8087397557262172E-2</v>
      </c>
      <c r="AG373"/>
      <c r="AH373"/>
      <c r="AI373"/>
    </row>
    <row r="374" spans="1:35" ht="15.75" x14ac:dyDescent="0.25">
      <c r="A374" s="24">
        <v>1991</v>
      </c>
      <c r="B374" s="25">
        <v>2703</v>
      </c>
      <c r="C374" s="25">
        <v>1400</v>
      </c>
      <c r="D374" s="25">
        <v>1608</v>
      </c>
      <c r="E374" s="25">
        <v>1293</v>
      </c>
      <c r="F374" s="25">
        <v>2276</v>
      </c>
      <c r="G374" s="25">
        <v>1432</v>
      </c>
      <c r="H374" s="26">
        <v>998.7</v>
      </c>
      <c r="I374" s="26">
        <v>894.9</v>
      </c>
      <c r="J374" s="25">
        <v>1743</v>
      </c>
      <c r="K374" s="25">
        <v>2563</v>
      </c>
      <c r="L374" s="25">
        <v>3820</v>
      </c>
      <c r="M374" s="25">
        <v>3795</v>
      </c>
      <c r="O374" s="32">
        <f t="shared" si="18"/>
        <v>1893.6</v>
      </c>
      <c r="Q374" s="33" t="s">
        <v>358</v>
      </c>
      <c r="R374" s="33">
        <v>34</v>
      </c>
      <c r="S374" s="33">
        <v>2227844.3858493972</v>
      </c>
      <c r="T374" s="33">
        <v>65524.834877923444</v>
      </c>
      <c r="U374" s="33"/>
      <c r="V374" s="33"/>
      <c r="W374"/>
      <c r="X374"/>
      <c r="Y374"/>
      <c r="AA374" s="33" t="s">
        <v>358</v>
      </c>
      <c r="AB374" s="33">
        <v>34</v>
      </c>
      <c r="AC374" s="33">
        <v>2676879.8124274909</v>
      </c>
      <c r="AD374" s="33">
        <v>78731.759189043849</v>
      </c>
      <c r="AE374" s="33"/>
      <c r="AF374" s="33"/>
      <c r="AG374"/>
      <c r="AH374"/>
      <c r="AI374"/>
    </row>
    <row r="375" spans="1:35" ht="16.5" thickBot="1" x14ac:dyDescent="0.3">
      <c r="A375" s="24">
        <v>1992</v>
      </c>
      <c r="B375" s="25">
        <v>1532</v>
      </c>
      <c r="C375" s="25">
        <v>1285</v>
      </c>
      <c r="D375" s="25">
        <v>1049</v>
      </c>
      <c r="E375" s="26">
        <v>938.9</v>
      </c>
      <c r="F375" s="25">
        <v>1169</v>
      </c>
      <c r="G375" s="26">
        <v>806.5</v>
      </c>
      <c r="H375" s="26">
        <v>674.5</v>
      </c>
      <c r="I375" s="26">
        <v>668</v>
      </c>
      <c r="J375" s="26">
        <v>952.2</v>
      </c>
      <c r="K375" s="25">
        <v>2452</v>
      </c>
      <c r="L375" s="25">
        <v>3601</v>
      </c>
      <c r="M375" s="25">
        <v>2911</v>
      </c>
      <c r="O375" s="32">
        <f t="shared" si="18"/>
        <v>1342.5</v>
      </c>
      <c r="Q375" s="34" t="s">
        <v>359</v>
      </c>
      <c r="R375" s="34">
        <v>35</v>
      </c>
      <c r="S375" s="34">
        <v>3162600.7388888896</v>
      </c>
      <c r="T375" s="34"/>
      <c r="U375" s="34"/>
      <c r="V375" s="34"/>
      <c r="W375"/>
      <c r="X375"/>
      <c r="Y375"/>
      <c r="AA375" s="34" t="s">
        <v>359</v>
      </c>
      <c r="AB375" s="34">
        <v>35</v>
      </c>
      <c r="AC375" s="34">
        <v>3162600.7388888896</v>
      </c>
      <c r="AD375" s="34"/>
      <c r="AE375" s="34"/>
      <c r="AF375" s="34"/>
      <c r="AG375"/>
      <c r="AH375"/>
      <c r="AI375"/>
    </row>
    <row r="376" spans="1:35" ht="16.5" thickBot="1" x14ac:dyDescent="0.3">
      <c r="A376" s="24">
        <v>1993</v>
      </c>
      <c r="B376" s="25">
        <v>1283</v>
      </c>
      <c r="C376" s="25">
        <v>1129</v>
      </c>
      <c r="D376" s="25">
        <v>3229</v>
      </c>
      <c r="E376" s="25">
        <v>3658</v>
      </c>
      <c r="F376" s="25">
        <v>3333</v>
      </c>
      <c r="G376" s="25">
        <v>2380</v>
      </c>
      <c r="H376" s="25">
        <v>1160</v>
      </c>
      <c r="I376" s="26">
        <v>973.7</v>
      </c>
      <c r="J376" s="25">
        <v>1909</v>
      </c>
      <c r="K376" s="25">
        <v>2889</v>
      </c>
      <c r="L376" s="25">
        <v>1445</v>
      </c>
      <c r="M376" s="25">
        <v>1890</v>
      </c>
      <c r="O376" s="32">
        <f t="shared" si="18"/>
        <v>2133.6999999999998</v>
      </c>
      <c r="Q376"/>
      <c r="R376"/>
      <c r="S376"/>
      <c r="T376"/>
      <c r="U376"/>
      <c r="V376"/>
      <c r="W376"/>
      <c r="X376"/>
      <c r="Y376"/>
      <c r="AA376"/>
      <c r="AB376"/>
      <c r="AC376"/>
      <c r="AD376"/>
      <c r="AE376"/>
      <c r="AF376"/>
      <c r="AG376"/>
      <c r="AH376"/>
      <c r="AI376"/>
    </row>
    <row r="377" spans="1:35" ht="15.75" x14ac:dyDescent="0.25">
      <c r="A377" s="24">
        <v>1994</v>
      </c>
      <c r="B377" s="25">
        <v>2804</v>
      </c>
      <c r="C377" s="26">
        <v>986.4</v>
      </c>
      <c r="D377" s="26">
        <v>921</v>
      </c>
      <c r="E377" s="25">
        <v>1159</v>
      </c>
      <c r="F377" s="25">
        <v>1345</v>
      </c>
      <c r="G377" s="25">
        <v>1356</v>
      </c>
      <c r="H377" s="26">
        <v>894.4</v>
      </c>
      <c r="I377" s="26">
        <v>869.3</v>
      </c>
      <c r="J377" s="25">
        <v>1263</v>
      </c>
      <c r="K377" s="25">
        <v>2433</v>
      </c>
      <c r="L377" s="25">
        <v>4000</v>
      </c>
      <c r="M377" s="25">
        <v>4231</v>
      </c>
      <c r="O377" s="32">
        <f t="shared" si="18"/>
        <v>1763.6999999999998</v>
      </c>
      <c r="Q377" s="35"/>
      <c r="R377" s="35" t="s">
        <v>365</v>
      </c>
      <c r="S377" s="35" t="s">
        <v>354</v>
      </c>
      <c r="T377" s="35" t="s">
        <v>366</v>
      </c>
      <c r="U377" s="35" t="s">
        <v>367</v>
      </c>
      <c r="V377" s="35" t="s">
        <v>368</v>
      </c>
      <c r="W377" s="35" t="s">
        <v>369</v>
      </c>
      <c r="X377" s="35" t="s">
        <v>370</v>
      </c>
      <c r="Y377" s="35" t="s">
        <v>371</v>
      </c>
      <c r="AA377" s="35"/>
      <c r="AB377" s="35" t="s">
        <v>365</v>
      </c>
      <c r="AC377" s="35" t="s">
        <v>354</v>
      </c>
      <c r="AD377" s="35" t="s">
        <v>366</v>
      </c>
      <c r="AE377" s="35" t="s">
        <v>367</v>
      </c>
      <c r="AF377" s="35" t="s">
        <v>368</v>
      </c>
      <c r="AG377" s="35" t="s">
        <v>369</v>
      </c>
      <c r="AH377" s="35" t="s">
        <v>370</v>
      </c>
      <c r="AI377" s="35" t="s">
        <v>371</v>
      </c>
    </row>
    <row r="378" spans="1:35" ht="15.75" x14ac:dyDescent="0.25">
      <c r="A378" s="24">
        <v>1995</v>
      </c>
      <c r="B378" s="25">
        <v>3264</v>
      </c>
      <c r="C378" s="25">
        <v>5457</v>
      </c>
      <c r="D378" s="25">
        <v>1884</v>
      </c>
      <c r="E378" s="25">
        <v>1374</v>
      </c>
      <c r="F378" s="25">
        <v>2416</v>
      </c>
      <c r="G378" s="25">
        <v>1513</v>
      </c>
      <c r="H378" s="25">
        <v>1048</v>
      </c>
      <c r="I378" s="26">
        <v>919.4</v>
      </c>
      <c r="J378" s="25">
        <v>1835</v>
      </c>
      <c r="K378" s="25">
        <v>3186</v>
      </c>
      <c r="L378" s="25">
        <v>4630</v>
      </c>
      <c r="M378" s="25">
        <v>7550</v>
      </c>
      <c r="O378" s="32">
        <f t="shared" si="18"/>
        <v>1967.4</v>
      </c>
      <c r="Q378" s="33" t="s">
        <v>360</v>
      </c>
      <c r="R378" s="33">
        <v>1806.204572714568</v>
      </c>
      <c r="S378" s="33">
        <v>102.15745309101248</v>
      </c>
      <c r="T378" s="33">
        <v>17.680595179926943</v>
      </c>
      <c r="U378" s="33">
        <v>1.0282696971824426E-18</v>
      </c>
      <c r="V378" s="33">
        <v>1598.5956507570515</v>
      </c>
      <c r="W378" s="33">
        <v>2013.8134946720845</v>
      </c>
      <c r="X378" s="33">
        <v>1598.5956507570515</v>
      </c>
      <c r="Y378" s="33">
        <v>2013.8134946720845</v>
      </c>
      <c r="AA378" s="33" t="s">
        <v>360</v>
      </c>
      <c r="AB378" s="33">
        <v>1650.1997789884329</v>
      </c>
      <c r="AC378" s="33">
        <v>209.2513669054467</v>
      </c>
      <c r="AD378" s="33">
        <v>7.8862078819016741</v>
      </c>
      <c r="AE378" s="33">
        <v>3.4921505484351719E-9</v>
      </c>
      <c r="AF378" s="33">
        <v>1224.9498375276114</v>
      </c>
      <c r="AG378" s="33">
        <v>2075.4497204492545</v>
      </c>
      <c r="AH378" s="33">
        <v>1224.9498375276114</v>
      </c>
      <c r="AI378" s="33">
        <v>2075.4497204492545</v>
      </c>
    </row>
    <row r="379" spans="1:35" ht="16.5" thickBot="1" x14ac:dyDescent="0.3">
      <c r="A379" s="24">
        <v>1996</v>
      </c>
      <c r="B379" s="25">
        <v>4769</v>
      </c>
      <c r="C379" s="25">
        <v>7105</v>
      </c>
      <c r="D379" s="25">
        <v>1504</v>
      </c>
      <c r="E379" s="25">
        <v>2852</v>
      </c>
      <c r="F379" s="25">
        <v>3183</v>
      </c>
      <c r="G379" s="25">
        <v>1420</v>
      </c>
      <c r="H379" s="25">
        <v>1022</v>
      </c>
      <c r="I379" s="26">
        <v>994.2</v>
      </c>
      <c r="J379" s="25">
        <v>1646</v>
      </c>
      <c r="K379" s="25">
        <v>3485</v>
      </c>
      <c r="L379" s="25">
        <v>5246</v>
      </c>
      <c r="M379" s="25">
        <v>6506</v>
      </c>
      <c r="O379" s="32">
        <f t="shared" si="18"/>
        <v>2016.2</v>
      </c>
      <c r="Q379" s="34" t="s">
        <v>372</v>
      </c>
      <c r="R379" s="34">
        <v>322.13464477477174</v>
      </c>
      <c r="S379" s="34">
        <v>85.288640038257256</v>
      </c>
      <c r="T379" s="34">
        <v>3.776993567141818</v>
      </c>
      <c r="U379" s="34">
        <v>6.1056790229534706E-4</v>
      </c>
      <c r="V379" s="34">
        <v>148.80727532880181</v>
      </c>
      <c r="W379" s="34">
        <v>495.46201422074171</v>
      </c>
      <c r="X379" s="34">
        <v>148.80727532880181</v>
      </c>
      <c r="Y379" s="34">
        <v>495.46201422074171</v>
      </c>
      <c r="AA379" s="34" t="s">
        <v>372</v>
      </c>
      <c r="AB379" s="34">
        <v>463.14674294362248</v>
      </c>
      <c r="AC379" s="34">
        <v>186.46622756595895</v>
      </c>
      <c r="AD379" s="34">
        <v>2.4838103338567996</v>
      </c>
      <c r="AE379" s="34">
        <v>1.8087397557262307E-2</v>
      </c>
      <c r="AF379" s="34">
        <v>84.20177579951411</v>
      </c>
      <c r="AG379" s="34">
        <v>842.09171008773092</v>
      </c>
      <c r="AH379" s="34">
        <v>84.20177579951411</v>
      </c>
      <c r="AI379" s="34">
        <v>842.09171008773092</v>
      </c>
    </row>
    <row r="380" spans="1:35" ht="15.75" x14ac:dyDescent="0.25">
      <c r="A380" s="1">
        <v>1997</v>
      </c>
      <c r="B380" s="2">
        <v>8149</v>
      </c>
      <c r="C380" s="2">
        <v>4395</v>
      </c>
      <c r="D380" s="2">
        <v>1950</v>
      </c>
      <c r="E380" s="2">
        <v>2791</v>
      </c>
      <c r="F380" s="2">
        <v>2820</v>
      </c>
      <c r="G380" s="2">
        <v>1709</v>
      </c>
      <c r="H380" s="2">
        <v>1230</v>
      </c>
      <c r="I380" s="2">
        <v>1029</v>
      </c>
      <c r="J380" s="2">
        <v>1929</v>
      </c>
      <c r="K380" s="2">
        <v>3573</v>
      </c>
      <c r="L380" s="2">
        <v>4121</v>
      </c>
      <c r="M380" s="2">
        <v>2263</v>
      </c>
      <c r="O380" s="9">
        <f t="shared" ref="O380:O397" si="19">SUM(H380:I380)</f>
        <v>2259</v>
      </c>
      <c r="Q380"/>
      <c r="R380"/>
      <c r="S380"/>
      <c r="T380"/>
      <c r="U380"/>
      <c r="V380"/>
      <c r="W380"/>
      <c r="X380"/>
      <c r="Y380"/>
      <c r="AA380"/>
      <c r="AB380"/>
      <c r="AC380"/>
      <c r="AD380"/>
      <c r="AE380"/>
      <c r="AF380"/>
      <c r="AG380"/>
      <c r="AH380"/>
      <c r="AI380"/>
    </row>
    <row r="381" spans="1:35" ht="15.75" x14ac:dyDescent="0.25">
      <c r="A381" s="1">
        <v>1998</v>
      </c>
      <c r="B381" s="2">
        <v>5031</v>
      </c>
      <c r="C381" s="2">
        <v>1069</v>
      </c>
      <c r="D381" s="2">
        <v>1436</v>
      </c>
      <c r="E381" s="2">
        <v>1127</v>
      </c>
      <c r="F381" s="2">
        <v>2504</v>
      </c>
      <c r="G381" s="2">
        <v>1736</v>
      </c>
      <c r="H381" s="2">
        <v>1022</v>
      </c>
      <c r="I381" s="4">
        <v>929.4</v>
      </c>
      <c r="J381" s="2">
        <v>1731</v>
      </c>
      <c r="K381" s="2">
        <v>2618</v>
      </c>
      <c r="L381" s="2">
        <v>3906</v>
      </c>
      <c r="M381" s="2">
        <v>5084</v>
      </c>
      <c r="O381" s="9">
        <f t="shared" si="19"/>
        <v>1951.4</v>
      </c>
      <c r="Q381"/>
      <c r="R381"/>
      <c r="S381"/>
      <c r="T381"/>
      <c r="U381"/>
      <c r="V381"/>
      <c r="W381"/>
      <c r="X381"/>
      <c r="Y381"/>
      <c r="AA381"/>
      <c r="AB381"/>
      <c r="AC381"/>
      <c r="AD381"/>
      <c r="AE381"/>
      <c r="AF381"/>
      <c r="AG381"/>
      <c r="AH381"/>
      <c r="AI381"/>
    </row>
    <row r="382" spans="1:35" ht="15.75" x14ac:dyDescent="0.25">
      <c r="A382" s="1">
        <v>1999</v>
      </c>
      <c r="B382" s="2">
        <v>6697</v>
      </c>
      <c r="C382" s="2">
        <v>1356</v>
      </c>
      <c r="D382" s="2">
        <v>2301</v>
      </c>
      <c r="E382" s="2">
        <v>1827</v>
      </c>
      <c r="F382" s="2">
        <v>3830</v>
      </c>
      <c r="G382" s="2">
        <v>3467</v>
      </c>
      <c r="H382" s="2">
        <v>1653</v>
      </c>
      <c r="I382" s="2">
        <v>1201</v>
      </c>
      <c r="J382" s="2">
        <v>2202</v>
      </c>
      <c r="K382" s="2">
        <v>2363</v>
      </c>
      <c r="L382" s="2">
        <v>3568</v>
      </c>
      <c r="M382" s="2">
        <v>6028</v>
      </c>
      <c r="O382" s="9">
        <f t="shared" si="19"/>
        <v>2854</v>
      </c>
      <c r="Q382"/>
      <c r="R382"/>
      <c r="S382"/>
      <c r="T382"/>
      <c r="U382"/>
      <c r="V382"/>
      <c r="W382"/>
      <c r="X382"/>
      <c r="Y382"/>
      <c r="AA382"/>
      <c r="AB382"/>
      <c r="AC382"/>
      <c r="AD382"/>
      <c r="AE382"/>
      <c r="AF382"/>
      <c r="AG382"/>
      <c r="AH382"/>
      <c r="AI382"/>
    </row>
    <row r="383" spans="1:35" x14ac:dyDescent="0.2">
      <c r="A383" s="1">
        <v>2000</v>
      </c>
      <c r="B383" s="2">
        <v>2436</v>
      </c>
      <c r="C383" s="2">
        <v>2116</v>
      </c>
      <c r="D383" s="2">
        <v>1646</v>
      </c>
      <c r="E383" s="2">
        <v>2325</v>
      </c>
      <c r="F383" s="2">
        <v>2688</v>
      </c>
      <c r="G383" s="2">
        <v>2045</v>
      </c>
      <c r="H383" s="2">
        <v>1012</v>
      </c>
      <c r="I383" s="4">
        <v>963.5</v>
      </c>
      <c r="J383" s="2">
        <v>1814</v>
      </c>
      <c r="K383" s="2">
        <v>2425</v>
      </c>
      <c r="L383" s="2">
        <v>2571</v>
      </c>
      <c r="M383" s="2">
        <v>1549</v>
      </c>
      <c r="O383" s="9">
        <f t="shared" si="19"/>
        <v>1975.5</v>
      </c>
    </row>
    <row r="384" spans="1:35" x14ac:dyDescent="0.2">
      <c r="A384" s="1">
        <v>2001</v>
      </c>
      <c r="B384" s="2">
        <v>1109</v>
      </c>
      <c r="C384" s="4">
        <v>949.5</v>
      </c>
      <c r="D384" s="4">
        <v>849.6</v>
      </c>
      <c r="E384" s="2">
        <v>1796</v>
      </c>
      <c r="F384" s="2">
        <v>2683</v>
      </c>
      <c r="G384" s="2">
        <v>1304</v>
      </c>
      <c r="H384" s="4">
        <v>969.1</v>
      </c>
      <c r="I384" s="4">
        <v>863.4</v>
      </c>
      <c r="J384" s="4">
        <v>861.4</v>
      </c>
      <c r="K384" s="4">
        <v>860.4</v>
      </c>
      <c r="L384" s="2">
        <v>1901</v>
      </c>
      <c r="M384" s="2">
        <v>5240</v>
      </c>
      <c r="O384" s="9">
        <f t="shared" si="19"/>
        <v>1832.5</v>
      </c>
    </row>
    <row r="385" spans="1:15" x14ac:dyDescent="0.2">
      <c r="A385" s="1">
        <v>2002</v>
      </c>
      <c r="B385" s="2">
        <v>3518</v>
      </c>
      <c r="C385" s="4">
        <v>959.3</v>
      </c>
      <c r="D385" s="4">
        <v>952.2</v>
      </c>
      <c r="E385" s="2">
        <v>3682</v>
      </c>
      <c r="F385" s="2">
        <v>3040</v>
      </c>
      <c r="G385" s="2">
        <v>2533</v>
      </c>
      <c r="H385" s="2">
        <v>1258</v>
      </c>
      <c r="I385" s="2">
        <v>1027</v>
      </c>
      <c r="J385" s="2">
        <v>1625</v>
      </c>
      <c r="K385" s="2">
        <v>2201</v>
      </c>
      <c r="L385" s="2">
        <v>2438</v>
      </c>
      <c r="M385" s="2">
        <v>1859</v>
      </c>
      <c r="O385" s="9">
        <f t="shared" si="19"/>
        <v>2285</v>
      </c>
    </row>
    <row r="386" spans="1:15" x14ac:dyDescent="0.2">
      <c r="A386" s="1">
        <v>2003</v>
      </c>
      <c r="B386" s="2">
        <v>3562</v>
      </c>
      <c r="C386" s="2">
        <v>2407</v>
      </c>
      <c r="D386" s="2">
        <v>3956</v>
      </c>
      <c r="E386" s="2">
        <v>2006</v>
      </c>
      <c r="F386" s="2">
        <v>2097</v>
      </c>
      <c r="G386" s="2">
        <v>1286</v>
      </c>
      <c r="H386" s="2">
        <v>1010</v>
      </c>
      <c r="I386" s="4">
        <v>884.7</v>
      </c>
      <c r="J386" s="2">
        <v>1742</v>
      </c>
      <c r="K386" s="2">
        <v>2009</v>
      </c>
      <c r="L386" s="2">
        <v>2546</v>
      </c>
      <c r="M386" s="2">
        <v>3952</v>
      </c>
      <c r="O386" s="9">
        <f t="shared" si="19"/>
        <v>1894.7</v>
      </c>
    </row>
    <row r="387" spans="1:15" x14ac:dyDescent="0.2">
      <c r="A387" s="1">
        <v>2004</v>
      </c>
      <c r="B387" s="2">
        <v>2706</v>
      </c>
      <c r="C387" s="2">
        <v>2677</v>
      </c>
      <c r="D387" s="2">
        <v>1384</v>
      </c>
      <c r="E387" s="2">
        <v>1693</v>
      </c>
      <c r="F387" s="2">
        <v>1706</v>
      </c>
      <c r="G387" s="2">
        <v>1853</v>
      </c>
      <c r="H387" s="2">
        <v>1090</v>
      </c>
      <c r="I387" s="4">
        <v>941.9</v>
      </c>
      <c r="J387" s="2">
        <v>1786</v>
      </c>
      <c r="K387" s="2">
        <v>3168</v>
      </c>
      <c r="L387" s="2">
        <v>2946</v>
      </c>
      <c r="M387" s="2">
        <v>2800</v>
      </c>
      <c r="O387" s="9">
        <f t="shared" si="19"/>
        <v>2031.9</v>
      </c>
    </row>
    <row r="388" spans="1:15" x14ac:dyDescent="0.2">
      <c r="A388" s="1">
        <v>2005</v>
      </c>
      <c r="B388" s="2">
        <v>1357</v>
      </c>
      <c r="C388" s="4">
        <v>917.2</v>
      </c>
      <c r="D388" s="4">
        <v>806.1</v>
      </c>
      <c r="E388" s="4">
        <v>972.3</v>
      </c>
      <c r="F388" s="2">
        <v>1808</v>
      </c>
      <c r="G388" s="2">
        <v>1550</v>
      </c>
      <c r="H388" s="2">
        <v>1146</v>
      </c>
      <c r="I388" s="2">
        <v>1003</v>
      </c>
      <c r="J388" s="2">
        <v>1790</v>
      </c>
      <c r="K388" s="2">
        <v>1942</v>
      </c>
      <c r="L388" s="2">
        <v>3795</v>
      </c>
      <c r="M388" s="2">
        <v>2367</v>
      </c>
      <c r="O388" s="9">
        <f t="shared" si="19"/>
        <v>2149</v>
      </c>
    </row>
    <row r="389" spans="1:15" x14ac:dyDescent="0.2">
      <c r="A389" s="1">
        <v>2006</v>
      </c>
      <c r="B389" s="2">
        <v>8779</v>
      </c>
      <c r="C389" s="2">
        <v>2326</v>
      </c>
      <c r="D389" s="2">
        <v>1115</v>
      </c>
      <c r="E389" s="2">
        <v>1605</v>
      </c>
      <c r="F389" s="2">
        <v>1813</v>
      </c>
      <c r="G389" s="2">
        <v>1943</v>
      </c>
      <c r="H389" s="2">
        <v>1186</v>
      </c>
      <c r="I389" s="2">
        <v>1011</v>
      </c>
      <c r="J389" s="2">
        <v>1641</v>
      </c>
      <c r="K389" s="2">
        <v>2213</v>
      </c>
      <c r="L389" s="2">
        <v>6017</v>
      </c>
      <c r="M389" s="2">
        <v>5087</v>
      </c>
      <c r="O389" s="9">
        <f t="shared" si="19"/>
        <v>2197</v>
      </c>
    </row>
    <row r="390" spans="1:15" x14ac:dyDescent="0.2">
      <c r="A390" s="1">
        <v>2007</v>
      </c>
      <c r="B390" s="2">
        <v>3725</v>
      </c>
      <c r="C390" s="2">
        <v>1165</v>
      </c>
      <c r="D390" s="2">
        <v>2367</v>
      </c>
      <c r="E390" s="2">
        <v>1459</v>
      </c>
      <c r="F390" s="2">
        <v>1474</v>
      </c>
      <c r="G390" s="2">
        <v>1218</v>
      </c>
      <c r="H390" s="2">
        <v>1121</v>
      </c>
      <c r="I390" s="2">
        <v>1013</v>
      </c>
      <c r="J390" s="2">
        <v>1350</v>
      </c>
      <c r="K390" s="2">
        <v>2671</v>
      </c>
      <c r="L390" s="2">
        <v>4146</v>
      </c>
      <c r="M390" s="2">
        <v>4470</v>
      </c>
      <c r="O390" s="9">
        <f t="shared" si="19"/>
        <v>2134</v>
      </c>
    </row>
    <row r="391" spans="1:15" x14ac:dyDescent="0.2">
      <c r="A391" s="1">
        <v>2008</v>
      </c>
      <c r="B391" s="2">
        <v>2494</v>
      </c>
      <c r="C391" s="2">
        <v>1144</v>
      </c>
      <c r="D391" s="2">
        <v>1376</v>
      </c>
      <c r="E391" s="2">
        <v>1608</v>
      </c>
      <c r="F391" s="2">
        <v>5852</v>
      </c>
      <c r="G391" s="2">
        <v>4355</v>
      </c>
      <c r="H391" s="2">
        <v>1680</v>
      </c>
      <c r="I391" s="2">
        <v>1063</v>
      </c>
      <c r="J391" s="2">
        <v>2169</v>
      </c>
      <c r="K391" s="2">
        <v>2555</v>
      </c>
      <c r="L391" s="2">
        <v>3759</v>
      </c>
      <c r="M391" s="2">
        <v>1717</v>
      </c>
      <c r="O391" s="9">
        <f t="shared" si="19"/>
        <v>2743</v>
      </c>
    </row>
    <row r="392" spans="1:15" x14ac:dyDescent="0.2">
      <c r="A392" s="1">
        <v>2009</v>
      </c>
      <c r="B392" s="2">
        <v>5214</v>
      </c>
      <c r="C392" s="2">
        <v>1157</v>
      </c>
      <c r="D392" s="2">
        <v>1426</v>
      </c>
      <c r="E392" s="2">
        <v>1603</v>
      </c>
      <c r="F392" s="2">
        <v>4681</v>
      </c>
      <c r="G392" s="2">
        <v>1761</v>
      </c>
      <c r="H392" s="2">
        <v>1163</v>
      </c>
      <c r="I392" s="4">
        <v>974.3</v>
      </c>
      <c r="J392" s="2">
        <v>1482</v>
      </c>
      <c r="K392" s="2">
        <v>2398</v>
      </c>
      <c r="L392" s="2">
        <v>3772</v>
      </c>
      <c r="M392" s="2">
        <v>2305</v>
      </c>
      <c r="O392" s="9">
        <f t="shared" si="19"/>
        <v>2137.3000000000002</v>
      </c>
    </row>
    <row r="393" spans="1:15" x14ac:dyDescent="0.2">
      <c r="A393" s="1">
        <v>2010</v>
      </c>
      <c r="B393" s="2">
        <v>3633</v>
      </c>
      <c r="C393" s="2">
        <v>1314</v>
      </c>
      <c r="D393" s="2">
        <v>1198</v>
      </c>
      <c r="E393" s="2">
        <v>1493</v>
      </c>
      <c r="F393" s="2">
        <v>2410</v>
      </c>
      <c r="G393" s="2">
        <v>3744</v>
      </c>
      <c r="H393" s="2">
        <v>1278</v>
      </c>
      <c r="I393" s="2">
        <v>1234</v>
      </c>
      <c r="J393" s="2">
        <v>1515</v>
      </c>
      <c r="K393" s="2">
        <v>2332</v>
      </c>
      <c r="L393" s="2">
        <v>4210</v>
      </c>
      <c r="M393" s="2">
        <v>5304</v>
      </c>
      <c r="O393" s="9">
        <f t="shared" si="19"/>
        <v>2512</v>
      </c>
    </row>
    <row r="394" spans="1:15" x14ac:dyDescent="0.2">
      <c r="A394" s="1">
        <v>2011</v>
      </c>
      <c r="B394" s="2">
        <v>4959</v>
      </c>
      <c r="C394" s="2">
        <v>1400</v>
      </c>
      <c r="D394" s="2">
        <v>1570</v>
      </c>
      <c r="E394" s="2">
        <v>2348</v>
      </c>
      <c r="F394" s="2">
        <v>3211</v>
      </c>
      <c r="G394" s="2">
        <v>3279</v>
      </c>
      <c r="H394" s="2">
        <v>1417</v>
      </c>
      <c r="I394" s="2">
        <v>1140</v>
      </c>
      <c r="J394" s="2">
        <v>1795</v>
      </c>
      <c r="K394" s="2">
        <v>2900</v>
      </c>
      <c r="L394" s="2">
        <v>2769</v>
      </c>
      <c r="M394" s="2">
        <v>1566</v>
      </c>
      <c r="O394" s="9">
        <f t="shared" si="19"/>
        <v>2557</v>
      </c>
    </row>
    <row r="395" spans="1:15" x14ac:dyDescent="0.2">
      <c r="A395" s="1">
        <v>2012</v>
      </c>
      <c r="B395" s="2">
        <v>5021</v>
      </c>
      <c r="C395" s="2">
        <v>3181</v>
      </c>
      <c r="D395" s="2">
        <v>2535</v>
      </c>
      <c r="E395" s="2">
        <v>4988</v>
      </c>
      <c r="F395" s="2">
        <v>3466</v>
      </c>
      <c r="G395" s="2">
        <v>2437</v>
      </c>
      <c r="H395" s="2">
        <v>1410</v>
      </c>
      <c r="I395" s="2">
        <v>1143</v>
      </c>
      <c r="J395" s="2">
        <v>1969</v>
      </c>
      <c r="K395" s="2">
        <v>2734</v>
      </c>
      <c r="L395" s="2">
        <v>5419</v>
      </c>
      <c r="M395" s="2">
        <v>4652</v>
      </c>
      <c r="O395" s="9">
        <f t="shared" si="19"/>
        <v>2553</v>
      </c>
    </row>
    <row r="396" spans="1:15" x14ac:dyDescent="0.2">
      <c r="A396" s="1">
        <v>2013</v>
      </c>
      <c r="B396" s="2">
        <v>2252</v>
      </c>
      <c r="C396" s="2">
        <v>1474</v>
      </c>
      <c r="D396" s="2">
        <v>1423</v>
      </c>
      <c r="E396" s="2">
        <v>1460</v>
      </c>
      <c r="F396" s="2">
        <v>2438</v>
      </c>
      <c r="G396" s="2">
        <v>1525</v>
      </c>
      <c r="H396" s="2">
        <v>1254</v>
      </c>
      <c r="I396" s="2">
        <v>1184</v>
      </c>
      <c r="J396" s="2">
        <v>2025</v>
      </c>
      <c r="K396" s="2">
        <v>3713</v>
      </c>
      <c r="L396" s="2">
        <v>3217</v>
      </c>
      <c r="M396" s="2">
        <v>2434</v>
      </c>
      <c r="O396" s="9">
        <f t="shared" si="19"/>
        <v>2438</v>
      </c>
    </row>
    <row r="397" spans="1:15" ht="15.75" x14ac:dyDescent="0.25">
      <c r="A397" s="1">
        <v>2014</v>
      </c>
      <c r="B397" s="2">
        <v>1391</v>
      </c>
      <c r="C397" s="2">
        <v>4101</v>
      </c>
      <c r="D397" s="2">
        <v>5184</v>
      </c>
      <c r="E397" s="2">
        <v>2518</v>
      </c>
      <c r="F397" s="2">
        <v>3118</v>
      </c>
      <c r="G397" s="2">
        <v>1374</v>
      </c>
      <c r="H397" s="2">
        <v>1188</v>
      </c>
      <c r="I397" s="2">
        <v>1053</v>
      </c>
      <c r="J397" s="2">
        <v>1371</v>
      </c>
      <c r="K397" s="4"/>
      <c r="L397" s="4"/>
      <c r="M397" s="17"/>
      <c r="O397" s="9">
        <f t="shared" si="19"/>
        <v>2241</v>
      </c>
    </row>
    <row r="401" spans="1:35" x14ac:dyDescent="0.2">
      <c r="B401" s="6" t="s">
        <v>375</v>
      </c>
    </row>
    <row r="402" spans="1:35" ht="15.75" x14ac:dyDescent="0.25">
      <c r="A402" s="24">
        <v>1979</v>
      </c>
      <c r="B402" s="26">
        <v>281.5</v>
      </c>
      <c r="C402" s="26">
        <v>438.1</v>
      </c>
      <c r="D402" s="26">
        <v>578.4</v>
      </c>
      <c r="E402" s="26">
        <v>544</v>
      </c>
      <c r="F402" s="26">
        <v>619</v>
      </c>
      <c r="G402" s="26">
        <v>361.8</v>
      </c>
      <c r="H402" s="26">
        <v>265.7</v>
      </c>
      <c r="I402" s="26">
        <v>214.1</v>
      </c>
      <c r="J402" s="26">
        <v>185.4</v>
      </c>
      <c r="K402" s="26">
        <v>168.8</v>
      </c>
      <c r="L402" s="26">
        <v>226</v>
      </c>
      <c r="M402" s="26">
        <v>404.9</v>
      </c>
      <c r="O402" s="9">
        <f>SUM(H402:I402)</f>
        <v>479.79999999999995</v>
      </c>
      <c r="Q402" s="23" t="s">
        <v>349</v>
      </c>
      <c r="R402"/>
      <c r="S402"/>
      <c r="T402"/>
      <c r="U402"/>
      <c r="V402"/>
      <c r="W402"/>
      <c r="X402"/>
      <c r="Y402"/>
      <c r="AA402" t="s">
        <v>349</v>
      </c>
      <c r="AB402"/>
      <c r="AC402"/>
      <c r="AD402"/>
      <c r="AE402"/>
      <c r="AF402"/>
      <c r="AG402"/>
      <c r="AH402"/>
      <c r="AI402"/>
    </row>
    <row r="403" spans="1:35" ht="16.5" thickBot="1" x14ac:dyDescent="0.3">
      <c r="A403" s="24">
        <v>1980</v>
      </c>
      <c r="B403" s="26">
        <v>663.4</v>
      </c>
      <c r="C403" s="26">
        <v>443.8</v>
      </c>
      <c r="D403" s="26">
        <v>442.5</v>
      </c>
      <c r="E403" s="26">
        <v>457</v>
      </c>
      <c r="F403" s="26">
        <v>369.8</v>
      </c>
      <c r="G403" s="26">
        <v>316</v>
      </c>
      <c r="H403" s="26">
        <v>233.5</v>
      </c>
      <c r="I403" s="26">
        <v>187.1</v>
      </c>
      <c r="J403" s="26">
        <v>165.4</v>
      </c>
      <c r="K403" s="26">
        <v>145</v>
      </c>
      <c r="L403" s="26">
        <v>225.3</v>
      </c>
      <c r="M403" s="26">
        <v>707.9</v>
      </c>
      <c r="O403" s="32">
        <f t="shared" ref="O403:O437" si="20">SUM(H403:I403)</f>
        <v>420.6</v>
      </c>
      <c r="Q403"/>
      <c r="R403"/>
      <c r="S403"/>
      <c r="T403"/>
      <c r="U403"/>
      <c r="V403"/>
      <c r="W403"/>
      <c r="X403"/>
      <c r="Y403"/>
      <c r="AA403"/>
      <c r="AB403"/>
      <c r="AC403"/>
      <c r="AD403"/>
      <c r="AE403"/>
      <c r="AF403"/>
      <c r="AG403"/>
      <c r="AH403"/>
      <c r="AI403"/>
    </row>
    <row r="404" spans="1:35" ht="15.75" x14ac:dyDescent="0.25">
      <c r="A404" s="24">
        <v>1981</v>
      </c>
      <c r="B404" s="26">
        <v>498.2</v>
      </c>
      <c r="C404" s="26">
        <v>533</v>
      </c>
      <c r="D404" s="26">
        <v>424.5</v>
      </c>
      <c r="E404" s="26">
        <v>408.7</v>
      </c>
      <c r="F404" s="26">
        <v>379.9</v>
      </c>
      <c r="G404" s="26">
        <v>431.2</v>
      </c>
      <c r="H404" s="26">
        <v>265.7</v>
      </c>
      <c r="I404" s="26">
        <v>181.4</v>
      </c>
      <c r="J404" s="26">
        <v>168.4</v>
      </c>
      <c r="K404" s="26">
        <v>195.9</v>
      </c>
      <c r="L404" s="26">
        <v>282.7</v>
      </c>
      <c r="M404" s="26">
        <v>924.1</v>
      </c>
      <c r="O404" s="32">
        <f t="shared" si="20"/>
        <v>447.1</v>
      </c>
      <c r="Q404" s="36" t="s">
        <v>350</v>
      </c>
      <c r="R404" s="36"/>
      <c r="S404"/>
      <c r="T404"/>
      <c r="U404"/>
      <c r="V404"/>
      <c r="W404"/>
      <c r="X404"/>
      <c r="Y404"/>
      <c r="AA404" s="36" t="s">
        <v>350</v>
      </c>
      <c r="AB404" s="36"/>
      <c r="AC404"/>
      <c r="AD404"/>
      <c r="AE404"/>
      <c r="AF404"/>
      <c r="AG404"/>
      <c r="AH404"/>
      <c r="AI404"/>
    </row>
    <row r="405" spans="1:35" ht="15.75" x14ac:dyDescent="0.25">
      <c r="A405" s="24">
        <v>1982</v>
      </c>
      <c r="B405" s="26">
        <v>468.8</v>
      </c>
      <c r="C405" s="26">
        <v>924</v>
      </c>
      <c r="D405" s="26">
        <v>647.4</v>
      </c>
      <c r="E405" s="26">
        <v>549.4</v>
      </c>
      <c r="F405" s="26">
        <v>799.2</v>
      </c>
      <c r="G405" s="26">
        <v>604.9</v>
      </c>
      <c r="H405" s="26">
        <v>449.4</v>
      </c>
      <c r="I405" s="26">
        <v>367.4</v>
      </c>
      <c r="J405" s="26">
        <v>293.2</v>
      </c>
      <c r="K405" s="26">
        <v>303.8</v>
      </c>
      <c r="L405" s="26">
        <v>460.6</v>
      </c>
      <c r="M405" s="26">
        <v>762.9</v>
      </c>
      <c r="O405" s="32">
        <f t="shared" si="20"/>
        <v>816.8</v>
      </c>
      <c r="Q405" s="33" t="s">
        <v>351</v>
      </c>
      <c r="R405" s="33">
        <v>0.76040951596556428</v>
      </c>
      <c r="S405"/>
      <c r="T405"/>
      <c r="U405"/>
      <c r="V405"/>
      <c r="W405"/>
      <c r="X405"/>
      <c r="Y405"/>
      <c r="AA405" s="33" t="s">
        <v>351</v>
      </c>
      <c r="AB405" s="33">
        <v>0.51857154686761819</v>
      </c>
      <c r="AC405"/>
      <c r="AD405"/>
      <c r="AE405"/>
      <c r="AF405"/>
      <c r="AG405"/>
      <c r="AH405"/>
      <c r="AI405"/>
    </row>
    <row r="406" spans="1:35" ht="15.75" x14ac:dyDescent="0.25">
      <c r="A406" s="24">
        <v>1983</v>
      </c>
      <c r="B406" s="26">
        <v>708.7</v>
      </c>
      <c r="C406" s="26">
        <v>714.9</v>
      </c>
      <c r="D406" s="26">
        <v>846.1</v>
      </c>
      <c r="E406" s="26">
        <v>697.2</v>
      </c>
      <c r="F406" s="26">
        <v>614.4</v>
      </c>
      <c r="G406" s="26">
        <v>472</v>
      </c>
      <c r="H406" s="26">
        <v>445.4</v>
      </c>
      <c r="I406" s="26">
        <v>352.7</v>
      </c>
      <c r="J406" s="26">
        <v>288.10000000000002</v>
      </c>
      <c r="K406" s="26">
        <v>248.2</v>
      </c>
      <c r="L406" s="26">
        <v>398.4</v>
      </c>
      <c r="M406" s="26">
        <v>607.79999999999995</v>
      </c>
      <c r="O406" s="32">
        <f t="shared" si="20"/>
        <v>798.09999999999991</v>
      </c>
      <c r="Q406" s="33" t="s">
        <v>352</v>
      </c>
      <c r="R406" s="33">
        <v>0.57822263197098378</v>
      </c>
      <c r="S406"/>
      <c r="T406"/>
      <c r="U406"/>
      <c r="V406"/>
      <c r="W406"/>
      <c r="X406"/>
      <c r="Y406"/>
      <c r="AA406" s="33" t="s">
        <v>352</v>
      </c>
      <c r="AB406" s="33">
        <v>0.26891644922067437</v>
      </c>
      <c r="AC406"/>
      <c r="AD406"/>
      <c r="AE406"/>
      <c r="AF406"/>
      <c r="AG406"/>
      <c r="AH406"/>
      <c r="AI406"/>
    </row>
    <row r="407" spans="1:35" ht="15.75" x14ac:dyDescent="0.25">
      <c r="A407" s="24">
        <v>1984</v>
      </c>
      <c r="B407" s="26">
        <v>642.4</v>
      </c>
      <c r="C407" s="26">
        <v>630.70000000000005</v>
      </c>
      <c r="D407" s="26">
        <v>682.5</v>
      </c>
      <c r="E407" s="26">
        <v>628</v>
      </c>
      <c r="F407" s="26">
        <v>726.7</v>
      </c>
      <c r="G407" s="26">
        <v>681.1</v>
      </c>
      <c r="H407" s="26">
        <v>441</v>
      </c>
      <c r="I407" s="26">
        <v>360.3</v>
      </c>
      <c r="J407" s="26">
        <v>300.5</v>
      </c>
      <c r="K407" s="26">
        <v>294</v>
      </c>
      <c r="L407" s="26">
        <v>704.4</v>
      </c>
      <c r="M407" s="26">
        <v>403.6</v>
      </c>
      <c r="O407" s="32">
        <f t="shared" si="20"/>
        <v>801.3</v>
      </c>
      <c r="Q407" s="33" t="s">
        <v>353</v>
      </c>
      <c r="R407" s="33">
        <v>0.565817415264248</v>
      </c>
      <c r="S407"/>
      <c r="T407"/>
      <c r="U407"/>
      <c r="V407"/>
      <c r="W407"/>
      <c r="X407"/>
      <c r="Y407"/>
      <c r="AA407" s="33" t="s">
        <v>353</v>
      </c>
      <c r="AB407" s="33">
        <v>0.24741399184481186</v>
      </c>
      <c r="AC407"/>
      <c r="AD407"/>
      <c r="AE407"/>
      <c r="AF407"/>
      <c r="AG407"/>
      <c r="AH407"/>
      <c r="AI407"/>
    </row>
    <row r="408" spans="1:35" ht="15.75" x14ac:dyDescent="0.25">
      <c r="A408" s="24">
        <v>1985</v>
      </c>
      <c r="B408" s="26">
        <v>283.39999999999998</v>
      </c>
      <c r="C408" s="26">
        <v>264.7</v>
      </c>
      <c r="D408" s="26">
        <v>304</v>
      </c>
      <c r="E408" s="26">
        <v>625.29999999999995</v>
      </c>
      <c r="F408" s="26">
        <v>678.7</v>
      </c>
      <c r="G408" s="26">
        <v>548.5</v>
      </c>
      <c r="H408" s="26">
        <v>370.2</v>
      </c>
      <c r="I408" s="26">
        <v>280.60000000000002</v>
      </c>
      <c r="J408" s="26">
        <v>239.7</v>
      </c>
      <c r="K408" s="26">
        <v>236.8</v>
      </c>
      <c r="L408" s="26">
        <v>348.4</v>
      </c>
      <c r="M408" s="26">
        <v>302.39999999999998</v>
      </c>
      <c r="O408" s="32">
        <f t="shared" si="20"/>
        <v>650.79999999999995</v>
      </c>
      <c r="Q408" s="33" t="s">
        <v>354</v>
      </c>
      <c r="R408" s="33">
        <v>121.52408171562155</v>
      </c>
      <c r="S408"/>
      <c r="T408"/>
      <c r="U408"/>
      <c r="V408"/>
      <c r="W408"/>
      <c r="X408"/>
      <c r="Y408"/>
      <c r="AA408" s="33" t="s">
        <v>354</v>
      </c>
      <c r="AB408" s="33">
        <v>159.99419222644158</v>
      </c>
      <c r="AC408"/>
      <c r="AD408"/>
      <c r="AE408"/>
      <c r="AF408"/>
      <c r="AG408"/>
      <c r="AH408"/>
      <c r="AI408"/>
    </row>
    <row r="409" spans="1:35" ht="16.5" thickBot="1" x14ac:dyDescent="0.3">
      <c r="A409" s="24">
        <v>1986</v>
      </c>
      <c r="B409" s="26">
        <v>456.8</v>
      </c>
      <c r="C409" s="26">
        <v>742.6</v>
      </c>
      <c r="D409" s="26">
        <v>836.9</v>
      </c>
      <c r="E409" s="26">
        <v>499.2</v>
      </c>
      <c r="F409" s="26">
        <v>483.9</v>
      </c>
      <c r="G409" s="26">
        <v>352.1</v>
      </c>
      <c r="H409" s="26">
        <v>268.2</v>
      </c>
      <c r="I409" s="26">
        <v>226.5</v>
      </c>
      <c r="J409" s="26">
        <v>205.9</v>
      </c>
      <c r="K409" s="26">
        <v>212.7</v>
      </c>
      <c r="L409" s="26">
        <v>381.4</v>
      </c>
      <c r="M409" s="26">
        <v>455.8</v>
      </c>
      <c r="O409" s="32">
        <f t="shared" si="20"/>
        <v>494.7</v>
      </c>
      <c r="Q409" s="34" t="s">
        <v>355</v>
      </c>
      <c r="R409" s="34">
        <v>36</v>
      </c>
      <c r="S409"/>
      <c r="T409"/>
      <c r="U409"/>
      <c r="V409"/>
      <c r="W409"/>
      <c r="X409"/>
      <c r="Y409"/>
      <c r="AA409" s="34" t="s">
        <v>355</v>
      </c>
      <c r="AB409" s="34">
        <v>36</v>
      </c>
      <c r="AC409"/>
      <c r="AD409"/>
      <c r="AE409"/>
      <c r="AF409"/>
      <c r="AG409"/>
      <c r="AH409"/>
      <c r="AI409"/>
    </row>
    <row r="410" spans="1:35" ht="15.75" x14ac:dyDescent="0.25">
      <c r="A410" s="24">
        <v>1987</v>
      </c>
      <c r="B410" s="26">
        <v>311.5</v>
      </c>
      <c r="C410" s="26">
        <v>504.7</v>
      </c>
      <c r="D410" s="26">
        <v>493.2</v>
      </c>
      <c r="E410" s="26">
        <v>482</v>
      </c>
      <c r="F410" s="26">
        <v>396.9</v>
      </c>
      <c r="G410" s="26">
        <v>290.10000000000002</v>
      </c>
      <c r="H410" s="26">
        <v>236.9</v>
      </c>
      <c r="I410" s="26">
        <v>204.7</v>
      </c>
      <c r="J410" s="26">
        <v>175.9</v>
      </c>
      <c r="K410" s="26">
        <v>154.30000000000001</v>
      </c>
      <c r="L410" s="26">
        <v>140.69999999999999</v>
      </c>
      <c r="M410" s="26">
        <v>415.2</v>
      </c>
      <c r="O410" s="32">
        <f t="shared" si="20"/>
        <v>441.6</v>
      </c>
      <c r="Q410"/>
      <c r="R410"/>
      <c r="S410"/>
      <c r="T410"/>
      <c r="U410"/>
      <c r="V410"/>
      <c r="W410"/>
      <c r="X410"/>
      <c r="Y410"/>
      <c r="AA410"/>
      <c r="AB410"/>
      <c r="AC410"/>
      <c r="AD410"/>
      <c r="AE410"/>
      <c r="AF410"/>
      <c r="AG410"/>
      <c r="AH410"/>
      <c r="AI410"/>
    </row>
    <row r="411" spans="1:35" ht="16.5" thickBot="1" x14ac:dyDescent="0.3">
      <c r="A411" s="24">
        <v>1988</v>
      </c>
      <c r="B411" s="26">
        <v>358.3</v>
      </c>
      <c r="C411" s="26">
        <v>376.6</v>
      </c>
      <c r="D411" s="26">
        <v>461.1</v>
      </c>
      <c r="E411" s="26">
        <v>602.20000000000005</v>
      </c>
      <c r="F411" s="26">
        <v>518.9</v>
      </c>
      <c r="G411" s="26">
        <v>437.3</v>
      </c>
      <c r="H411" s="26">
        <v>289.5</v>
      </c>
      <c r="I411" s="26">
        <v>223.1</v>
      </c>
      <c r="J411" s="26">
        <v>193.1</v>
      </c>
      <c r="K411" s="26">
        <v>169.4</v>
      </c>
      <c r="L411" s="26">
        <v>349.3</v>
      </c>
      <c r="M411" s="26">
        <v>448.5</v>
      </c>
      <c r="O411" s="32">
        <f t="shared" si="20"/>
        <v>512.6</v>
      </c>
      <c r="Q411" s="23" t="s">
        <v>356</v>
      </c>
      <c r="R411"/>
      <c r="S411"/>
      <c r="T411"/>
      <c r="U411"/>
      <c r="V411"/>
      <c r="W411"/>
      <c r="X411"/>
      <c r="Y411"/>
      <c r="AA411" t="s">
        <v>356</v>
      </c>
      <c r="AB411"/>
      <c r="AC411"/>
      <c r="AD411"/>
      <c r="AE411"/>
      <c r="AF411"/>
      <c r="AG411"/>
      <c r="AH411"/>
      <c r="AI411"/>
    </row>
    <row r="412" spans="1:35" ht="15.75" x14ac:dyDescent="0.25">
      <c r="A412" s="24">
        <v>1989</v>
      </c>
      <c r="B412" s="26">
        <v>355.6</v>
      </c>
      <c r="C412" s="26">
        <v>291.60000000000002</v>
      </c>
      <c r="D412" s="26">
        <v>501.7</v>
      </c>
      <c r="E412" s="26">
        <v>793.1</v>
      </c>
      <c r="F412" s="26">
        <v>642.6</v>
      </c>
      <c r="G412" s="26">
        <v>444.7</v>
      </c>
      <c r="H412" s="26">
        <v>325.7</v>
      </c>
      <c r="I412" s="26">
        <v>252.9</v>
      </c>
      <c r="J412" s="26">
        <v>218.1</v>
      </c>
      <c r="K412" s="26">
        <v>187.5</v>
      </c>
      <c r="L412" s="26">
        <v>210</v>
      </c>
      <c r="M412" s="26">
        <v>310.7</v>
      </c>
      <c r="O412" s="32">
        <f t="shared" si="20"/>
        <v>578.6</v>
      </c>
      <c r="Q412" s="35"/>
      <c r="R412" s="35" t="s">
        <v>361</v>
      </c>
      <c r="S412" s="35" t="s">
        <v>362</v>
      </c>
      <c r="T412" s="35" t="s">
        <v>363</v>
      </c>
      <c r="U412" s="35" t="s">
        <v>3</v>
      </c>
      <c r="V412" s="35" t="s">
        <v>364</v>
      </c>
      <c r="W412"/>
      <c r="X412"/>
      <c r="Y412"/>
      <c r="AA412" s="35"/>
      <c r="AB412" s="35" t="s">
        <v>361</v>
      </c>
      <c r="AC412" s="35" t="s">
        <v>362</v>
      </c>
      <c r="AD412" s="35" t="s">
        <v>363</v>
      </c>
      <c r="AE412" s="35" t="s">
        <v>3</v>
      </c>
      <c r="AF412" s="35" t="s">
        <v>364</v>
      </c>
      <c r="AG412"/>
      <c r="AH412"/>
      <c r="AI412"/>
    </row>
    <row r="413" spans="1:35" ht="15.75" x14ac:dyDescent="0.25">
      <c r="A413" s="24">
        <v>1990</v>
      </c>
      <c r="B413" s="26">
        <v>474.2</v>
      </c>
      <c r="C413" s="26">
        <v>314.8</v>
      </c>
      <c r="D413" s="26">
        <v>385.9</v>
      </c>
      <c r="E413" s="26">
        <v>703.6</v>
      </c>
      <c r="F413" s="26">
        <v>556.4</v>
      </c>
      <c r="G413" s="26">
        <v>466</v>
      </c>
      <c r="H413" s="26">
        <v>300.8</v>
      </c>
      <c r="I413" s="26">
        <v>222.3</v>
      </c>
      <c r="J413" s="26">
        <v>192.7</v>
      </c>
      <c r="K413" s="26">
        <v>177.7</v>
      </c>
      <c r="L413" s="26">
        <v>292.8</v>
      </c>
      <c r="M413" s="26">
        <v>362.7</v>
      </c>
      <c r="O413" s="32">
        <f t="shared" si="20"/>
        <v>523.1</v>
      </c>
      <c r="Q413" s="33" t="s">
        <v>357</v>
      </c>
      <c r="R413" s="33">
        <v>1</v>
      </c>
      <c r="S413" s="33">
        <v>688359.68464794778</v>
      </c>
      <c r="T413" s="33">
        <v>688359.68464794778</v>
      </c>
      <c r="U413" s="33">
        <v>46.61124796449716</v>
      </c>
      <c r="V413" s="33">
        <v>7.4124283238292341E-8</v>
      </c>
      <c r="W413"/>
      <c r="X413"/>
      <c r="Y413"/>
      <c r="AA413" s="33" t="s">
        <v>357</v>
      </c>
      <c r="AB413" s="33">
        <v>1</v>
      </c>
      <c r="AC413" s="33">
        <v>320138.35492948757</v>
      </c>
      <c r="AD413" s="33">
        <v>320138.35492948757</v>
      </c>
      <c r="AE413" s="33">
        <v>12.506312395835522</v>
      </c>
      <c r="AF413" s="33">
        <v>1.1947981809493924E-3</v>
      </c>
      <c r="AG413"/>
      <c r="AH413"/>
      <c r="AI413"/>
    </row>
    <row r="414" spans="1:35" ht="15.75" x14ac:dyDescent="0.25">
      <c r="A414" s="24">
        <v>1991</v>
      </c>
      <c r="B414" s="26">
        <v>415.9</v>
      </c>
      <c r="C414" s="26">
        <v>488.4</v>
      </c>
      <c r="D414" s="26">
        <v>451.9</v>
      </c>
      <c r="E414" s="26">
        <v>450.1</v>
      </c>
      <c r="F414" s="26">
        <v>464.6</v>
      </c>
      <c r="G414" s="26">
        <v>356.1</v>
      </c>
      <c r="H414" s="26">
        <v>260.5</v>
      </c>
      <c r="I414" s="26">
        <v>220.1</v>
      </c>
      <c r="J414" s="26">
        <v>191.6</v>
      </c>
      <c r="K414" s="26">
        <v>170</v>
      </c>
      <c r="L414" s="26">
        <v>318.10000000000002</v>
      </c>
      <c r="M414" s="26">
        <v>578.4</v>
      </c>
      <c r="O414" s="32">
        <f t="shared" si="20"/>
        <v>480.6</v>
      </c>
      <c r="Q414" s="33" t="s">
        <v>358</v>
      </c>
      <c r="R414" s="33">
        <v>34</v>
      </c>
      <c r="S414" s="33">
        <v>502115.48285205214</v>
      </c>
      <c r="T414" s="33">
        <v>14768.102436825064</v>
      </c>
      <c r="U414" s="33"/>
      <c r="V414" s="33"/>
      <c r="W414"/>
      <c r="X414"/>
      <c r="Y414"/>
      <c r="AA414" s="33" t="s">
        <v>358</v>
      </c>
      <c r="AB414" s="33">
        <v>34</v>
      </c>
      <c r="AC414" s="33">
        <v>870336.81257051241</v>
      </c>
      <c r="AD414" s="33">
        <v>25598.141546191542</v>
      </c>
      <c r="AE414" s="33"/>
      <c r="AF414" s="33"/>
      <c r="AG414"/>
      <c r="AH414"/>
      <c r="AI414"/>
    </row>
    <row r="415" spans="1:35" ht="16.5" thickBot="1" x14ac:dyDescent="0.3">
      <c r="A415" s="24">
        <v>1992</v>
      </c>
      <c r="B415" s="26">
        <v>316.2</v>
      </c>
      <c r="C415" s="26">
        <v>397.6</v>
      </c>
      <c r="D415" s="26">
        <v>360.8</v>
      </c>
      <c r="E415" s="26">
        <v>417.3</v>
      </c>
      <c r="F415" s="26">
        <v>319.3</v>
      </c>
      <c r="G415" s="26">
        <v>203.3</v>
      </c>
      <c r="H415" s="26">
        <v>174.3</v>
      </c>
      <c r="I415" s="26">
        <v>149.4</v>
      </c>
      <c r="J415" s="26">
        <v>132.4</v>
      </c>
      <c r="K415" s="26">
        <v>122</v>
      </c>
      <c r="L415" s="26">
        <v>243.8</v>
      </c>
      <c r="M415" s="26">
        <v>350.2</v>
      </c>
      <c r="O415" s="32">
        <f t="shared" si="20"/>
        <v>323.70000000000005</v>
      </c>
      <c r="Q415" s="34" t="s">
        <v>359</v>
      </c>
      <c r="R415" s="34">
        <v>35</v>
      </c>
      <c r="S415" s="34">
        <v>1190475.1675</v>
      </c>
      <c r="T415" s="34"/>
      <c r="U415" s="34"/>
      <c r="V415" s="34"/>
      <c r="W415"/>
      <c r="X415"/>
      <c r="Y415"/>
      <c r="AA415" s="34" t="s">
        <v>359</v>
      </c>
      <c r="AB415" s="34">
        <v>35</v>
      </c>
      <c r="AC415" s="34">
        <v>1190475.1675</v>
      </c>
      <c r="AD415" s="34"/>
      <c r="AE415" s="34"/>
      <c r="AF415" s="34"/>
      <c r="AG415"/>
      <c r="AH415"/>
      <c r="AI415"/>
    </row>
    <row r="416" spans="1:35" ht="16.5" thickBot="1" x14ac:dyDescent="0.3">
      <c r="A416" s="24">
        <v>1993</v>
      </c>
      <c r="B416" s="26">
        <v>213.6</v>
      </c>
      <c r="C416" s="26">
        <v>240.9</v>
      </c>
      <c r="D416" s="26">
        <v>653.4</v>
      </c>
      <c r="E416" s="26">
        <v>871.7</v>
      </c>
      <c r="F416" s="26">
        <v>808.3</v>
      </c>
      <c r="G416" s="26">
        <v>568.79999999999995</v>
      </c>
      <c r="H416" s="26">
        <v>407.4</v>
      </c>
      <c r="I416" s="26">
        <v>305.39999999999998</v>
      </c>
      <c r="J416" s="26">
        <v>250.6</v>
      </c>
      <c r="K416" s="26">
        <v>213.8</v>
      </c>
      <c r="L416" s="26">
        <v>180.5</v>
      </c>
      <c r="M416" s="26">
        <v>240.8</v>
      </c>
      <c r="O416" s="32">
        <f t="shared" si="20"/>
        <v>712.8</v>
      </c>
      <c r="Q416"/>
      <c r="R416"/>
      <c r="S416"/>
      <c r="T416"/>
      <c r="U416"/>
      <c r="V416"/>
      <c r="W416"/>
      <c r="X416"/>
      <c r="Y416"/>
      <c r="AA416"/>
      <c r="AB416"/>
      <c r="AC416"/>
      <c r="AD416"/>
      <c r="AE416"/>
      <c r="AF416"/>
      <c r="AG416"/>
      <c r="AH416"/>
      <c r="AI416"/>
    </row>
    <row r="417" spans="1:35" ht="15.75" x14ac:dyDescent="0.25">
      <c r="A417" s="24">
        <v>1994</v>
      </c>
      <c r="B417" s="26">
        <v>429.4</v>
      </c>
      <c r="C417" s="26">
        <v>256.39999999999998</v>
      </c>
      <c r="D417" s="26">
        <v>436.4</v>
      </c>
      <c r="E417" s="26">
        <v>480.7</v>
      </c>
      <c r="F417" s="26">
        <v>369.6</v>
      </c>
      <c r="G417" s="26">
        <v>306.2</v>
      </c>
      <c r="H417" s="26">
        <v>220.4</v>
      </c>
      <c r="I417" s="26">
        <v>170.8</v>
      </c>
      <c r="J417" s="26">
        <v>149.80000000000001</v>
      </c>
      <c r="K417" s="26">
        <v>138.1</v>
      </c>
      <c r="L417" s="26">
        <v>237.5</v>
      </c>
      <c r="M417" s="26">
        <v>329.1</v>
      </c>
      <c r="O417" s="32">
        <f t="shared" si="20"/>
        <v>391.20000000000005</v>
      </c>
      <c r="Q417" s="35"/>
      <c r="R417" s="35" t="s">
        <v>365</v>
      </c>
      <c r="S417" s="35" t="s">
        <v>354</v>
      </c>
      <c r="T417" s="35" t="s">
        <v>366</v>
      </c>
      <c r="U417" s="35" t="s">
        <v>367</v>
      </c>
      <c r="V417" s="35" t="s">
        <v>368</v>
      </c>
      <c r="W417" s="35" t="s">
        <v>369</v>
      </c>
      <c r="X417" s="35" t="s">
        <v>370</v>
      </c>
      <c r="Y417" s="35" t="s">
        <v>371</v>
      </c>
      <c r="AA417" s="35"/>
      <c r="AB417" s="35" t="s">
        <v>365</v>
      </c>
      <c r="AC417" s="35" t="s">
        <v>354</v>
      </c>
      <c r="AD417" s="35" t="s">
        <v>366</v>
      </c>
      <c r="AE417" s="35" t="s">
        <v>367</v>
      </c>
      <c r="AF417" s="35" t="s">
        <v>368</v>
      </c>
      <c r="AG417" s="35" t="s">
        <v>369</v>
      </c>
      <c r="AH417" s="35" t="s">
        <v>370</v>
      </c>
      <c r="AI417" s="35" t="s">
        <v>371</v>
      </c>
    </row>
    <row r="418" spans="1:35" ht="15.75" x14ac:dyDescent="0.25">
      <c r="A418" s="24">
        <v>1995</v>
      </c>
      <c r="B418" s="26">
        <v>506.7</v>
      </c>
      <c r="C418" s="26">
        <v>872.2</v>
      </c>
      <c r="D418" s="26">
        <v>647.70000000000005</v>
      </c>
      <c r="E418" s="26">
        <v>578</v>
      </c>
      <c r="F418" s="26">
        <v>601.5</v>
      </c>
      <c r="G418" s="26">
        <v>408</v>
      </c>
      <c r="H418" s="26">
        <v>333.7</v>
      </c>
      <c r="I418" s="26">
        <v>247.9</v>
      </c>
      <c r="J418" s="26">
        <v>208.8</v>
      </c>
      <c r="K418" s="26">
        <v>212</v>
      </c>
      <c r="L418" s="26">
        <v>508.8</v>
      </c>
      <c r="M418" s="26">
        <v>995.2</v>
      </c>
      <c r="O418" s="32">
        <f t="shared" si="20"/>
        <v>581.6</v>
      </c>
      <c r="Q418" s="33" t="s">
        <v>360</v>
      </c>
      <c r="R418" s="33">
        <v>327.56956171804751</v>
      </c>
      <c r="S418" s="33">
        <v>48.498626273509075</v>
      </c>
      <c r="T418" s="33">
        <v>6.7542028895975674</v>
      </c>
      <c r="U418" s="33">
        <v>9.1872561760481692E-8</v>
      </c>
      <c r="V418" s="33">
        <v>229.00849532092997</v>
      </c>
      <c r="W418" s="33">
        <v>426.13062811516505</v>
      </c>
      <c r="X418" s="33">
        <v>229.00849532092997</v>
      </c>
      <c r="Y418" s="33">
        <v>426.13062811516505</v>
      </c>
      <c r="AA418" s="33" t="s">
        <v>360</v>
      </c>
      <c r="AB418" s="33">
        <v>217.14645031992256</v>
      </c>
      <c r="AC418" s="33">
        <v>119.31568640217712</v>
      </c>
      <c r="AD418" s="33">
        <v>1.819932121816636</v>
      </c>
      <c r="AE418" s="33">
        <v>7.7583125070376707E-2</v>
      </c>
      <c r="AF418" s="33">
        <v>-25.33219824637672</v>
      </c>
      <c r="AG418" s="33">
        <v>459.62509888622185</v>
      </c>
      <c r="AH418" s="33">
        <v>-25.33219824637672</v>
      </c>
      <c r="AI418" s="33">
        <v>459.62509888622185</v>
      </c>
    </row>
    <row r="419" spans="1:35" ht="16.5" thickBot="1" x14ac:dyDescent="0.3">
      <c r="A419" s="24">
        <v>1996</v>
      </c>
      <c r="B419" s="26">
        <v>870.6</v>
      </c>
      <c r="C419" s="25">
        <v>1313</v>
      </c>
      <c r="D419" s="26">
        <v>787</v>
      </c>
      <c r="E419" s="26">
        <v>866.7</v>
      </c>
      <c r="F419" s="26">
        <v>838.9</v>
      </c>
      <c r="G419" s="26">
        <v>537</v>
      </c>
      <c r="H419" s="26">
        <v>411.5</v>
      </c>
      <c r="I419" s="26">
        <v>314.60000000000002</v>
      </c>
      <c r="J419" s="26">
        <v>269.39999999999998</v>
      </c>
      <c r="K419" s="26">
        <v>276.89999999999998</v>
      </c>
      <c r="L419" s="26">
        <v>641.9</v>
      </c>
      <c r="M419" s="26">
        <v>981.7</v>
      </c>
      <c r="O419" s="32">
        <f t="shared" si="20"/>
        <v>726.1</v>
      </c>
      <c r="Q419" s="34" t="s">
        <v>372</v>
      </c>
      <c r="R419" s="34">
        <v>276.43684987621975</v>
      </c>
      <c r="S419" s="34">
        <v>40.490260411114228</v>
      </c>
      <c r="T419" s="34">
        <v>6.8272430720238146</v>
      </c>
      <c r="U419" s="34">
        <v>7.4124283238291812E-8</v>
      </c>
      <c r="V419" s="34">
        <v>194.15074093964057</v>
      </c>
      <c r="W419" s="34">
        <v>358.72295881279894</v>
      </c>
      <c r="X419" s="34">
        <v>194.15074093964057</v>
      </c>
      <c r="Y419" s="34">
        <v>358.72295881279894</v>
      </c>
      <c r="AA419" s="34" t="s">
        <v>372</v>
      </c>
      <c r="AB419" s="34">
        <v>376.00538204531199</v>
      </c>
      <c r="AC419" s="34">
        <v>106.32353930051119</v>
      </c>
      <c r="AD419" s="34">
        <v>3.5364265008388807</v>
      </c>
      <c r="AE419" s="34">
        <v>1.19479818094939E-3</v>
      </c>
      <c r="AF419" s="34">
        <v>159.92995309062141</v>
      </c>
      <c r="AG419" s="34">
        <v>592.08081100000254</v>
      </c>
      <c r="AH419" s="34">
        <v>159.92995309062141</v>
      </c>
      <c r="AI419" s="34">
        <v>592.08081100000254</v>
      </c>
    </row>
    <row r="420" spans="1:35" ht="15.75" x14ac:dyDescent="0.25">
      <c r="A420" s="1">
        <v>1997</v>
      </c>
      <c r="B420" s="2">
        <v>1123</v>
      </c>
      <c r="C420" s="4">
        <v>842.5</v>
      </c>
      <c r="D420" s="4">
        <v>854</v>
      </c>
      <c r="E420" s="4">
        <v>872.7</v>
      </c>
      <c r="F420" s="4">
        <v>875.9</v>
      </c>
      <c r="G420" s="4">
        <v>591.20000000000005</v>
      </c>
      <c r="H420" s="4">
        <v>486.1</v>
      </c>
      <c r="I420" s="4">
        <v>383.4</v>
      </c>
      <c r="J420" s="4">
        <v>327.2</v>
      </c>
      <c r="K420" s="4">
        <v>375.8</v>
      </c>
      <c r="L420" s="4">
        <v>460.3</v>
      </c>
      <c r="M420" s="4">
        <v>402.6</v>
      </c>
      <c r="O420" s="32">
        <f t="shared" si="20"/>
        <v>869.5</v>
      </c>
      <c r="Q420"/>
      <c r="R420"/>
      <c r="S420"/>
      <c r="T420"/>
      <c r="U420"/>
      <c r="V420"/>
      <c r="W420"/>
      <c r="X420"/>
      <c r="Y420"/>
      <c r="AA420"/>
      <c r="AB420"/>
      <c r="AC420"/>
      <c r="AD420"/>
      <c r="AE420"/>
      <c r="AF420"/>
      <c r="AG420"/>
      <c r="AH420"/>
      <c r="AI420"/>
    </row>
    <row r="421" spans="1:35" ht="15.75" x14ac:dyDescent="0.25">
      <c r="A421" s="1">
        <v>1998</v>
      </c>
      <c r="B421" s="4">
        <v>635.4</v>
      </c>
      <c r="C421" s="4">
        <v>590.20000000000005</v>
      </c>
      <c r="D421" s="4">
        <v>599.70000000000005</v>
      </c>
      <c r="E421" s="4">
        <v>548.4</v>
      </c>
      <c r="F421" s="4">
        <v>545.6</v>
      </c>
      <c r="G421" s="4">
        <v>476.4</v>
      </c>
      <c r="H421" s="4">
        <v>377.1</v>
      </c>
      <c r="I421" s="4">
        <v>290.60000000000002</v>
      </c>
      <c r="J421" s="4">
        <v>256.39999999999998</v>
      </c>
      <c r="K421" s="4">
        <v>237.5</v>
      </c>
      <c r="L421" s="4">
        <v>354.2</v>
      </c>
      <c r="M421" s="4">
        <v>662.7</v>
      </c>
      <c r="O421" s="32">
        <f t="shared" si="20"/>
        <v>667.7</v>
      </c>
      <c r="Q421"/>
      <c r="R421"/>
      <c r="S421"/>
      <c r="T421"/>
      <c r="U421"/>
      <c r="V421"/>
      <c r="W421"/>
      <c r="X421"/>
      <c r="Y421"/>
      <c r="AA421"/>
      <c r="AB421"/>
      <c r="AC421"/>
      <c r="AD421"/>
      <c r="AE421"/>
      <c r="AF421"/>
      <c r="AG421"/>
      <c r="AH421"/>
      <c r="AI421"/>
    </row>
    <row r="422" spans="1:35" ht="15.75" x14ac:dyDescent="0.25">
      <c r="A422" s="1">
        <v>1999</v>
      </c>
      <c r="B422" s="4">
        <v>662.3</v>
      </c>
      <c r="C422" s="4">
        <v>496.1</v>
      </c>
      <c r="D422" s="4">
        <v>539.79999999999995</v>
      </c>
      <c r="E422" s="4">
        <v>533.20000000000005</v>
      </c>
      <c r="F422" s="4">
        <v>900</v>
      </c>
      <c r="G422" s="4">
        <v>974.3</v>
      </c>
      <c r="H422" s="4">
        <v>596.20000000000005</v>
      </c>
      <c r="I422" s="4">
        <v>464.6</v>
      </c>
      <c r="J422" s="4">
        <v>374.6</v>
      </c>
      <c r="K422" s="4">
        <v>308.8</v>
      </c>
      <c r="L422" s="4">
        <v>451.3</v>
      </c>
      <c r="M422" s="4">
        <v>734.5</v>
      </c>
      <c r="O422" s="32">
        <f t="shared" si="20"/>
        <v>1060.8000000000002</v>
      </c>
      <c r="Q422"/>
      <c r="R422"/>
      <c r="S422"/>
      <c r="T422"/>
      <c r="U422"/>
      <c r="V422"/>
      <c r="W422"/>
      <c r="X422"/>
      <c r="Y422"/>
      <c r="AA422"/>
      <c r="AB422"/>
      <c r="AC422"/>
      <c r="AD422"/>
      <c r="AE422"/>
      <c r="AF422"/>
      <c r="AG422"/>
      <c r="AH422"/>
      <c r="AI422"/>
    </row>
    <row r="423" spans="1:35" x14ac:dyDescent="0.2">
      <c r="A423" s="1">
        <v>2000</v>
      </c>
      <c r="B423" s="4">
        <v>462.6</v>
      </c>
      <c r="C423" s="4">
        <v>537.29999999999995</v>
      </c>
      <c r="D423" s="4">
        <v>559.4</v>
      </c>
      <c r="E423" s="4">
        <v>824.3</v>
      </c>
      <c r="F423" s="4">
        <v>741.8</v>
      </c>
      <c r="G423" s="4">
        <v>567.9</v>
      </c>
      <c r="H423" s="4">
        <v>412.9</v>
      </c>
      <c r="I423" s="4">
        <v>318.3</v>
      </c>
      <c r="J423" s="4">
        <v>268.89999999999998</v>
      </c>
      <c r="K423" s="4">
        <v>240.5</v>
      </c>
      <c r="L423" s="4">
        <v>231.8</v>
      </c>
      <c r="M423" s="4">
        <v>246.7</v>
      </c>
      <c r="O423" s="32">
        <f t="shared" si="20"/>
        <v>731.2</v>
      </c>
    </row>
    <row r="424" spans="1:35" x14ac:dyDescent="0.2">
      <c r="A424" s="1">
        <v>2001</v>
      </c>
      <c r="B424" s="4">
        <v>266.10000000000002</v>
      </c>
      <c r="C424" s="4">
        <v>247.5</v>
      </c>
      <c r="D424" s="4">
        <v>279.60000000000002</v>
      </c>
      <c r="E424" s="4">
        <v>408.9</v>
      </c>
      <c r="F424" s="4">
        <v>414.7</v>
      </c>
      <c r="G424" s="4">
        <v>278.3</v>
      </c>
      <c r="H424" s="4">
        <v>196.1</v>
      </c>
      <c r="I424" s="4">
        <v>164.8</v>
      </c>
      <c r="J424" s="4">
        <v>146.4</v>
      </c>
      <c r="K424" s="4">
        <v>140.9</v>
      </c>
      <c r="L424" s="4">
        <v>221.6</v>
      </c>
      <c r="M424" s="4">
        <v>522.6</v>
      </c>
      <c r="O424" s="32">
        <f t="shared" si="20"/>
        <v>360.9</v>
      </c>
    </row>
    <row r="425" spans="1:35" x14ac:dyDescent="0.2">
      <c r="A425" s="1">
        <v>2002</v>
      </c>
      <c r="B425" s="4">
        <v>482.9</v>
      </c>
      <c r="C425" s="4">
        <v>291.3</v>
      </c>
      <c r="D425" s="4">
        <v>374.9</v>
      </c>
      <c r="E425" s="4">
        <v>824.9</v>
      </c>
      <c r="F425" s="4">
        <v>719.7</v>
      </c>
      <c r="G425" s="4">
        <v>607.9</v>
      </c>
      <c r="H425" s="4">
        <v>413.7</v>
      </c>
      <c r="I425" s="4">
        <v>305</v>
      </c>
      <c r="J425" s="4">
        <v>250.2</v>
      </c>
      <c r="K425" s="4">
        <v>214.5</v>
      </c>
      <c r="L425" s="4">
        <v>199.2</v>
      </c>
      <c r="M425" s="4">
        <v>232.4</v>
      </c>
      <c r="O425" s="32">
        <f t="shared" si="20"/>
        <v>718.7</v>
      </c>
    </row>
    <row r="426" spans="1:35" x14ac:dyDescent="0.2">
      <c r="A426" s="1">
        <v>2003</v>
      </c>
      <c r="B426" s="4">
        <v>546.9</v>
      </c>
      <c r="C426" s="4">
        <v>635.79999999999995</v>
      </c>
      <c r="D426" s="4">
        <v>688.7</v>
      </c>
      <c r="E426" s="4">
        <v>646</v>
      </c>
      <c r="F426" s="4">
        <v>492.5</v>
      </c>
      <c r="G426" s="4">
        <v>370.8</v>
      </c>
      <c r="H426" s="4">
        <v>268.5</v>
      </c>
      <c r="I426" s="4">
        <v>228.5</v>
      </c>
      <c r="J426" s="4">
        <v>197.5</v>
      </c>
      <c r="K426" s="4">
        <v>177.9</v>
      </c>
      <c r="L426" s="4">
        <v>184.4</v>
      </c>
      <c r="M426" s="4">
        <v>480.5</v>
      </c>
      <c r="O426" s="32">
        <f t="shared" si="20"/>
        <v>497</v>
      </c>
    </row>
    <row r="427" spans="1:35" x14ac:dyDescent="0.2">
      <c r="A427" s="1">
        <v>2004</v>
      </c>
      <c r="B427" s="4">
        <v>428.8</v>
      </c>
      <c r="C427" s="4">
        <v>550.20000000000005</v>
      </c>
      <c r="D427" s="4">
        <v>546.5</v>
      </c>
      <c r="E427" s="4">
        <v>647.4</v>
      </c>
      <c r="F427" s="4">
        <v>573.20000000000005</v>
      </c>
      <c r="G427" s="4">
        <v>516.1</v>
      </c>
      <c r="H427" s="4">
        <v>332.6</v>
      </c>
      <c r="I427" s="4">
        <v>262</v>
      </c>
      <c r="J427" s="4">
        <v>250.5</v>
      </c>
      <c r="K427" s="4">
        <v>228.5</v>
      </c>
      <c r="L427" s="4">
        <v>260.10000000000002</v>
      </c>
      <c r="M427" s="4">
        <v>402.1</v>
      </c>
      <c r="O427" s="32">
        <f t="shared" si="20"/>
        <v>594.6</v>
      </c>
    </row>
    <row r="428" spans="1:35" x14ac:dyDescent="0.2">
      <c r="A428" s="1">
        <v>2005</v>
      </c>
      <c r="B428" s="4">
        <v>324.2</v>
      </c>
      <c r="C428" s="4">
        <v>305.5</v>
      </c>
      <c r="D428" s="4">
        <v>277.3</v>
      </c>
      <c r="E428" s="4">
        <v>508.8</v>
      </c>
      <c r="F428" s="4">
        <v>440.2</v>
      </c>
      <c r="G428" s="4">
        <v>358.4</v>
      </c>
      <c r="H428" s="4">
        <v>251.4</v>
      </c>
      <c r="I428" s="4">
        <v>202</v>
      </c>
      <c r="J428" s="4">
        <v>177.7</v>
      </c>
      <c r="K428" s="4">
        <v>164.1</v>
      </c>
      <c r="L428" s="4">
        <v>285</v>
      </c>
      <c r="M428" s="4">
        <v>421.3</v>
      </c>
      <c r="O428" s="32">
        <f t="shared" si="20"/>
        <v>453.4</v>
      </c>
    </row>
    <row r="429" spans="1:35" x14ac:dyDescent="0.2">
      <c r="A429" s="1">
        <v>2006</v>
      </c>
      <c r="B429" s="2">
        <v>1036</v>
      </c>
      <c r="C429" s="4">
        <v>604.29999999999995</v>
      </c>
      <c r="D429" s="4">
        <v>398.6</v>
      </c>
      <c r="E429" s="4">
        <v>525</v>
      </c>
      <c r="F429" s="4">
        <v>651.79999999999995</v>
      </c>
      <c r="G429" s="4">
        <v>497.5</v>
      </c>
      <c r="H429" s="4">
        <v>344.3</v>
      </c>
      <c r="I429" s="4">
        <v>261.8</v>
      </c>
      <c r="J429" s="4">
        <v>220.9</v>
      </c>
      <c r="K429" s="4">
        <v>192.1</v>
      </c>
      <c r="L429" s="4">
        <v>417.4</v>
      </c>
      <c r="M429" s="4">
        <v>679.2</v>
      </c>
      <c r="O429" s="32">
        <f t="shared" si="20"/>
        <v>606.1</v>
      </c>
    </row>
    <row r="430" spans="1:35" x14ac:dyDescent="0.2">
      <c r="A430" s="1">
        <v>2007</v>
      </c>
      <c r="B430" s="4">
        <v>595.9</v>
      </c>
      <c r="C430" s="4">
        <v>496.5</v>
      </c>
      <c r="D430" s="4">
        <v>584.5</v>
      </c>
      <c r="E430" s="4">
        <v>570.29999999999995</v>
      </c>
      <c r="F430" s="4">
        <v>460.6</v>
      </c>
      <c r="G430" s="4">
        <v>355.4</v>
      </c>
      <c r="H430" s="4">
        <v>264.60000000000002</v>
      </c>
      <c r="I430" s="4">
        <v>224.8</v>
      </c>
      <c r="J430" s="4">
        <v>197.6</v>
      </c>
      <c r="K430" s="4">
        <v>225.3</v>
      </c>
      <c r="L430" s="4">
        <v>322.3</v>
      </c>
      <c r="M430" s="4">
        <v>552.79999999999995</v>
      </c>
      <c r="O430" s="32">
        <f t="shared" si="20"/>
        <v>489.40000000000003</v>
      </c>
    </row>
    <row r="431" spans="1:35" x14ac:dyDescent="0.2">
      <c r="A431" s="1">
        <v>2008</v>
      </c>
      <c r="B431" s="4">
        <v>417.6</v>
      </c>
      <c r="C431" s="4">
        <v>310.89999999999998</v>
      </c>
      <c r="D431" s="4">
        <v>377.1</v>
      </c>
      <c r="E431" s="4">
        <v>393.6</v>
      </c>
      <c r="F431" s="2">
        <v>1001</v>
      </c>
      <c r="G431" s="2">
        <v>1127</v>
      </c>
      <c r="H431" s="4">
        <v>623.79999999999995</v>
      </c>
      <c r="I431" s="4">
        <v>437</v>
      </c>
      <c r="J431" s="4">
        <v>340.9</v>
      </c>
      <c r="K431" s="4">
        <v>286.8</v>
      </c>
      <c r="L431" s="4">
        <v>364</v>
      </c>
      <c r="M431" s="4">
        <v>310.5</v>
      </c>
      <c r="O431" s="32">
        <f t="shared" si="20"/>
        <v>1060.8</v>
      </c>
    </row>
    <row r="432" spans="1:35" x14ac:dyDescent="0.2">
      <c r="A432" s="1">
        <v>2009</v>
      </c>
      <c r="B432" s="4">
        <v>751.8</v>
      </c>
      <c r="C432" s="4">
        <v>382.4</v>
      </c>
      <c r="D432" s="4">
        <v>402.9</v>
      </c>
      <c r="E432" s="4">
        <v>603.79999999999995</v>
      </c>
      <c r="F432" s="4">
        <v>917.9</v>
      </c>
      <c r="G432" s="4">
        <v>542.9</v>
      </c>
      <c r="H432" s="4">
        <v>391.7</v>
      </c>
      <c r="I432" s="4">
        <v>301.89999999999998</v>
      </c>
      <c r="J432" s="4">
        <v>252.2</v>
      </c>
      <c r="K432" s="4">
        <v>221.5</v>
      </c>
      <c r="L432" s="4">
        <v>297.8</v>
      </c>
      <c r="M432" s="4">
        <v>369.5</v>
      </c>
      <c r="O432" s="32">
        <f t="shared" si="20"/>
        <v>693.59999999999991</v>
      </c>
    </row>
    <row r="433" spans="1:35" x14ac:dyDescent="0.2">
      <c r="A433" s="1">
        <v>2010</v>
      </c>
      <c r="B433" s="4">
        <v>633.5</v>
      </c>
      <c r="C433" s="4">
        <v>425.8</v>
      </c>
      <c r="D433" s="4">
        <v>373.9</v>
      </c>
      <c r="E433" s="4">
        <v>516.29999999999995</v>
      </c>
      <c r="F433" s="4">
        <v>510.3</v>
      </c>
      <c r="G433" s="4">
        <v>628.20000000000005</v>
      </c>
      <c r="H433" s="4">
        <v>374.6</v>
      </c>
      <c r="I433" s="4">
        <v>275.89999999999998</v>
      </c>
      <c r="J433" s="4">
        <v>241.4</v>
      </c>
      <c r="K433" s="4">
        <v>229.2</v>
      </c>
      <c r="L433" s="4">
        <v>366.9</v>
      </c>
      <c r="M433" s="4">
        <v>656.4</v>
      </c>
      <c r="O433" s="32">
        <f t="shared" si="20"/>
        <v>650.5</v>
      </c>
    </row>
    <row r="434" spans="1:35" x14ac:dyDescent="0.2">
      <c r="A434" s="1">
        <v>2011</v>
      </c>
      <c r="B434" s="4">
        <v>759.1</v>
      </c>
      <c r="C434" s="4">
        <v>523.70000000000005</v>
      </c>
      <c r="D434" s="4">
        <v>472.2</v>
      </c>
      <c r="E434" s="4">
        <v>686.9</v>
      </c>
      <c r="F434" s="4">
        <v>778.8</v>
      </c>
      <c r="G434" s="4">
        <v>826.6</v>
      </c>
      <c r="H434" s="4">
        <v>513.29999999999995</v>
      </c>
      <c r="I434" s="4">
        <v>398.4</v>
      </c>
      <c r="J434" s="4">
        <v>310.5</v>
      </c>
      <c r="K434" s="4">
        <v>267.5</v>
      </c>
      <c r="L434" s="4">
        <v>271.39999999999998</v>
      </c>
      <c r="M434" s="4">
        <v>332.2</v>
      </c>
      <c r="O434" s="32">
        <f t="shared" si="20"/>
        <v>911.69999999999993</v>
      </c>
    </row>
    <row r="435" spans="1:35" x14ac:dyDescent="0.2">
      <c r="A435" s="1">
        <v>2012</v>
      </c>
      <c r="B435" s="4">
        <v>747.3</v>
      </c>
      <c r="C435" s="4">
        <v>626.6</v>
      </c>
      <c r="D435" s="4">
        <v>563.5</v>
      </c>
      <c r="E435" s="4">
        <v>898.4</v>
      </c>
      <c r="F435" s="4">
        <v>996.1</v>
      </c>
      <c r="G435" s="4">
        <v>681.2</v>
      </c>
      <c r="H435" s="4">
        <v>481.7</v>
      </c>
      <c r="I435" s="4">
        <v>366.8</v>
      </c>
      <c r="J435" s="4">
        <v>294.60000000000002</v>
      </c>
      <c r="K435" s="4">
        <v>274.3</v>
      </c>
      <c r="L435" s="4">
        <v>515</v>
      </c>
      <c r="M435" s="4">
        <v>825.2</v>
      </c>
      <c r="O435" s="32">
        <f t="shared" si="20"/>
        <v>848.5</v>
      </c>
    </row>
    <row r="436" spans="1:35" x14ac:dyDescent="0.2">
      <c r="A436" s="1">
        <v>2013</v>
      </c>
      <c r="B436" s="4">
        <v>412.2</v>
      </c>
      <c r="C436" s="4">
        <v>382.8</v>
      </c>
      <c r="D436" s="4">
        <v>437.8</v>
      </c>
      <c r="E436" s="4">
        <v>782</v>
      </c>
      <c r="F436" s="4">
        <v>584.1</v>
      </c>
      <c r="G436" s="4">
        <v>451.8</v>
      </c>
      <c r="H436" s="4">
        <v>334.2</v>
      </c>
      <c r="I436" s="4">
        <v>252.4</v>
      </c>
      <c r="J436" s="4">
        <v>220.9</v>
      </c>
      <c r="K436" s="4">
        <v>316</v>
      </c>
      <c r="L436" s="4">
        <v>307.7</v>
      </c>
      <c r="M436" s="4">
        <v>356.7</v>
      </c>
      <c r="O436" s="32">
        <f t="shared" si="20"/>
        <v>586.6</v>
      </c>
    </row>
    <row r="437" spans="1:35" ht="15.75" x14ac:dyDescent="0.25">
      <c r="A437" s="1">
        <v>2014</v>
      </c>
      <c r="B437" s="4">
        <v>335.3</v>
      </c>
      <c r="C437" s="4">
        <v>805</v>
      </c>
      <c r="D437" s="2">
        <v>1049</v>
      </c>
      <c r="E437" s="4">
        <v>719.9</v>
      </c>
      <c r="F437" s="4">
        <v>658.7</v>
      </c>
      <c r="G437" s="4">
        <v>441.6</v>
      </c>
      <c r="H437" s="4">
        <v>362.3</v>
      </c>
      <c r="I437" s="4">
        <v>278.89999999999998</v>
      </c>
      <c r="J437" s="4">
        <v>235.7</v>
      </c>
      <c r="K437" s="4">
        <v>224</v>
      </c>
      <c r="L437" s="4">
        <v>411.9</v>
      </c>
      <c r="M437" s="17"/>
      <c r="O437" s="32">
        <f t="shared" si="20"/>
        <v>641.20000000000005</v>
      </c>
    </row>
    <row r="440" spans="1:35" x14ac:dyDescent="0.2">
      <c r="B440" s="6" t="s">
        <v>404</v>
      </c>
    </row>
    <row r="442" spans="1:35" ht="15.75" x14ac:dyDescent="0.25">
      <c r="A442" s="24">
        <v>1979</v>
      </c>
      <c r="B442" s="26">
        <v>605.9</v>
      </c>
      <c r="C442" s="25">
        <v>1940</v>
      </c>
      <c r="D442" s="25">
        <v>1303</v>
      </c>
      <c r="E442" s="25">
        <v>1477</v>
      </c>
      <c r="F442" s="26">
        <v>780.4</v>
      </c>
      <c r="G442" s="26">
        <v>154.4</v>
      </c>
      <c r="H442" s="26">
        <v>81.8</v>
      </c>
      <c r="I442" s="26">
        <v>53.1</v>
      </c>
      <c r="J442" s="26">
        <v>63.4</v>
      </c>
      <c r="K442" s="26">
        <v>235.2</v>
      </c>
      <c r="L442" s="26">
        <v>623.70000000000005</v>
      </c>
      <c r="M442" s="25">
        <v>1014</v>
      </c>
      <c r="O442" s="32">
        <f t="shared" ref="O442:O459" si="21">SUM(H442:I442)</f>
        <v>134.9</v>
      </c>
      <c r="Q442" s="23" t="s">
        <v>349</v>
      </c>
      <c r="R442"/>
      <c r="S442"/>
      <c r="T442"/>
      <c r="U442"/>
      <c r="V442"/>
      <c r="W442"/>
      <c r="X442"/>
      <c r="Y442"/>
      <c r="AA442" t="s">
        <v>349</v>
      </c>
      <c r="AB442"/>
      <c r="AC442"/>
      <c r="AD442"/>
      <c r="AE442"/>
      <c r="AF442"/>
      <c r="AG442"/>
      <c r="AH442"/>
      <c r="AI442"/>
    </row>
    <row r="443" spans="1:35" ht="16.5" thickBot="1" x14ac:dyDescent="0.3">
      <c r="A443" s="24">
        <v>1980</v>
      </c>
      <c r="B443" s="25">
        <v>1927</v>
      </c>
      <c r="C443" s="26">
        <v>727.9</v>
      </c>
      <c r="D443" s="26">
        <v>856.7</v>
      </c>
      <c r="E443" s="25">
        <v>1105</v>
      </c>
      <c r="F443" s="26">
        <v>482.6</v>
      </c>
      <c r="G443" s="26">
        <v>506.8</v>
      </c>
      <c r="H443" s="26">
        <v>160.30000000000001</v>
      </c>
      <c r="I443" s="26">
        <v>58.7</v>
      </c>
      <c r="J443" s="26">
        <v>64.900000000000006</v>
      </c>
      <c r="K443" s="26">
        <v>67.900000000000006</v>
      </c>
      <c r="L443" s="26">
        <v>666.2</v>
      </c>
      <c r="M443" s="25">
        <v>2249</v>
      </c>
      <c r="O443" s="32">
        <f t="shared" si="21"/>
        <v>219</v>
      </c>
      <c r="Q443"/>
      <c r="R443"/>
      <c r="S443"/>
      <c r="T443"/>
      <c r="U443"/>
      <c r="V443"/>
      <c r="W443"/>
      <c r="X443"/>
      <c r="Y443"/>
      <c r="AA443"/>
      <c r="AB443"/>
      <c r="AC443"/>
      <c r="AD443"/>
      <c r="AE443"/>
      <c r="AF443"/>
      <c r="AG443"/>
      <c r="AH443"/>
      <c r="AI443"/>
    </row>
    <row r="444" spans="1:35" ht="15.75" x14ac:dyDescent="0.25">
      <c r="A444" s="24">
        <v>1981</v>
      </c>
      <c r="B444" s="26">
        <v>439</v>
      </c>
      <c r="C444" s="25">
        <v>1421</v>
      </c>
      <c r="D444" s="26">
        <v>555.6</v>
      </c>
      <c r="E444" s="25">
        <v>1040</v>
      </c>
      <c r="F444" s="26">
        <v>701.6</v>
      </c>
      <c r="G444" s="25">
        <v>1105</v>
      </c>
      <c r="H444" s="26">
        <v>212.3</v>
      </c>
      <c r="I444" s="26">
        <v>82.4</v>
      </c>
      <c r="J444" s="26">
        <v>86.3</v>
      </c>
      <c r="K444" s="26">
        <v>323.3</v>
      </c>
      <c r="L444" s="26">
        <v>882.7</v>
      </c>
      <c r="M444" s="25">
        <v>3156</v>
      </c>
      <c r="O444" s="32">
        <f t="shared" si="21"/>
        <v>294.70000000000005</v>
      </c>
      <c r="Q444" s="36" t="s">
        <v>350</v>
      </c>
      <c r="R444" s="36"/>
      <c r="S444"/>
      <c r="T444"/>
      <c r="U444"/>
      <c r="V444"/>
      <c r="W444"/>
      <c r="X444"/>
      <c r="Y444"/>
      <c r="AA444" s="36" t="s">
        <v>350</v>
      </c>
      <c r="AB444" s="36"/>
      <c r="AC444"/>
      <c r="AD444"/>
      <c r="AE444"/>
      <c r="AF444"/>
      <c r="AG444"/>
      <c r="AH444"/>
      <c r="AI444"/>
    </row>
    <row r="445" spans="1:35" ht="15.75" x14ac:dyDescent="0.25">
      <c r="A445" s="24">
        <v>1982</v>
      </c>
      <c r="B445" s="25">
        <v>1276</v>
      </c>
      <c r="C445" s="25">
        <v>2632</v>
      </c>
      <c r="D445" s="26">
        <v>940.5</v>
      </c>
      <c r="E445" s="25">
        <v>1207</v>
      </c>
      <c r="F445" s="26">
        <v>698.1</v>
      </c>
      <c r="G445" s="26">
        <v>341.8</v>
      </c>
      <c r="H445" s="26">
        <v>169.5</v>
      </c>
      <c r="I445" s="26">
        <v>78</v>
      </c>
      <c r="J445" s="26">
        <v>110.1</v>
      </c>
      <c r="K445" s="26">
        <v>659.8</v>
      </c>
      <c r="L445" s="26">
        <v>947.5</v>
      </c>
      <c r="M445" s="25">
        <v>2156</v>
      </c>
      <c r="O445" s="32">
        <f t="shared" si="21"/>
        <v>247.5</v>
      </c>
      <c r="Q445" s="33" t="s">
        <v>351</v>
      </c>
      <c r="R445" s="33">
        <v>0.26420062724966553</v>
      </c>
      <c r="S445"/>
      <c r="T445"/>
      <c r="U445"/>
      <c r="V445"/>
      <c r="W445"/>
      <c r="X445"/>
      <c r="Y445"/>
      <c r="AA445" s="33" t="s">
        <v>351</v>
      </c>
      <c r="AB445" s="33">
        <v>0.40046374130497614</v>
      </c>
      <c r="AC445"/>
      <c r="AD445"/>
      <c r="AE445"/>
      <c r="AF445"/>
      <c r="AG445"/>
      <c r="AH445"/>
      <c r="AI445"/>
    </row>
    <row r="446" spans="1:35" ht="15.75" x14ac:dyDescent="0.25">
      <c r="A446" s="24">
        <v>1983</v>
      </c>
      <c r="B446" s="25">
        <v>1844</v>
      </c>
      <c r="C446" s="25">
        <v>2024</v>
      </c>
      <c r="D446" s="25">
        <v>1569</v>
      </c>
      <c r="E446" s="26">
        <v>984.3</v>
      </c>
      <c r="F446" s="26">
        <v>832.2</v>
      </c>
      <c r="G446" s="26">
        <v>417.5</v>
      </c>
      <c r="H446" s="26">
        <v>466.4</v>
      </c>
      <c r="I446" s="26">
        <v>156.6</v>
      </c>
      <c r="J446" s="26">
        <v>108.4</v>
      </c>
      <c r="K446" s="26">
        <v>83.6</v>
      </c>
      <c r="L446" s="25">
        <v>1304</v>
      </c>
      <c r="M446" s="25">
        <v>1787</v>
      </c>
      <c r="O446" s="32">
        <f t="shared" si="21"/>
        <v>623</v>
      </c>
      <c r="Q446" s="33" t="s">
        <v>352</v>
      </c>
      <c r="R446" s="33">
        <v>6.980197143911672E-2</v>
      </c>
      <c r="S446"/>
      <c r="T446"/>
      <c r="U446"/>
      <c r="V446"/>
      <c r="W446"/>
      <c r="X446"/>
      <c r="Y446"/>
      <c r="AA446" s="33" t="s">
        <v>352</v>
      </c>
      <c r="AB446" s="33">
        <v>0.16037120809997887</v>
      </c>
      <c r="AC446"/>
      <c r="AD446"/>
      <c r="AE446"/>
      <c r="AF446"/>
      <c r="AG446"/>
      <c r="AH446"/>
      <c r="AI446"/>
    </row>
    <row r="447" spans="1:35" ht="15.75" x14ac:dyDescent="0.25">
      <c r="A447" s="24">
        <v>1984</v>
      </c>
      <c r="B447" s="25">
        <v>1490</v>
      </c>
      <c r="C447" s="25">
        <v>1622</v>
      </c>
      <c r="D447" s="25">
        <v>1687</v>
      </c>
      <c r="E447" s="25">
        <v>1134</v>
      </c>
      <c r="F447" s="25">
        <v>1415</v>
      </c>
      <c r="G447" s="25">
        <v>1203</v>
      </c>
      <c r="H447" s="26">
        <v>217.6</v>
      </c>
      <c r="I447" s="26">
        <v>91.1</v>
      </c>
      <c r="J447" s="26">
        <v>86.6</v>
      </c>
      <c r="K447" s="26">
        <v>450</v>
      </c>
      <c r="L447" s="25">
        <v>2137</v>
      </c>
      <c r="M447" s="25">
        <v>1015</v>
      </c>
      <c r="O447" s="32">
        <f t="shared" si="21"/>
        <v>308.7</v>
      </c>
      <c r="Q447" s="33" t="s">
        <v>353</v>
      </c>
      <c r="R447" s="33">
        <v>4.2443205893208387E-2</v>
      </c>
      <c r="S447"/>
      <c r="T447"/>
      <c r="U447"/>
      <c r="V447"/>
      <c r="W447"/>
      <c r="X447"/>
      <c r="Y447"/>
      <c r="AA447" s="33" t="s">
        <v>353</v>
      </c>
      <c r="AB447" s="33">
        <v>0.13567624363233119</v>
      </c>
      <c r="AC447"/>
      <c r="AD447"/>
      <c r="AE447"/>
      <c r="AF447"/>
      <c r="AG447"/>
      <c r="AH447"/>
      <c r="AI447"/>
    </row>
    <row r="448" spans="1:35" ht="15.75" x14ac:dyDescent="0.25">
      <c r="A448" s="24">
        <v>1985</v>
      </c>
      <c r="B448" s="26">
        <v>554.6</v>
      </c>
      <c r="C448" s="26">
        <v>755.9</v>
      </c>
      <c r="D448" s="26">
        <v>717</v>
      </c>
      <c r="E448" s="25">
        <v>1321</v>
      </c>
      <c r="F448" s="26">
        <v>713.6</v>
      </c>
      <c r="G448" s="26">
        <v>562.5</v>
      </c>
      <c r="H448" s="26">
        <v>108.6</v>
      </c>
      <c r="I448" s="26">
        <v>67.599999999999994</v>
      </c>
      <c r="J448" s="26">
        <v>121.9</v>
      </c>
      <c r="K448" s="26">
        <v>526.70000000000005</v>
      </c>
      <c r="L448" s="25">
        <v>1083</v>
      </c>
      <c r="M448" s="26">
        <v>929.2</v>
      </c>
      <c r="O448" s="32">
        <f t="shared" si="21"/>
        <v>176.2</v>
      </c>
      <c r="Q448" s="33" t="s">
        <v>354</v>
      </c>
      <c r="R448" s="33">
        <v>93.332535650322811</v>
      </c>
      <c r="S448"/>
      <c r="T448"/>
      <c r="U448"/>
      <c r="V448"/>
      <c r="W448"/>
      <c r="X448"/>
      <c r="Y448"/>
      <c r="AA448" s="33" t="s">
        <v>354</v>
      </c>
      <c r="AB448" s="33">
        <v>88.672513443573905</v>
      </c>
      <c r="AC448"/>
      <c r="AD448"/>
      <c r="AE448"/>
      <c r="AF448"/>
      <c r="AG448"/>
      <c r="AH448"/>
      <c r="AI448"/>
    </row>
    <row r="449" spans="1:35" ht="16.5" thickBot="1" x14ac:dyDescent="0.3">
      <c r="A449" s="24">
        <v>1986</v>
      </c>
      <c r="B449" s="25">
        <v>1271</v>
      </c>
      <c r="C449" s="25">
        <v>2948</v>
      </c>
      <c r="D449" s="26">
        <v>990.7</v>
      </c>
      <c r="E449" s="26">
        <v>702.9</v>
      </c>
      <c r="F449" s="26">
        <v>753.3</v>
      </c>
      <c r="G449" s="26">
        <v>178.7</v>
      </c>
      <c r="H449" s="26">
        <v>101.8</v>
      </c>
      <c r="I449" s="26">
        <v>50.9</v>
      </c>
      <c r="J449" s="26">
        <v>231.7</v>
      </c>
      <c r="K449" s="26">
        <v>192.2</v>
      </c>
      <c r="L449" s="25">
        <v>1851</v>
      </c>
      <c r="M449" s="26">
        <v>664.5</v>
      </c>
      <c r="O449" s="32">
        <f t="shared" si="21"/>
        <v>152.69999999999999</v>
      </c>
      <c r="Q449" s="34" t="s">
        <v>355</v>
      </c>
      <c r="R449" s="34">
        <v>36</v>
      </c>
      <c r="S449"/>
      <c r="T449"/>
      <c r="U449"/>
      <c r="V449"/>
      <c r="W449"/>
      <c r="X449"/>
      <c r="Y449"/>
      <c r="AA449" s="34" t="s">
        <v>355</v>
      </c>
      <c r="AB449" s="34">
        <v>36</v>
      </c>
      <c r="AC449"/>
      <c r="AD449"/>
      <c r="AE449"/>
      <c r="AF449"/>
      <c r="AG449"/>
      <c r="AH449"/>
      <c r="AI449"/>
    </row>
    <row r="450" spans="1:35" ht="15.75" x14ac:dyDescent="0.25">
      <c r="A450" s="24">
        <v>1987</v>
      </c>
      <c r="B450" s="25">
        <v>1024</v>
      </c>
      <c r="C450" s="25">
        <v>1249</v>
      </c>
      <c r="D450" s="26">
        <v>990.5</v>
      </c>
      <c r="E450" s="26">
        <v>548.70000000000005</v>
      </c>
      <c r="F450" s="26">
        <v>282.39999999999998</v>
      </c>
      <c r="G450" s="26">
        <v>145.5</v>
      </c>
      <c r="H450" s="26">
        <v>123.8</v>
      </c>
      <c r="I450" s="26">
        <v>58.9</v>
      </c>
      <c r="J450" s="26">
        <v>40.9</v>
      </c>
      <c r="K450" s="26">
        <v>31.6</v>
      </c>
      <c r="L450" s="26">
        <v>122.7</v>
      </c>
      <c r="M450" s="25">
        <v>1274</v>
      </c>
      <c r="O450" s="32">
        <f t="shared" si="21"/>
        <v>182.7</v>
      </c>
      <c r="Q450"/>
      <c r="R450"/>
      <c r="S450"/>
      <c r="T450"/>
      <c r="U450"/>
      <c r="V450"/>
      <c r="W450"/>
      <c r="X450"/>
      <c r="Y450"/>
      <c r="AA450"/>
      <c r="AB450"/>
      <c r="AC450"/>
      <c r="AD450"/>
      <c r="AE450"/>
      <c r="AF450"/>
      <c r="AG450"/>
      <c r="AH450"/>
      <c r="AI450"/>
    </row>
    <row r="451" spans="1:35" ht="16.5" thickBot="1" x14ac:dyDescent="0.3">
      <c r="A451" s="24">
        <v>1988</v>
      </c>
      <c r="B451" s="25">
        <v>1438</v>
      </c>
      <c r="C451" s="26">
        <v>948.6</v>
      </c>
      <c r="D451" s="25">
        <v>1152</v>
      </c>
      <c r="E451" s="25">
        <v>1299</v>
      </c>
      <c r="F451" s="26">
        <v>966.6</v>
      </c>
      <c r="G451" s="26">
        <v>716.7</v>
      </c>
      <c r="H451" s="26">
        <v>142</v>
      </c>
      <c r="I451" s="26">
        <v>58.2</v>
      </c>
      <c r="J451" s="26">
        <v>62.5</v>
      </c>
      <c r="K451" s="26">
        <v>46.2</v>
      </c>
      <c r="L451" s="25">
        <v>1690</v>
      </c>
      <c r="M451" s="26">
        <v>776.8</v>
      </c>
      <c r="O451" s="32">
        <f t="shared" si="21"/>
        <v>200.2</v>
      </c>
      <c r="Q451" s="23" t="s">
        <v>356</v>
      </c>
      <c r="R451"/>
      <c r="S451"/>
      <c r="T451"/>
      <c r="U451"/>
      <c r="V451"/>
      <c r="W451"/>
      <c r="X451"/>
      <c r="Y451"/>
      <c r="AA451" t="s">
        <v>356</v>
      </c>
      <c r="AB451"/>
      <c r="AC451"/>
      <c r="AD451"/>
      <c r="AE451"/>
      <c r="AF451"/>
      <c r="AG451"/>
      <c r="AH451"/>
      <c r="AI451"/>
    </row>
    <row r="452" spans="1:35" ht="15.75" x14ac:dyDescent="0.25">
      <c r="A452" s="24">
        <v>1989</v>
      </c>
      <c r="B452" s="25">
        <v>1543</v>
      </c>
      <c r="C452" s="26">
        <v>858</v>
      </c>
      <c r="D452" s="25">
        <v>1985</v>
      </c>
      <c r="E452" s="25">
        <v>1311</v>
      </c>
      <c r="F452" s="26">
        <v>632.5</v>
      </c>
      <c r="G452" s="26">
        <v>276.2</v>
      </c>
      <c r="H452" s="26">
        <v>103.6</v>
      </c>
      <c r="I452" s="26">
        <v>118.9</v>
      </c>
      <c r="J452" s="26">
        <v>66.099999999999994</v>
      </c>
      <c r="K452" s="26">
        <v>109.9</v>
      </c>
      <c r="L452" s="26">
        <v>489.9</v>
      </c>
      <c r="M452" s="26">
        <v>642.29999999999995</v>
      </c>
      <c r="O452" s="32">
        <f t="shared" si="21"/>
        <v>222.5</v>
      </c>
      <c r="Q452" s="35"/>
      <c r="R452" s="35" t="s">
        <v>361</v>
      </c>
      <c r="S452" s="35" t="s">
        <v>362</v>
      </c>
      <c r="T452" s="35" t="s">
        <v>363</v>
      </c>
      <c r="U452" s="35" t="s">
        <v>3</v>
      </c>
      <c r="V452" s="35" t="s">
        <v>364</v>
      </c>
      <c r="W452"/>
      <c r="X452"/>
      <c r="Y452"/>
      <c r="AA452" s="35"/>
      <c r="AB452" s="35" t="s">
        <v>361</v>
      </c>
      <c r="AC452" s="35" t="s">
        <v>362</v>
      </c>
      <c r="AD452" s="35" t="s">
        <v>363</v>
      </c>
      <c r="AE452" s="35" t="s">
        <v>3</v>
      </c>
      <c r="AF452" s="35" t="s">
        <v>364</v>
      </c>
      <c r="AG452"/>
      <c r="AH452"/>
      <c r="AI452"/>
    </row>
    <row r="453" spans="1:35" ht="15.75" x14ac:dyDescent="0.25">
      <c r="A453" s="24">
        <v>1990</v>
      </c>
      <c r="B453" s="25">
        <v>1604</v>
      </c>
      <c r="C453" s="25">
        <v>1340</v>
      </c>
      <c r="D453" s="25">
        <v>1187</v>
      </c>
      <c r="E453" s="25">
        <v>1608</v>
      </c>
      <c r="F453" s="26">
        <v>684.4</v>
      </c>
      <c r="G453" s="26">
        <v>796.8</v>
      </c>
      <c r="H453" s="26">
        <v>158.19999999999999</v>
      </c>
      <c r="I453" s="26">
        <v>78</v>
      </c>
      <c r="J453" s="26">
        <v>54.5</v>
      </c>
      <c r="K453" s="26">
        <v>300.2</v>
      </c>
      <c r="L453" s="25">
        <v>1600</v>
      </c>
      <c r="M453" s="26">
        <v>932.7</v>
      </c>
      <c r="O453" s="32">
        <f t="shared" si="21"/>
        <v>236.2</v>
      </c>
      <c r="Q453" s="33" t="s">
        <v>357</v>
      </c>
      <c r="R453" s="33">
        <v>1</v>
      </c>
      <c r="S453" s="33">
        <v>22224.772328761523</v>
      </c>
      <c r="T453" s="33">
        <v>22224.772328761523</v>
      </c>
      <c r="U453" s="33">
        <v>2.5513567606691971</v>
      </c>
      <c r="V453" s="33">
        <v>0.11945336489524472</v>
      </c>
      <c r="W453"/>
      <c r="X453"/>
      <c r="Y453"/>
      <c r="AA453" s="33" t="s">
        <v>357</v>
      </c>
      <c r="AB453" s="33">
        <v>1</v>
      </c>
      <c r="AC453" s="33">
        <v>51061.789726372925</v>
      </c>
      <c r="AD453" s="33">
        <v>51061.789726372925</v>
      </c>
      <c r="AE453" s="33">
        <v>6.4940853958335358</v>
      </c>
      <c r="AF453" s="33">
        <v>1.5510196326952217E-2</v>
      </c>
      <c r="AG453"/>
      <c r="AH453"/>
      <c r="AI453"/>
    </row>
    <row r="454" spans="1:35" ht="15.75" x14ac:dyDescent="0.25">
      <c r="A454" s="24">
        <v>1991</v>
      </c>
      <c r="B454" s="25">
        <v>1214</v>
      </c>
      <c r="C454" s="25">
        <v>1081</v>
      </c>
      <c r="D454" s="26">
        <v>993.6</v>
      </c>
      <c r="E454" s="25">
        <v>1189</v>
      </c>
      <c r="F454" s="25">
        <v>1202</v>
      </c>
      <c r="G454" s="26">
        <v>361.3</v>
      </c>
      <c r="H454" s="26">
        <v>157.1</v>
      </c>
      <c r="I454" s="26">
        <v>78.5</v>
      </c>
      <c r="J454" s="26">
        <v>50.1</v>
      </c>
      <c r="K454" s="26">
        <v>88</v>
      </c>
      <c r="L454" s="25">
        <v>1526</v>
      </c>
      <c r="M454" s="25">
        <v>1389</v>
      </c>
      <c r="O454" s="32">
        <f t="shared" si="21"/>
        <v>235.6</v>
      </c>
      <c r="Q454" s="33" t="s">
        <v>358</v>
      </c>
      <c r="R454" s="33">
        <v>34</v>
      </c>
      <c r="S454" s="33">
        <v>296172.71517123847</v>
      </c>
      <c r="T454" s="33">
        <v>8710.9622109187785</v>
      </c>
      <c r="U454" s="33"/>
      <c r="V454" s="33"/>
      <c r="W454"/>
      <c r="X454"/>
      <c r="Y454"/>
      <c r="AA454" s="33" t="s">
        <v>358</v>
      </c>
      <c r="AB454" s="33">
        <v>34</v>
      </c>
      <c r="AC454" s="33">
        <v>267335.69777362706</v>
      </c>
      <c r="AD454" s="33">
        <v>7862.8146404007957</v>
      </c>
      <c r="AE454" s="33"/>
      <c r="AF454" s="33"/>
      <c r="AG454"/>
      <c r="AH454"/>
      <c r="AI454"/>
    </row>
    <row r="455" spans="1:35" ht="16.5" thickBot="1" x14ac:dyDescent="0.3">
      <c r="A455" s="24">
        <v>1992</v>
      </c>
      <c r="B455" s="26">
        <v>644</v>
      </c>
      <c r="C455" s="26">
        <v>967.1</v>
      </c>
      <c r="D455" s="26">
        <v>330.7</v>
      </c>
      <c r="E455" s="25">
        <v>1085</v>
      </c>
      <c r="F455" s="26">
        <v>345.2</v>
      </c>
      <c r="G455" s="26">
        <v>100.7</v>
      </c>
      <c r="H455" s="26">
        <v>66.099999999999994</v>
      </c>
      <c r="I455" s="26">
        <v>35.9</v>
      </c>
      <c r="J455" s="26">
        <v>46</v>
      </c>
      <c r="K455" s="26">
        <v>75.099999999999994</v>
      </c>
      <c r="L455" s="25">
        <v>1080</v>
      </c>
      <c r="M455" s="25">
        <v>1253</v>
      </c>
      <c r="O455" s="32">
        <f t="shared" si="21"/>
        <v>102</v>
      </c>
      <c r="Q455" s="34" t="s">
        <v>359</v>
      </c>
      <c r="R455" s="34">
        <v>35</v>
      </c>
      <c r="S455" s="34">
        <v>318397.48749999999</v>
      </c>
      <c r="T455" s="34"/>
      <c r="U455" s="34"/>
      <c r="V455" s="34"/>
      <c r="W455"/>
      <c r="X455"/>
      <c r="Y455"/>
      <c r="AA455" s="34" t="s">
        <v>359</v>
      </c>
      <c r="AB455" s="34">
        <v>35</v>
      </c>
      <c r="AC455" s="34">
        <v>318397.48749999999</v>
      </c>
      <c r="AD455" s="34"/>
      <c r="AE455" s="34"/>
      <c r="AF455" s="34"/>
      <c r="AG455"/>
      <c r="AH455"/>
      <c r="AI455"/>
    </row>
    <row r="456" spans="1:35" ht="16.5" thickBot="1" x14ac:dyDescent="0.3">
      <c r="A456" s="24">
        <v>1993</v>
      </c>
      <c r="B456" s="26">
        <v>888.1</v>
      </c>
      <c r="C456" s="26">
        <v>632.5</v>
      </c>
      <c r="D456" s="25">
        <v>2185</v>
      </c>
      <c r="E456" s="25">
        <v>1947</v>
      </c>
      <c r="F456" s="25">
        <v>1259</v>
      </c>
      <c r="G456" s="25">
        <v>1014</v>
      </c>
      <c r="H456" s="26">
        <v>252.7</v>
      </c>
      <c r="I456" s="26">
        <v>115</v>
      </c>
      <c r="J456" s="26">
        <v>55.7</v>
      </c>
      <c r="K456" s="26">
        <v>52.8</v>
      </c>
      <c r="L456" s="26">
        <v>70.5</v>
      </c>
      <c r="M456" s="26">
        <v>669.4</v>
      </c>
      <c r="O456" s="32">
        <f t="shared" si="21"/>
        <v>367.7</v>
      </c>
      <c r="Q456"/>
      <c r="R456"/>
      <c r="S456"/>
      <c r="T456"/>
      <c r="U456"/>
      <c r="V456"/>
      <c r="W456"/>
      <c r="X456"/>
      <c r="Y456"/>
      <c r="AA456"/>
      <c r="AB456"/>
      <c r="AC456"/>
      <c r="AD456"/>
      <c r="AE456"/>
      <c r="AF456"/>
      <c r="AG456"/>
      <c r="AH456"/>
      <c r="AI456"/>
    </row>
    <row r="457" spans="1:35" ht="15.75" x14ac:dyDescent="0.25">
      <c r="A457" s="24">
        <v>1994</v>
      </c>
      <c r="B457" s="25">
        <v>1145</v>
      </c>
      <c r="C457" s="26">
        <v>815.6</v>
      </c>
      <c r="D457" s="25">
        <v>1020</v>
      </c>
      <c r="E457" s="26">
        <v>900.3</v>
      </c>
      <c r="F457" s="26">
        <v>359.1</v>
      </c>
      <c r="G457" s="26">
        <v>492.5</v>
      </c>
      <c r="H457" s="26">
        <v>127.2</v>
      </c>
      <c r="I457" s="26">
        <v>56.1</v>
      </c>
      <c r="J457" s="26">
        <v>43</v>
      </c>
      <c r="K457" s="26">
        <v>209.5</v>
      </c>
      <c r="L457" s="25">
        <v>1148</v>
      </c>
      <c r="M457" s="25">
        <v>1544</v>
      </c>
      <c r="O457" s="32">
        <f t="shared" si="21"/>
        <v>183.3</v>
      </c>
      <c r="Q457" s="35"/>
      <c r="R457" s="35" t="s">
        <v>365</v>
      </c>
      <c r="S457" s="35" t="s">
        <v>354</v>
      </c>
      <c r="T457" s="35" t="s">
        <v>366</v>
      </c>
      <c r="U457" s="35" t="s">
        <v>367</v>
      </c>
      <c r="V457" s="35" t="s">
        <v>368</v>
      </c>
      <c r="W457" s="35" t="s">
        <v>369</v>
      </c>
      <c r="X457" s="35" t="s">
        <v>370</v>
      </c>
      <c r="Y457" s="35" t="s">
        <v>371</v>
      </c>
      <c r="AA457" s="35"/>
      <c r="AB457" s="35" t="s">
        <v>365</v>
      </c>
      <c r="AC457" s="35" t="s">
        <v>354</v>
      </c>
      <c r="AD457" s="35" t="s">
        <v>366</v>
      </c>
      <c r="AE457" s="35" t="s">
        <v>367</v>
      </c>
      <c r="AF457" s="35" t="s">
        <v>368</v>
      </c>
      <c r="AG457" s="35" t="s">
        <v>369</v>
      </c>
      <c r="AH457" s="35" t="s">
        <v>370</v>
      </c>
      <c r="AI457" s="35" t="s">
        <v>371</v>
      </c>
    </row>
    <row r="458" spans="1:35" ht="15.75" x14ac:dyDescent="0.25">
      <c r="A458" s="24">
        <v>1995</v>
      </c>
      <c r="B458" s="25">
        <v>1801</v>
      </c>
      <c r="C458" s="25">
        <v>1740</v>
      </c>
      <c r="D458" s="26">
        <v>974.3</v>
      </c>
      <c r="E458" s="25">
        <v>1052</v>
      </c>
      <c r="F458" s="25">
        <v>1051</v>
      </c>
      <c r="G458" s="26">
        <v>459.2</v>
      </c>
      <c r="H458" s="26">
        <v>168.6</v>
      </c>
      <c r="I458" s="26">
        <v>84.4</v>
      </c>
      <c r="J458" s="26">
        <v>89.8</v>
      </c>
      <c r="K458" s="26">
        <v>363.6</v>
      </c>
      <c r="L458" s="25">
        <v>1968</v>
      </c>
      <c r="M458" s="25">
        <v>2456</v>
      </c>
      <c r="O458" s="32">
        <f t="shared" si="21"/>
        <v>253</v>
      </c>
      <c r="Q458" s="33" t="s">
        <v>360</v>
      </c>
      <c r="R458" s="33">
        <v>175.96589974725885</v>
      </c>
      <c r="S458" s="33">
        <v>37.247759470887651</v>
      </c>
      <c r="T458" s="33">
        <v>4.7242009250191659</v>
      </c>
      <c r="U458" s="33">
        <v>3.9021491824645915E-5</v>
      </c>
      <c r="V458" s="33">
        <v>100.26934550569483</v>
      </c>
      <c r="W458" s="33">
        <v>251.66245398882285</v>
      </c>
      <c r="X458" s="33">
        <v>100.26934550569483</v>
      </c>
      <c r="Y458" s="33">
        <v>251.66245398882285</v>
      </c>
      <c r="AA458" s="33" t="s">
        <v>360</v>
      </c>
      <c r="AB458" s="33">
        <v>65.771277299938191</v>
      </c>
      <c r="AC458" s="33">
        <v>66.127536626781264</v>
      </c>
      <c r="AD458" s="33">
        <v>0.99461254199058147</v>
      </c>
      <c r="AE458" s="33">
        <v>0.32695097095525916</v>
      </c>
      <c r="AF458" s="33">
        <v>-68.61604592454438</v>
      </c>
      <c r="AG458" s="33">
        <v>200.15860052442076</v>
      </c>
      <c r="AH458" s="33">
        <v>-68.61604592454438</v>
      </c>
      <c r="AI458" s="33">
        <v>200.15860052442076</v>
      </c>
    </row>
    <row r="459" spans="1:35" ht="16.5" thickBot="1" x14ac:dyDescent="0.3">
      <c r="A459" s="24">
        <v>1996</v>
      </c>
      <c r="B459" s="25">
        <v>1987</v>
      </c>
      <c r="C459" s="25">
        <v>3326</v>
      </c>
      <c r="D459" s="26">
        <v>809.4</v>
      </c>
      <c r="E459" s="25">
        <v>1489</v>
      </c>
      <c r="F459" s="25">
        <v>1311</v>
      </c>
      <c r="G459" s="26">
        <v>294.39999999999998</v>
      </c>
      <c r="H459" s="26">
        <v>118</v>
      </c>
      <c r="I459" s="26">
        <v>57.5</v>
      </c>
      <c r="J459" s="26">
        <v>71</v>
      </c>
      <c r="K459" s="26">
        <v>551.20000000000005</v>
      </c>
      <c r="L459" s="25">
        <v>2245</v>
      </c>
      <c r="M459" s="25">
        <v>3778</v>
      </c>
      <c r="O459" s="32">
        <f t="shared" si="21"/>
        <v>175.5</v>
      </c>
      <c r="Q459" s="34" t="s">
        <v>372</v>
      </c>
      <c r="R459" s="34">
        <v>49.671455056117409</v>
      </c>
      <c r="S459" s="34">
        <v>31.097199994932254</v>
      </c>
      <c r="T459" s="34">
        <v>1.5972967040187573</v>
      </c>
      <c r="U459" s="34">
        <v>0.11945336489524661</v>
      </c>
      <c r="V459" s="34">
        <v>-13.525658531801085</v>
      </c>
      <c r="W459" s="34">
        <v>112.8685686440359</v>
      </c>
      <c r="X459" s="34">
        <v>-13.525658531801085</v>
      </c>
      <c r="Y459" s="34">
        <v>112.8685686440359</v>
      </c>
      <c r="AA459" s="34" t="s">
        <v>372</v>
      </c>
      <c r="AB459" s="34">
        <v>150.16655695815675</v>
      </c>
      <c r="AC459" s="34">
        <v>58.926985641137634</v>
      </c>
      <c r="AD459" s="34">
        <v>2.5483495434954624</v>
      </c>
      <c r="AE459" s="34">
        <v>1.5510196326952254E-2</v>
      </c>
      <c r="AF459" s="34">
        <v>30.412513938310724</v>
      </c>
      <c r="AG459" s="34">
        <v>269.92059997800277</v>
      </c>
      <c r="AH459" s="34">
        <v>30.412513938310724</v>
      </c>
      <c r="AI459" s="34">
        <v>269.92059997800277</v>
      </c>
    </row>
    <row r="460" spans="1:35" ht="15.75" x14ac:dyDescent="0.25">
      <c r="A460" s="1">
        <v>1997</v>
      </c>
      <c r="B460" s="2">
        <v>2031</v>
      </c>
      <c r="C460" s="2">
        <v>1380</v>
      </c>
      <c r="D460" s="2">
        <v>2030</v>
      </c>
      <c r="E460" s="2">
        <v>1243</v>
      </c>
      <c r="F460" s="4">
        <v>700.2</v>
      </c>
      <c r="G460" s="4">
        <v>325.7</v>
      </c>
      <c r="H460" s="4">
        <v>222.7</v>
      </c>
      <c r="I460" s="4">
        <v>86.6</v>
      </c>
      <c r="J460" s="4">
        <v>164</v>
      </c>
      <c r="K460" s="4">
        <v>642.29999999999995</v>
      </c>
      <c r="L460" s="4">
        <v>659.9</v>
      </c>
      <c r="M460" s="4">
        <v>684.8</v>
      </c>
      <c r="O460" s="9">
        <f t="shared" ref="O460:O477" si="22">SUM(H460:I460)</f>
        <v>309.29999999999995</v>
      </c>
      <c r="Q460"/>
      <c r="R460"/>
      <c r="S460"/>
      <c r="T460"/>
      <c r="U460"/>
      <c r="V460"/>
      <c r="W460"/>
      <c r="X460"/>
      <c r="Y460"/>
      <c r="AA460"/>
      <c r="AB460"/>
      <c r="AC460"/>
      <c r="AD460"/>
      <c r="AE460"/>
      <c r="AF460"/>
      <c r="AG460"/>
      <c r="AH460"/>
      <c r="AI460"/>
    </row>
    <row r="461" spans="1:35" ht="15.75" x14ac:dyDescent="0.25">
      <c r="A461" s="1">
        <v>1998</v>
      </c>
      <c r="B461" s="2">
        <v>2169</v>
      </c>
      <c r="C461" s="4">
        <v>967.5</v>
      </c>
      <c r="D461" s="2">
        <v>1173</v>
      </c>
      <c r="E461" s="4">
        <v>710.5</v>
      </c>
      <c r="F461" s="2">
        <v>1004</v>
      </c>
      <c r="G461" s="4">
        <v>473.7</v>
      </c>
      <c r="H461" s="4">
        <v>166.3</v>
      </c>
      <c r="I461" s="4">
        <v>67.5</v>
      </c>
      <c r="J461" s="4">
        <v>52.3</v>
      </c>
      <c r="K461" s="4">
        <v>141.30000000000001</v>
      </c>
      <c r="L461" s="2">
        <v>1530</v>
      </c>
      <c r="M461" s="2">
        <v>2685</v>
      </c>
      <c r="O461" s="9">
        <f t="shared" si="22"/>
        <v>233.8</v>
      </c>
      <c r="Q461"/>
      <c r="R461"/>
      <c r="S461"/>
      <c r="T461"/>
      <c r="U461"/>
      <c r="V461"/>
      <c r="W461"/>
      <c r="X461"/>
      <c r="Y461"/>
      <c r="AA461"/>
      <c r="AB461"/>
      <c r="AC461"/>
      <c r="AD461"/>
      <c r="AE461"/>
      <c r="AF461"/>
      <c r="AG461"/>
      <c r="AH461"/>
      <c r="AI461"/>
    </row>
    <row r="462" spans="1:35" ht="15.75" x14ac:dyDescent="0.25">
      <c r="A462" s="1">
        <v>1999</v>
      </c>
      <c r="B462" s="2">
        <v>1806</v>
      </c>
      <c r="C462" s="2">
        <v>1712</v>
      </c>
      <c r="D462" s="2">
        <v>1164</v>
      </c>
      <c r="E462" s="4">
        <v>966.1</v>
      </c>
      <c r="F462" s="2">
        <v>1565</v>
      </c>
      <c r="G462" s="4">
        <v>751.3</v>
      </c>
      <c r="H462" s="4">
        <v>210.8</v>
      </c>
      <c r="I462" s="4">
        <v>94.2</v>
      </c>
      <c r="J462" s="4">
        <v>50.8</v>
      </c>
      <c r="K462" s="4">
        <v>78.900000000000006</v>
      </c>
      <c r="L462" s="2">
        <v>1619</v>
      </c>
      <c r="M462" s="2">
        <v>1773</v>
      </c>
      <c r="O462" s="9">
        <f t="shared" si="22"/>
        <v>305</v>
      </c>
      <c r="Q462"/>
      <c r="R462"/>
      <c r="S462"/>
      <c r="T462"/>
      <c r="U462"/>
      <c r="V462"/>
      <c r="W462"/>
      <c r="X462"/>
      <c r="Y462"/>
      <c r="AA462"/>
      <c r="AB462"/>
      <c r="AC462"/>
      <c r="AD462"/>
      <c r="AE462"/>
      <c r="AF462"/>
      <c r="AG462"/>
      <c r="AH462"/>
      <c r="AI462"/>
    </row>
    <row r="463" spans="1:35" x14ac:dyDescent="0.2">
      <c r="A463" s="1">
        <v>2000</v>
      </c>
      <c r="B463" s="2">
        <v>1626</v>
      </c>
      <c r="C463" s="2">
        <v>1570</v>
      </c>
      <c r="D463" s="2">
        <v>1115</v>
      </c>
      <c r="E463" s="4">
        <v>908.3</v>
      </c>
      <c r="F463" s="4">
        <v>962.2</v>
      </c>
      <c r="G463" s="4">
        <v>571.4</v>
      </c>
      <c r="H463" s="4">
        <v>128</v>
      </c>
      <c r="I463" s="4">
        <v>59.5</v>
      </c>
      <c r="J463" s="4">
        <v>53.5</v>
      </c>
      <c r="K463" s="4">
        <v>104.4</v>
      </c>
      <c r="L463" s="4">
        <v>203.4</v>
      </c>
      <c r="M463" s="4">
        <v>614.4</v>
      </c>
      <c r="O463" s="9">
        <f t="shared" si="22"/>
        <v>187.5</v>
      </c>
    </row>
    <row r="464" spans="1:35" x14ac:dyDescent="0.2">
      <c r="A464" s="1">
        <v>2001</v>
      </c>
      <c r="B464" s="4">
        <v>411.3</v>
      </c>
      <c r="C464" s="4">
        <v>430.8</v>
      </c>
      <c r="D464" s="4">
        <v>750.4</v>
      </c>
      <c r="E464" s="4">
        <v>918.4</v>
      </c>
      <c r="F464" s="4">
        <v>761.9</v>
      </c>
      <c r="G464" s="4">
        <v>284.39999999999998</v>
      </c>
      <c r="H464" s="4">
        <v>103.8</v>
      </c>
      <c r="I464" s="4">
        <v>59.2</v>
      </c>
      <c r="J464" s="4">
        <v>45</v>
      </c>
      <c r="K464" s="4">
        <v>196.3</v>
      </c>
      <c r="L464" s="2">
        <v>1049</v>
      </c>
      <c r="M464" s="2">
        <v>2218</v>
      </c>
      <c r="O464" s="9">
        <f t="shared" si="22"/>
        <v>163</v>
      </c>
    </row>
    <row r="465" spans="1:15" x14ac:dyDescent="0.2">
      <c r="A465" s="1">
        <v>2002</v>
      </c>
      <c r="B465" s="2">
        <v>1477</v>
      </c>
      <c r="C465" s="2">
        <v>1225</v>
      </c>
      <c r="D465" s="2">
        <v>1255</v>
      </c>
      <c r="E465" s="2">
        <v>1755</v>
      </c>
      <c r="F465" s="4">
        <v>715.8</v>
      </c>
      <c r="G465" s="4">
        <v>378.6</v>
      </c>
      <c r="H465" s="4">
        <v>110.8</v>
      </c>
      <c r="I465" s="4">
        <v>50.5</v>
      </c>
      <c r="J465" s="4">
        <v>41</v>
      </c>
      <c r="K465" s="4">
        <v>41.1</v>
      </c>
      <c r="L465" s="4">
        <v>203.3</v>
      </c>
      <c r="M465" s="4">
        <v>837.2</v>
      </c>
      <c r="O465" s="9">
        <f t="shared" si="22"/>
        <v>161.30000000000001</v>
      </c>
    </row>
    <row r="466" spans="1:15" x14ac:dyDescent="0.2">
      <c r="A466" s="1">
        <v>2003</v>
      </c>
      <c r="B466" s="2">
        <v>1772</v>
      </c>
      <c r="C466" s="2">
        <v>1182</v>
      </c>
      <c r="D466" s="2">
        <v>2076</v>
      </c>
      <c r="E466" s="2">
        <v>1350</v>
      </c>
      <c r="F466" s="4">
        <v>625.1</v>
      </c>
      <c r="G466" s="4">
        <v>169.6</v>
      </c>
      <c r="H466" s="4">
        <v>66.099999999999994</v>
      </c>
      <c r="I466" s="4">
        <v>38.6</v>
      </c>
      <c r="J466" s="4">
        <v>43.1</v>
      </c>
      <c r="K466" s="4">
        <v>85.5</v>
      </c>
      <c r="L466" s="4">
        <v>487.7</v>
      </c>
      <c r="M466" s="2">
        <v>1733</v>
      </c>
      <c r="O466" s="9">
        <f t="shared" si="22"/>
        <v>104.69999999999999</v>
      </c>
    </row>
    <row r="467" spans="1:15" x14ac:dyDescent="0.2">
      <c r="A467" s="1">
        <v>2004</v>
      </c>
      <c r="B467" s="2">
        <v>2255</v>
      </c>
      <c r="C467" s="2">
        <v>1301</v>
      </c>
      <c r="D467" s="4">
        <v>917.4</v>
      </c>
      <c r="E467" s="4">
        <v>686.1</v>
      </c>
      <c r="F467" s="4">
        <v>656.9</v>
      </c>
      <c r="G467" s="4">
        <v>635.1</v>
      </c>
      <c r="H467" s="4">
        <v>120.4</v>
      </c>
      <c r="I467" s="4">
        <v>128.4</v>
      </c>
      <c r="J467" s="4">
        <v>219.8</v>
      </c>
      <c r="K467" s="4">
        <v>344.6</v>
      </c>
      <c r="L467" s="4">
        <v>484.7</v>
      </c>
      <c r="M467" s="2">
        <v>1124</v>
      </c>
      <c r="O467" s="9">
        <f t="shared" si="22"/>
        <v>248.8</v>
      </c>
    </row>
    <row r="468" spans="1:15" x14ac:dyDescent="0.2">
      <c r="A468" s="1">
        <v>2005</v>
      </c>
      <c r="B468" s="4">
        <v>496.7</v>
      </c>
      <c r="C468" s="4">
        <v>384.4</v>
      </c>
      <c r="D468" s="4">
        <v>776.9</v>
      </c>
      <c r="E468" s="2">
        <v>1161</v>
      </c>
      <c r="F468" s="2">
        <v>1068</v>
      </c>
      <c r="G468" s="4">
        <v>544.20000000000005</v>
      </c>
      <c r="H468" s="4">
        <v>168.5</v>
      </c>
      <c r="I468" s="4">
        <v>66.2</v>
      </c>
      <c r="J468" s="4">
        <v>51.5</v>
      </c>
      <c r="K468" s="4">
        <v>104.2</v>
      </c>
      <c r="L468" s="4">
        <v>878.8</v>
      </c>
      <c r="M468" s="2">
        <v>1821</v>
      </c>
      <c r="O468" s="9">
        <f t="shared" si="22"/>
        <v>234.7</v>
      </c>
    </row>
    <row r="469" spans="1:15" x14ac:dyDescent="0.2">
      <c r="A469" s="1">
        <v>2006</v>
      </c>
      <c r="B469" s="2">
        <v>3028</v>
      </c>
      <c r="C469" s="2">
        <v>1257</v>
      </c>
      <c r="D469" s="4">
        <v>734.1</v>
      </c>
      <c r="E469" s="2">
        <v>1198</v>
      </c>
      <c r="F469" s="4">
        <v>696.5</v>
      </c>
      <c r="G469" s="4">
        <v>612.6</v>
      </c>
      <c r="H469" s="4">
        <v>123.6</v>
      </c>
      <c r="I469" s="4">
        <v>58.6</v>
      </c>
      <c r="J469" s="4">
        <v>51.3</v>
      </c>
      <c r="K469" s="4">
        <v>61.4</v>
      </c>
      <c r="L469" s="2">
        <v>1603</v>
      </c>
      <c r="M469" s="2">
        <v>2055</v>
      </c>
      <c r="O469" s="9">
        <f t="shared" si="22"/>
        <v>182.2</v>
      </c>
    </row>
    <row r="470" spans="1:15" x14ac:dyDescent="0.2">
      <c r="A470" s="1">
        <v>2007</v>
      </c>
      <c r="B470" s="2">
        <v>1260</v>
      </c>
      <c r="C470" s="2">
        <v>1488</v>
      </c>
      <c r="D470" s="2">
        <v>1516</v>
      </c>
      <c r="E470" s="4">
        <v>859.4</v>
      </c>
      <c r="F470" s="4">
        <v>404.6</v>
      </c>
      <c r="G470" s="4">
        <v>193.3</v>
      </c>
      <c r="H470" s="4">
        <v>83.3</v>
      </c>
      <c r="I470" s="4">
        <v>54.6</v>
      </c>
      <c r="J470" s="4">
        <v>43.4</v>
      </c>
      <c r="K470" s="4">
        <v>440.4</v>
      </c>
      <c r="L470" s="4">
        <v>791.7</v>
      </c>
      <c r="M470" s="2">
        <v>1778</v>
      </c>
      <c r="O470" s="9">
        <f t="shared" si="22"/>
        <v>137.9</v>
      </c>
    </row>
    <row r="471" spans="1:15" x14ac:dyDescent="0.2">
      <c r="A471" s="1">
        <v>2008</v>
      </c>
      <c r="B471" s="2">
        <v>1397</v>
      </c>
      <c r="C471" s="2">
        <v>1197</v>
      </c>
      <c r="D471" s="2">
        <v>1564</v>
      </c>
      <c r="E471" s="2">
        <v>1097</v>
      </c>
      <c r="F471" s="2">
        <v>1812</v>
      </c>
      <c r="G471" s="2">
        <v>1371</v>
      </c>
      <c r="H471" s="4">
        <v>255.5</v>
      </c>
      <c r="I471" s="4">
        <v>85</v>
      </c>
      <c r="J471" s="4">
        <v>51.5</v>
      </c>
      <c r="K471" s="4">
        <v>96.5</v>
      </c>
      <c r="L471" s="4">
        <v>799.6</v>
      </c>
      <c r="M471" s="2">
        <v>1004</v>
      </c>
      <c r="O471" s="9">
        <f t="shared" si="22"/>
        <v>340.5</v>
      </c>
    </row>
    <row r="472" spans="1:15" x14ac:dyDescent="0.2">
      <c r="A472" s="1">
        <v>2009</v>
      </c>
      <c r="B472" s="2">
        <v>2066</v>
      </c>
      <c r="C472" s="4">
        <v>698.9</v>
      </c>
      <c r="D472" s="2">
        <v>1240</v>
      </c>
      <c r="E472" s="2">
        <v>1308</v>
      </c>
      <c r="F472" s="2">
        <v>1270</v>
      </c>
      <c r="G472" s="4">
        <v>227.9</v>
      </c>
      <c r="H472" s="4">
        <v>79.599999999999994</v>
      </c>
      <c r="I472" s="4">
        <v>47.6</v>
      </c>
      <c r="J472" s="4">
        <v>46.2</v>
      </c>
      <c r="K472" s="4">
        <v>164.3</v>
      </c>
      <c r="L472" s="4">
        <v>827.5</v>
      </c>
      <c r="M472" s="4">
        <v>805</v>
      </c>
      <c r="O472" s="9">
        <f t="shared" si="22"/>
        <v>127.19999999999999</v>
      </c>
    </row>
    <row r="473" spans="1:15" x14ac:dyDescent="0.2">
      <c r="A473" s="1">
        <v>2010</v>
      </c>
      <c r="B473" s="2">
        <v>1358</v>
      </c>
      <c r="C473" s="4">
        <v>680.6</v>
      </c>
      <c r="D473" s="4">
        <v>917.6</v>
      </c>
      <c r="E473" s="2">
        <v>1399</v>
      </c>
      <c r="F473" s="2">
        <v>1180</v>
      </c>
      <c r="G473" s="2">
        <v>1486</v>
      </c>
      <c r="H473" s="4">
        <v>161.1</v>
      </c>
      <c r="I473" s="4">
        <v>68.8</v>
      </c>
      <c r="J473" s="4">
        <v>111.2</v>
      </c>
      <c r="K473" s="4">
        <v>341</v>
      </c>
      <c r="L473" s="2">
        <v>1063</v>
      </c>
      <c r="M473" s="2">
        <v>2443</v>
      </c>
      <c r="O473" s="9">
        <f t="shared" si="22"/>
        <v>229.89999999999998</v>
      </c>
    </row>
    <row r="474" spans="1:15" x14ac:dyDescent="0.2">
      <c r="A474" s="1">
        <v>2011</v>
      </c>
      <c r="B474" s="2">
        <v>2105</v>
      </c>
      <c r="C474" s="4">
        <v>537.4</v>
      </c>
      <c r="D474" s="2">
        <v>1594</v>
      </c>
      <c r="E474" s="2">
        <v>1753</v>
      </c>
      <c r="F474" s="2">
        <v>1161</v>
      </c>
      <c r="G474" s="4">
        <v>885.4</v>
      </c>
      <c r="H474" s="4">
        <v>236.1</v>
      </c>
      <c r="I474" s="4">
        <v>88.2</v>
      </c>
      <c r="J474" s="4">
        <v>52.2</v>
      </c>
      <c r="K474" s="4">
        <v>94.9</v>
      </c>
      <c r="L474" s="4">
        <v>599.70000000000005</v>
      </c>
      <c r="M474" s="2">
        <v>1020</v>
      </c>
      <c r="O474" s="9">
        <f t="shared" si="22"/>
        <v>324.3</v>
      </c>
    </row>
    <row r="475" spans="1:15" x14ac:dyDescent="0.2">
      <c r="A475" s="1">
        <v>2012</v>
      </c>
      <c r="B475" s="2">
        <v>2439</v>
      </c>
      <c r="C475" s="2">
        <v>1192</v>
      </c>
      <c r="D475" s="2">
        <v>2162</v>
      </c>
      <c r="E475" s="2">
        <v>1906</v>
      </c>
      <c r="F475" s="2">
        <v>1055</v>
      </c>
      <c r="G475" s="4">
        <v>791.1</v>
      </c>
      <c r="H475" s="4">
        <v>220.6</v>
      </c>
      <c r="I475" s="4">
        <v>82.2</v>
      </c>
      <c r="J475" s="4">
        <v>50.5</v>
      </c>
      <c r="K475" s="4">
        <v>435</v>
      </c>
      <c r="L475" s="2">
        <v>1512</v>
      </c>
      <c r="M475" s="2">
        <v>2011</v>
      </c>
      <c r="O475" s="9">
        <f t="shared" si="22"/>
        <v>302.8</v>
      </c>
    </row>
    <row r="476" spans="1:15" x14ac:dyDescent="0.2">
      <c r="A476" s="1">
        <v>2013</v>
      </c>
      <c r="B476" s="2">
        <v>1057</v>
      </c>
      <c r="C476" s="4">
        <v>841.6</v>
      </c>
      <c r="D476" s="2">
        <v>1140</v>
      </c>
      <c r="E476" s="2">
        <v>1354</v>
      </c>
      <c r="F476" s="4">
        <v>676.6</v>
      </c>
      <c r="G476" s="4">
        <v>338.8</v>
      </c>
      <c r="H476" s="4">
        <v>112.3</v>
      </c>
      <c r="I476" s="4">
        <v>60.3</v>
      </c>
      <c r="J476" s="4">
        <v>379</v>
      </c>
      <c r="K476" s="4">
        <v>447.5</v>
      </c>
      <c r="L476" s="4">
        <v>666.5</v>
      </c>
      <c r="M476" s="4">
        <v>691.7</v>
      </c>
      <c r="O476" s="9">
        <f t="shared" si="22"/>
        <v>172.6</v>
      </c>
    </row>
    <row r="477" spans="1:15" ht="15.75" x14ac:dyDescent="0.25">
      <c r="A477" s="1">
        <v>2014</v>
      </c>
      <c r="B477" s="4">
        <v>972.1</v>
      </c>
      <c r="C477" s="2">
        <v>2827</v>
      </c>
      <c r="D477" s="2">
        <v>2224</v>
      </c>
      <c r="E477" s="2">
        <v>1198</v>
      </c>
      <c r="F477" s="4">
        <v>851.5</v>
      </c>
      <c r="G477" s="4">
        <v>260.5</v>
      </c>
      <c r="H477" s="4">
        <v>142.5</v>
      </c>
      <c r="I477" s="4">
        <v>57.5</v>
      </c>
      <c r="J477" s="4">
        <v>46.2</v>
      </c>
      <c r="K477" s="4">
        <v>247.5</v>
      </c>
      <c r="L477" s="16"/>
      <c r="M477" s="17"/>
      <c r="O477" s="9">
        <f t="shared" si="22"/>
        <v>200</v>
      </c>
    </row>
    <row r="479" spans="1:15" x14ac:dyDescent="0.2">
      <c r="B479" s="6" t="s">
        <v>378</v>
      </c>
    </row>
    <row r="481" spans="1:25" ht="15.75" x14ac:dyDescent="0.25">
      <c r="A481" s="24">
        <v>1979</v>
      </c>
      <c r="B481" s="25">
        <v>2398</v>
      </c>
      <c r="C481" s="25">
        <v>5142</v>
      </c>
      <c r="D481" s="25">
        <v>3915</v>
      </c>
      <c r="E481" s="25">
        <v>3945</v>
      </c>
      <c r="F481" s="25">
        <v>2429</v>
      </c>
      <c r="G481" s="26">
        <v>678.3</v>
      </c>
      <c r="H481" s="26">
        <v>698.9</v>
      </c>
      <c r="I481" s="26">
        <v>634.9</v>
      </c>
      <c r="J481" s="26">
        <v>848.9</v>
      </c>
      <c r="K481" s="25">
        <v>1892</v>
      </c>
      <c r="L481" s="25">
        <v>3546</v>
      </c>
      <c r="M481" s="25">
        <v>4851</v>
      </c>
      <c r="O481" s="32">
        <f t="shared" ref="O481:O498" si="23">SUM(H481:I481)</f>
        <v>1333.8</v>
      </c>
      <c r="Q481" s="23" t="s">
        <v>349</v>
      </c>
      <c r="R481"/>
      <c r="S481"/>
      <c r="T481"/>
      <c r="U481"/>
      <c r="V481"/>
      <c r="W481"/>
      <c r="X481"/>
      <c r="Y481"/>
    </row>
    <row r="482" spans="1:25" ht="16.5" thickBot="1" x14ac:dyDescent="0.3">
      <c r="A482" s="24">
        <v>1980</v>
      </c>
      <c r="B482" s="25">
        <v>6941</v>
      </c>
      <c r="C482" s="25">
        <v>1773</v>
      </c>
      <c r="D482" s="25">
        <v>1945</v>
      </c>
      <c r="E482" s="25">
        <v>2802</v>
      </c>
      <c r="F482" s="25">
        <v>1021</v>
      </c>
      <c r="G482" s="25">
        <v>1314</v>
      </c>
      <c r="H482" s="26">
        <v>791</v>
      </c>
      <c r="I482" s="26">
        <v>819.7</v>
      </c>
      <c r="J482" s="26">
        <v>943.5</v>
      </c>
      <c r="K482" s="25">
        <v>1446</v>
      </c>
      <c r="L482" s="25">
        <v>3730</v>
      </c>
      <c r="M482" s="25">
        <v>8378</v>
      </c>
      <c r="O482" s="32">
        <f t="shared" si="23"/>
        <v>1610.7</v>
      </c>
      <c r="Q482"/>
      <c r="R482"/>
      <c r="S482"/>
      <c r="T482"/>
      <c r="U482"/>
      <c r="V482"/>
      <c r="W482"/>
      <c r="X482"/>
      <c r="Y482"/>
    </row>
    <row r="483" spans="1:25" ht="15.75" x14ac:dyDescent="0.25">
      <c r="A483" s="24">
        <v>1981</v>
      </c>
      <c r="B483" s="25">
        <v>3009</v>
      </c>
      <c r="C483" s="25">
        <v>2879</v>
      </c>
      <c r="D483" s="25">
        <v>1562</v>
      </c>
      <c r="E483" s="25">
        <v>3313</v>
      </c>
      <c r="F483" s="25">
        <v>2070</v>
      </c>
      <c r="G483" s="25">
        <v>3465</v>
      </c>
      <c r="H483" s="26">
        <v>853.6</v>
      </c>
      <c r="I483" s="26">
        <v>790.9</v>
      </c>
      <c r="J483" s="25">
        <v>1227</v>
      </c>
      <c r="K483" s="25">
        <v>2725</v>
      </c>
      <c r="L483" s="25">
        <v>4097</v>
      </c>
      <c r="M483" s="25">
        <v>11190</v>
      </c>
      <c r="O483" s="32">
        <f t="shared" si="23"/>
        <v>1644.5</v>
      </c>
      <c r="Q483" s="36" t="s">
        <v>350</v>
      </c>
      <c r="R483" s="36"/>
      <c r="S483"/>
      <c r="T483"/>
      <c r="U483"/>
      <c r="V483"/>
      <c r="W483"/>
      <c r="X483"/>
      <c r="Y483"/>
    </row>
    <row r="484" spans="1:25" ht="15.75" x14ac:dyDescent="0.25">
      <c r="A484" s="24">
        <v>1982</v>
      </c>
      <c r="B484" s="25">
        <v>5475</v>
      </c>
      <c r="C484" s="25">
        <v>8078</v>
      </c>
      <c r="D484" s="25">
        <v>3404</v>
      </c>
      <c r="E484" s="25">
        <v>3182</v>
      </c>
      <c r="F484" s="25">
        <v>1502</v>
      </c>
      <c r="G484" s="26">
        <v>918.3</v>
      </c>
      <c r="H484" s="26">
        <v>718.4</v>
      </c>
      <c r="I484" s="26">
        <v>751.9</v>
      </c>
      <c r="J484" s="25">
        <v>1305</v>
      </c>
      <c r="K484" s="25">
        <v>2940</v>
      </c>
      <c r="L484" s="25">
        <v>4671</v>
      </c>
      <c r="M484" s="25">
        <v>9244</v>
      </c>
      <c r="O484" s="32">
        <f t="shared" si="23"/>
        <v>1470.3</v>
      </c>
      <c r="Q484" s="33" t="s">
        <v>351</v>
      </c>
      <c r="R484" s="33">
        <v>7.4538689593111381E-3</v>
      </c>
      <c r="S484"/>
      <c r="T484"/>
      <c r="U484"/>
      <c r="V484"/>
      <c r="W484"/>
      <c r="X484"/>
      <c r="Y484"/>
    </row>
    <row r="485" spans="1:25" ht="15.75" x14ac:dyDescent="0.25">
      <c r="A485" s="24">
        <v>1983</v>
      </c>
      <c r="B485" s="25">
        <v>6751</v>
      </c>
      <c r="C485" s="25">
        <v>5854</v>
      </c>
      <c r="D485" s="25">
        <v>4239</v>
      </c>
      <c r="E485" s="25">
        <v>3313</v>
      </c>
      <c r="F485" s="25">
        <v>1586</v>
      </c>
      <c r="G485" s="25">
        <v>1307</v>
      </c>
      <c r="H485" s="25">
        <v>1526</v>
      </c>
      <c r="I485" s="26">
        <v>746.8</v>
      </c>
      <c r="J485" s="25">
        <v>1297</v>
      </c>
      <c r="K485" s="25">
        <v>1758</v>
      </c>
      <c r="L485" s="25">
        <v>5404</v>
      </c>
      <c r="M485" s="25">
        <v>7499</v>
      </c>
      <c r="O485" s="32">
        <f t="shared" si="23"/>
        <v>2272.8000000000002</v>
      </c>
      <c r="Q485" s="33" t="s">
        <v>352</v>
      </c>
      <c r="R485" s="33">
        <v>5.5560162462582114E-5</v>
      </c>
      <c r="S485"/>
      <c r="T485"/>
      <c r="U485"/>
      <c r="V485"/>
      <c r="W485"/>
      <c r="X485"/>
      <c r="Y485"/>
    </row>
    <row r="486" spans="1:25" ht="15.75" x14ac:dyDescent="0.25">
      <c r="A486" s="24">
        <v>1984</v>
      </c>
      <c r="B486" s="25">
        <v>4980</v>
      </c>
      <c r="C486" s="25">
        <v>4475</v>
      </c>
      <c r="D486" s="25">
        <v>4744</v>
      </c>
      <c r="E486" s="25">
        <v>3307</v>
      </c>
      <c r="F486" s="25">
        <v>4148</v>
      </c>
      <c r="G486" s="25">
        <v>4300</v>
      </c>
      <c r="H486" s="26">
        <v>873.7</v>
      </c>
      <c r="I486" s="26">
        <v>642.6</v>
      </c>
      <c r="J486" s="25">
        <v>1323</v>
      </c>
      <c r="K486" s="25">
        <v>2912</v>
      </c>
      <c r="L486" s="25">
        <v>9509</v>
      </c>
      <c r="M486" s="25">
        <v>5018</v>
      </c>
      <c r="O486" s="32">
        <f t="shared" si="23"/>
        <v>1516.3000000000002</v>
      </c>
      <c r="Q486" s="33" t="s">
        <v>353</v>
      </c>
      <c r="R486" s="33">
        <v>-3.1192703582460461E-2</v>
      </c>
      <c r="S486"/>
      <c r="T486"/>
      <c r="U486"/>
      <c r="V486"/>
      <c r="W486"/>
      <c r="X486"/>
      <c r="Y486"/>
    </row>
    <row r="487" spans="1:25" ht="15.75" x14ac:dyDescent="0.25">
      <c r="A487" s="24">
        <v>1985</v>
      </c>
      <c r="B487" s="25">
        <v>2145</v>
      </c>
      <c r="C487" s="25">
        <v>2032</v>
      </c>
      <c r="D487" s="25">
        <v>1530</v>
      </c>
      <c r="E487" s="25">
        <v>3480</v>
      </c>
      <c r="F487" s="25">
        <v>1610</v>
      </c>
      <c r="G487" s="25">
        <v>1926</v>
      </c>
      <c r="H487" s="26">
        <v>638</v>
      </c>
      <c r="I487" s="26">
        <v>671.5</v>
      </c>
      <c r="J487" s="25">
        <v>1208</v>
      </c>
      <c r="K487" s="25">
        <v>3084</v>
      </c>
      <c r="L487" s="25">
        <v>5537</v>
      </c>
      <c r="M487" s="25">
        <v>3957</v>
      </c>
      <c r="O487" s="32">
        <f t="shared" si="23"/>
        <v>1309.5</v>
      </c>
      <c r="Q487" s="33" t="s">
        <v>354</v>
      </c>
      <c r="R487" s="33">
        <v>286.38604576518327</v>
      </c>
      <c r="S487"/>
      <c r="T487"/>
      <c r="U487"/>
      <c r="V487"/>
      <c r="W487"/>
      <c r="X487"/>
      <c r="Y487"/>
    </row>
    <row r="488" spans="1:25" ht="16.5" thickBot="1" x14ac:dyDescent="0.3">
      <c r="A488" s="24">
        <v>1986</v>
      </c>
      <c r="B488" s="25">
        <v>4643</v>
      </c>
      <c r="C488" s="25">
        <v>7410</v>
      </c>
      <c r="D488" s="25">
        <v>4297</v>
      </c>
      <c r="E488" s="25">
        <v>1268</v>
      </c>
      <c r="F488" s="25">
        <v>2185</v>
      </c>
      <c r="G488" s="26">
        <v>713.4</v>
      </c>
      <c r="H488" s="26">
        <v>791.8</v>
      </c>
      <c r="I488" s="26">
        <v>639.70000000000005</v>
      </c>
      <c r="J488" s="25">
        <v>1349</v>
      </c>
      <c r="K488" s="25">
        <v>1999</v>
      </c>
      <c r="L488" s="25">
        <v>6831</v>
      </c>
      <c r="M488" s="25">
        <v>4315</v>
      </c>
      <c r="O488" s="32">
        <f t="shared" si="23"/>
        <v>1431.5</v>
      </c>
      <c r="Q488" s="34" t="s">
        <v>355</v>
      </c>
      <c r="R488" s="34">
        <v>34</v>
      </c>
      <c r="S488"/>
      <c r="T488"/>
      <c r="U488"/>
      <c r="V488"/>
      <c r="W488"/>
      <c r="X488"/>
      <c r="Y488"/>
    </row>
    <row r="489" spans="1:25" ht="15.75" x14ac:dyDescent="0.25">
      <c r="A489" s="24">
        <v>1987</v>
      </c>
      <c r="B489" s="25">
        <v>3533</v>
      </c>
      <c r="C489" s="25">
        <v>3368</v>
      </c>
      <c r="D489" s="25">
        <v>2401</v>
      </c>
      <c r="E489" s="25">
        <v>1437</v>
      </c>
      <c r="F489" s="26">
        <v>792.1</v>
      </c>
      <c r="G489" s="26">
        <v>744.3</v>
      </c>
      <c r="H489" s="26">
        <v>726.4</v>
      </c>
      <c r="I489" s="26">
        <v>747</v>
      </c>
      <c r="J489" s="25">
        <v>1111</v>
      </c>
      <c r="K489" s="26">
        <v>852</v>
      </c>
      <c r="L489" s="26">
        <v>826.9</v>
      </c>
      <c r="M489" s="25">
        <v>5089</v>
      </c>
      <c r="O489" s="32">
        <f t="shared" si="23"/>
        <v>1473.4</v>
      </c>
      <c r="Q489"/>
      <c r="R489"/>
      <c r="S489"/>
      <c r="T489"/>
      <c r="U489"/>
      <c r="V489"/>
      <c r="W489"/>
      <c r="X489"/>
      <c r="Y489"/>
    </row>
    <row r="490" spans="1:25" ht="16.5" thickBot="1" x14ac:dyDescent="0.3">
      <c r="A490" s="24">
        <v>1988</v>
      </c>
      <c r="B490" s="25">
        <v>4649</v>
      </c>
      <c r="C490" s="25">
        <v>2520</v>
      </c>
      <c r="D490" s="25">
        <v>2119</v>
      </c>
      <c r="E490" s="25">
        <v>3817</v>
      </c>
      <c r="F490" s="25">
        <v>2753</v>
      </c>
      <c r="G490" s="25">
        <v>2559</v>
      </c>
      <c r="H490" s="26">
        <v>985</v>
      </c>
      <c r="I490" s="26">
        <v>619.4</v>
      </c>
      <c r="J490" s="26">
        <v>956.1</v>
      </c>
      <c r="K490" s="25">
        <v>1397</v>
      </c>
      <c r="L490" s="25">
        <v>7424</v>
      </c>
      <c r="M490" s="25">
        <v>4035</v>
      </c>
      <c r="O490" s="32">
        <f t="shared" si="23"/>
        <v>1604.4</v>
      </c>
      <c r="Q490" s="23" t="s">
        <v>356</v>
      </c>
      <c r="R490"/>
      <c r="S490"/>
      <c r="T490"/>
      <c r="U490"/>
      <c r="V490"/>
      <c r="W490"/>
      <c r="X490"/>
      <c r="Y490"/>
    </row>
    <row r="491" spans="1:25" ht="15.75" x14ac:dyDescent="0.25">
      <c r="A491" s="24">
        <v>1989</v>
      </c>
      <c r="B491" s="25">
        <v>5996</v>
      </c>
      <c r="C491" s="25">
        <v>3183</v>
      </c>
      <c r="D491" s="25">
        <v>4951</v>
      </c>
      <c r="E491" s="25">
        <v>3849</v>
      </c>
      <c r="F491" s="25">
        <v>1243</v>
      </c>
      <c r="G491" s="26">
        <v>987</v>
      </c>
      <c r="H491" s="26">
        <v>592.70000000000005</v>
      </c>
      <c r="I491" s="26">
        <v>580.70000000000005</v>
      </c>
      <c r="J491" s="25">
        <v>1314</v>
      </c>
      <c r="K491" s="25">
        <v>1914</v>
      </c>
      <c r="L491" s="25">
        <v>3249</v>
      </c>
      <c r="M491" s="25">
        <v>2926</v>
      </c>
      <c r="O491" s="32">
        <f t="shared" si="23"/>
        <v>1173.4000000000001</v>
      </c>
      <c r="Q491" s="35"/>
      <c r="R491" s="35" t="s">
        <v>361</v>
      </c>
      <c r="S491" s="35" t="s">
        <v>362</v>
      </c>
      <c r="T491" s="35" t="s">
        <v>363</v>
      </c>
      <c r="U491" s="35" t="s">
        <v>3</v>
      </c>
      <c r="V491" s="35" t="s">
        <v>364</v>
      </c>
      <c r="W491"/>
      <c r="X491"/>
      <c r="Y491"/>
    </row>
    <row r="492" spans="1:25" ht="15.75" x14ac:dyDescent="0.25">
      <c r="A492" s="24">
        <v>1990</v>
      </c>
      <c r="B492" s="25">
        <v>5871</v>
      </c>
      <c r="C492" s="25">
        <v>3061</v>
      </c>
      <c r="D492" s="25">
        <v>3675</v>
      </c>
      <c r="E492" s="25">
        <v>3378</v>
      </c>
      <c r="F492" s="25">
        <v>2229</v>
      </c>
      <c r="G492" s="25">
        <v>2558</v>
      </c>
      <c r="H492" s="26">
        <v>788.7</v>
      </c>
      <c r="I492" s="26">
        <v>596.6</v>
      </c>
      <c r="J492" s="25">
        <v>1146</v>
      </c>
      <c r="K492" s="25">
        <v>2306</v>
      </c>
      <c r="L492" s="25">
        <v>5897</v>
      </c>
      <c r="M492" s="25">
        <v>4748</v>
      </c>
      <c r="O492" s="32">
        <f t="shared" si="23"/>
        <v>1385.3000000000002</v>
      </c>
      <c r="Q492" s="33" t="s">
        <v>357</v>
      </c>
      <c r="R492" s="33">
        <v>1</v>
      </c>
      <c r="S492" s="33">
        <v>145.82813496515155</v>
      </c>
      <c r="T492" s="33">
        <v>145.82813496515155</v>
      </c>
      <c r="U492" s="33">
        <v>1.7780239861041581E-3</v>
      </c>
      <c r="V492" s="33">
        <v>0.96662788018946721</v>
      </c>
      <c r="W492"/>
      <c r="X492"/>
      <c r="Y492"/>
    </row>
    <row r="493" spans="1:25" ht="15.75" x14ac:dyDescent="0.25">
      <c r="A493" s="24">
        <v>1991</v>
      </c>
      <c r="B493" s="25">
        <v>4228</v>
      </c>
      <c r="C493" s="25">
        <v>1979</v>
      </c>
      <c r="D493" s="25">
        <v>2693</v>
      </c>
      <c r="E493" s="25">
        <v>3320</v>
      </c>
      <c r="F493" s="25">
        <v>3240</v>
      </c>
      <c r="G493" s="25">
        <v>1244</v>
      </c>
      <c r="H493" s="26">
        <v>849.5</v>
      </c>
      <c r="I493" s="26">
        <v>685.2</v>
      </c>
      <c r="J493" s="25">
        <v>1369</v>
      </c>
      <c r="K493" s="25">
        <v>1498</v>
      </c>
      <c r="L493" s="25">
        <v>5227</v>
      </c>
      <c r="M493" s="25">
        <v>6228</v>
      </c>
      <c r="O493" s="32">
        <f t="shared" si="23"/>
        <v>1534.7</v>
      </c>
      <c r="Q493" s="33" t="s">
        <v>358</v>
      </c>
      <c r="R493" s="33">
        <v>32</v>
      </c>
      <c r="S493" s="33">
        <v>2624542.9506885642</v>
      </c>
      <c r="T493" s="33">
        <v>82016.967209017632</v>
      </c>
      <c r="U493" s="33"/>
      <c r="V493" s="33"/>
      <c r="W493"/>
      <c r="X493"/>
      <c r="Y493"/>
    </row>
    <row r="494" spans="1:25" ht="16.5" thickBot="1" x14ac:dyDescent="0.3">
      <c r="A494" s="24">
        <v>1992</v>
      </c>
      <c r="B494" s="25">
        <v>2194</v>
      </c>
      <c r="C494" s="25">
        <v>1931</v>
      </c>
      <c r="D494" s="26">
        <v>865.5</v>
      </c>
      <c r="E494" s="25">
        <v>2345</v>
      </c>
      <c r="F494" s="25">
        <v>1335</v>
      </c>
      <c r="G494" s="26">
        <v>615.79999999999995</v>
      </c>
      <c r="H494" s="26">
        <v>579.29999999999995</v>
      </c>
      <c r="I494" s="25">
        <v>1125</v>
      </c>
      <c r="J494" s="25">
        <v>1041</v>
      </c>
      <c r="K494" s="26">
        <v>926.8</v>
      </c>
      <c r="L494" s="25">
        <v>3753</v>
      </c>
      <c r="M494" s="25">
        <v>5768</v>
      </c>
      <c r="O494" s="32">
        <f t="shared" si="23"/>
        <v>1704.3</v>
      </c>
      <c r="Q494" s="34" t="s">
        <v>359</v>
      </c>
      <c r="R494" s="34">
        <v>33</v>
      </c>
      <c r="S494" s="34">
        <v>2624688.7788235294</v>
      </c>
      <c r="T494" s="34"/>
      <c r="U494" s="34"/>
      <c r="V494" s="34"/>
      <c r="W494"/>
      <c r="X494"/>
      <c r="Y494"/>
    </row>
    <row r="495" spans="1:25" ht="16.5" thickBot="1" x14ac:dyDescent="0.3">
      <c r="A495" s="24">
        <v>1993</v>
      </c>
      <c r="B495" s="25">
        <v>3170</v>
      </c>
      <c r="C495" s="25">
        <v>1486</v>
      </c>
      <c r="D495" s="25">
        <v>5864</v>
      </c>
      <c r="E495" s="25">
        <v>6529</v>
      </c>
      <c r="F495" s="25">
        <v>3636</v>
      </c>
      <c r="G495" s="25">
        <v>3176</v>
      </c>
      <c r="H495" s="26">
        <v>865.4</v>
      </c>
      <c r="I495" s="26">
        <v>858.7</v>
      </c>
      <c r="J495" s="25">
        <v>1266</v>
      </c>
      <c r="K495" s="25">
        <v>1800</v>
      </c>
      <c r="L495" s="25">
        <v>1330</v>
      </c>
      <c r="M495" s="25">
        <v>3201</v>
      </c>
      <c r="O495" s="32">
        <f t="shared" si="23"/>
        <v>1724.1</v>
      </c>
      <c r="Q495"/>
      <c r="R495"/>
      <c r="S495"/>
      <c r="T495"/>
      <c r="U495"/>
      <c r="V495"/>
      <c r="W495"/>
      <c r="X495"/>
      <c r="Y495"/>
    </row>
    <row r="496" spans="1:25" ht="15.75" x14ac:dyDescent="0.25">
      <c r="A496" s="24">
        <v>1994</v>
      </c>
      <c r="B496" s="25">
        <v>4119</v>
      </c>
      <c r="C496" s="25">
        <v>1567</v>
      </c>
      <c r="D496" s="25">
        <v>2553</v>
      </c>
      <c r="E496" s="25">
        <v>2531</v>
      </c>
      <c r="F496" s="26">
        <v>829.7</v>
      </c>
      <c r="G496" s="25">
        <v>1214</v>
      </c>
      <c r="H496" s="26">
        <v>772.2</v>
      </c>
      <c r="I496" s="26">
        <v>641.5</v>
      </c>
      <c r="J496" s="25">
        <v>1700</v>
      </c>
      <c r="K496" s="25">
        <v>1746</v>
      </c>
      <c r="L496" s="25">
        <v>5237</v>
      </c>
      <c r="M496" s="25">
        <v>6823</v>
      </c>
      <c r="O496" s="32">
        <f t="shared" si="23"/>
        <v>1413.7</v>
      </c>
      <c r="Q496" s="35"/>
      <c r="R496" s="35" t="s">
        <v>365</v>
      </c>
      <c r="S496" s="35" t="s">
        <v>354</v>
      </c>
      <c r="T496" s="35" t="s">
        <v>366</v>
      </c>
      <c r="U496" s="35" t="s">
        <v>367</v>
      </c>
      <c r="V496" s="35" t="s">
        <v>368</v>
      </c>
      <c r="W496" s="35" t="s">
        <v>369</v>
      </c>
      <c r="X496" s="35" t="s">
        <v>370</v>
      </c>
      <c r="Y496" s="35" t="s">
        <v>371</v>
      </c>
    </row>
    <row r="497" spans="1:25" ht="15.75" x14ac:dyDescent="0.25">
      <c r="A497" s="24">
        <v>1995</v>
      </c>
      <c r="B497" s="25">
        <v>6244</v>
      </c>
      <c r="C497" s="25">
        <v>5439</v>
      </c>
      <c r="D497" s="25">
        <v>2350</v>
      </c>
      <c r="E497" s="25">
        <v>2600</v>
      </c>
      <c r="F497" s="25">
        <v>2968</v>
      </c>
      <c r="G497" s="25">
        <v>1171</v>
      </c>
      <c r="H497" s="26">
        <v>881.3</v>
      </c>
      <c r="I497" s="26">
        <v>740.1</v>
      </c>
      <c r="J497" s="25">
        <v>1562</v>
      </c>
      <c r="K497" s="25">
        <v>2566</v>
      </c>
      <c r="L497" s="25">
        <v>6494</v>
      </c>
      <c r="M497" s="25">
        <v>9498</v>
      </c>
      <c r="O497" s="32">
        <f t="shared" si="23"/>
        <v>1621.4</v>
      </c>
      <c r="Q497" s="33" t="s">
        <v>360</v>
      </c>
      <c r="R497" s="33">
        <v>1612.1320784477311</v>
      </c>
      <c r="S497" s="33">
        <v>119.07122029276684</v>
      </c>
      <c r="T497" s="33">
        <v>13.53922530132718</v>
      </c>
      <c r="U497" s="33">
        <v>8.5518545543024185E-15</v>
      </c>
      <c r="V497" s="33">
        <v>1369.5919406648711</v>
      </c>
      <c r="W497" s="33">
        <v>1854.6722162305912</v>
      </c>
      <c r="X497" s="33">
        <v>1369.5919406648711</v>
      </c>
      <c r="Y497" s="33">
        <v>1854.6722162305912</v>
      </c>
    </row>
    <row r="498" spans="1:25" ht="16.5" thickBot="1" x14ac:dyDescent="0.3">
      <c r="A498" s="24">
        <v>1996</v>
      </c>
      <c r="B498" s="25">
        <v>8086</v>
      </c>
      <c r="C498" s="25">
        <v>10430</v>
      </c>
      <c r="D498" s="25">
        <v>2161</v>
      </c>
      <c r="E498" s="25">
        <v>4171</v>
      </c>
      <c r="F498" s="25">
        <v>3463</v>
      </c>
      <c r="G498" s="25">
        <v>1243</v>
      </c>
      <c r="H498" s="26">
        <v>829.8</v>
      </c>
      <c r="I498" s="26">
        <v>703.7</v>
      </c>
      <c r="J498" s="25">
        <v>1137</v>
      </c>
      <c r="K498" s="25">
        <v>3110</v>
      </c>
      <c r="L498" s="25">
        <v>8167</v>
      </c>
      <c r="M498" s="25">
        <v>12020</v>
      </c>
      <c r="O498" s="32">
        <f t="shared" si="23"/>
        <v>1533.5</v>
      </c>
      <c r="Q498" s="34" t="s">
        <v>372</v>
      </c>
      <c r="R498" s="34">
        <v>4.1725069164780493</v>
      </c>
      <c r="S498" s="34">
        <v>98.952838706641472</v>
      </c>
      <c r="T498" s="34">
        <v>4.2166621706002667E-2</v>
      </c>
      <c r="U498" s="34">
        <v>0.96662788018953383</v>
      </c>
      <c r="V498" s="34">
        <v>-197.38782877928247</v>
      </c>
      <c r="W498" s="34">
        <v>205.73284261223858</v>
      </c>
      <c r="X498" s="34">
        <v>-197.38782877928247</v>
      </c>
      <c r="Y498" s="34">
        <v>205.73284261223858</v>
      </c>
    </row>
    <row r="499" spans="1:25" ht="15.75" x14ac:dyDescent="0.25">
      <c r="A499" s="1">
        <v>1997</v>
      </c>
      <c r="B499" s="2">
        <v>9338</v>
      </c>
      <c r="C499" s="2">
        <v>4027</v>
      </c>
      <c r="D499" s="2">
        <v>6653</v>
      </c>
      <c r="E499" s="2">
        <v>3344</v>
      </c>
      <c r="F499" s="2">
        <v>1872</v>
      </c>
      <c r="G499" s="4">
        <v>911.9</v>
      </c>
      <c r="H499" s="4">
        <v>767.8</v>
      </c>
      <c r="I499" s="4">
        <v>768.2</v>
      </c>
      <c r="J499" s="2">
        <v>1508</v>
      </c>
      <c r="K499" s="2">
        <v>3314</v>
      </c>
      <c r="L499" s="2">
        <v>3899</v>
      </c>
      <c r="M499" s="2">
        <v>3355</v>
      </c>
      <c r="O499" s="9">
        <f t="shared" ref="O499:O516" si="24">SUM(H499:I499)</f>
        <v>1536</v>
      </c>
      <c r="Q499"/>
      <c r="R499"/>
      <c r="S499"/>
      <c r="T499"/>
      <c r="U499"/>
      <c r="V499"/>
      <c r="W499"/>
      <c r="X499"/>
      <c r="Y499"/>
    </row>
    <row r="500" spans="1:25" ht="15.75" x14ac:dyDescent="0.25">
      <c r="A500" s="1">
        <v>1998</v>
      </c>
      <c r="B500" s="2">
        <v>7578</v>
      </c>
      <c r="C500" s="2">
        <v>2008</v>
      </c>
      <c r="D500" s="2">
        <v>2882</v>
      </c>
      <c r="E500" s="2">
        <v>2083</v>
      </c>
      <c r="F500" s="2">
        <v>2488</v>
      </c>
      <c r="G500" s="2">
        <v>1576</v>
      </c>
      <c r="H500" s="4">
        <v>886.7</v>
      </c>
      <c r="I500" s="4">
        <v>695.4</v>
      </c>
      <c r="J500" s="2">
        <v>1152</v>
      </c>
      <c r="K500" s="2">
        <v>1602</v>
      </c>
      <c r="L500" s="2">
        <v>6114</v>
      </c>
      <c r="M500" s="2">
        <v>9993</v>
      </c>
      <c r="O500" s="9">
        <f t="shared" si="24"/>
        <v>1582.1</v>
      </c>
      <c r="Q500"/>
      <c r="R500"/>
      <c r="S500"/>
      <c r="T500"/>
      <c r="U500"/>
      <c r="V500"/>
      <c r="W500"/>
      <c r="X500"/>
      <c r="Y500"/>
    </row>
    <row r="501" spans="1:25" ht="15.75" x14ac:dyDescent="0.25">
      <c r="A501" s="1">
        <v>1999</v>
      </c>
      <c r="B501" s="2">
        <v>9978</v>
      </c>
      <c r="C501" s="2">
        <v>4676</v>
      </c>
      <c r="D501" s="2">
        <v>4729</v>
      </c>
      <c r="E501" s="2">
        <v>2839</v>
      </c>
      <c r="F501" s="2">
        <v>4384</v>
      </c>
      <c r="G501" s="2">
        <v>2318</v>
      </c>
      <c r="H501" s="4">
        <v>837.6</v>
      </c>
      <c r="I501" s="4">
        <v>647.29999999999995</v>
      </c>
      <c r="J501" s="4">
        <v>919.4</v>
      </c>
      <c r="K501" s="2">
        <v>1793</v>
      </c>
      <c r="L501" s="2">
        <v>4921</v>
      </c>
      <c r="M501" s="2">
        <v>9785</v>
      </c>
      <c r="O501" s="9">
        <f t="shared" si="24"/>
        <v>1484.9</v>
      </c>
      <c r="Q501"/>
      <c r="R501"/>
      <c r="S501"/>
      <c r="T501"/>
      <c r="U501"/>
      <c r="V501"/>
      <c r="W501"/>
      <c r="X501"/>
      <c r="Y501"/>
    </row>
    <row r="502" spans="1:25" x14ac:dyDescent="0.2">
      <c r="A502" s="1">
        <v>2000</v>
      </c>
      <c r="B502" s="2">
        <v>6125</v>
      </c>
      <c r="C502" s="2">
        <v>4416</v>
      </c>
      <c r="D502" s="2">
        <v>3650</v>
      </c>
      <c r="E502" s="2">
        <v>3331</v>
      </c>
      <c r="F502" s="2">
        <v>2373</v>
      </c>
      <c r="G502" s="2">
        <v>1649</v>
      </c>
      <c r="H502" s="4">
        <v>783.5</v>
      </c>
      <c r="I502" s="4">
        <v>642.79999999999995</v>
      </c>
      <c r="J502" s="4">
        <v>763.7</v>
      </c>
      <c r="K502" s="2">
        <v>1710</v>
      </c>
      <c r="L502" s="2">
        <v>2105</v>
      </c>
      <c r="M502" s="2">
        <v>3122</v>
      </c>
      <c r="O502" s="9">
        <f t="shared" si="24"/>
        <v>1426.3</v>
      </c>
    </row>
    <row r="503" spans="1:25" x14ac:dyDescent="0.2">
      <c r="A503" s="1">
        <v>2001</v>
      </c>
      <c r="B503" s="2">
        <v>1833</v>
      </c>
      <c r="C503" s="2">
        <v>1209</v>
      </c>
      <c r="D503" s="2">
        <v>1200</v>
      </c>
      <c r="E503" s="2">
        <v>2793</v>
      </c>
      <c r="F503" s="2">
        <v>2332</v>
      </c>
      <c r="G503" s="2">
        <v>1642</v>
      </c>
      <c r="H503" s="4">
        <v>796.1</v>
      </c>
      <c r="I503" s="4">
        <v>635.5</v>
      </c>
      <c r="J503" s="4">
        <v>684.3</v>
      </c>
      <c r="K503" s="4">
        <v>954.3</v>
      </c>
      <c r="L503" s="2">
        <v>3902</v>
      </c>
      <c r="M503" s="2">
        <v>9626</v>
      </c>
      <c r="O503" s="9">
        <f t="shared" si="24"/>
        <v>1431.6</v>
      </c>
    </row>
    <row r="504" spans="1:25" x14ac:dyDescent="0.2">
      <c r="A504" s="1">
        <v>2002</v>
      </c>
      <c r="B504" s="2">
        <v>5965</v>
      </c>
      <c r="C504" s="2">
        <v>2160</v>
      </c>
      <c r="D504" s="2">
        <v>4184</v>
      </c>
      <c r="E504" s="2">
        <v>5642</v>
      </c>
      <c r="F504" s="2">
        <v>2167</v>
      </c>
      <c r="G504" s="2">
        <v>1727</v>
      </c>
      <c r="H504" s="4">
        <v>823.3</v>
      </c>
      <c r="I504" s="4">
        <v>685.9</v>
      </c>
      <c r="J504" s="4">
        <v>729.1</v>
      </c>
      <c r="K504" s="4">
        <v>942.5</v>
      </c>
      <c r="L504" s="2">
        <v>1377</v>
      </c>
      <c r="M504" s="2">
        <v>3860</v>
      </c>
      <c r="O504" s="9">
        <f t="shared" si="24"/>
        <v>1509.1999999999998</v>
      </c>
    </row>
    <row r="505" spans="1:25" x14ac:dyDescent="0.2">
      <c r="A505" s="1">
        <v>2003</v>
      </c>
      <c r="B505" s="2">
        <v>5847</v>
      </c>
      <c r="C505" s="2">
        <v>3699</v>
      </c>
      <c r="D505" s="2">
        <v>7049</v>
      </c>
      <c r="E505" s="2">
        <v>4709</v>
      </c>
      <c r="F505" s="2">
        <v>2590</v>
      </c>
      <c r="G505" s="2">
        <v>2368</v>
      </c>
      <c r="H505" s="4">
        <v>738</v>
      </c>
      <c r="I505" s="4">
        <v>606.1</v>
      </c>
      <c r="J505" s="4">
        <v>582.20000000000005</v>
      </c>
      <c r="K505" s="4">
        <v>601.5</v>
      </c>
      <c r="L505" s="2">
        <v>1078</v>
      </c>
      <c r="M505" s="2">
        <v>8109</v>
      </c>
      <c r="O505" s="9">
        <f t="shared" si="24"/>
        <v>1344.1</v>
      </c>
    </row>
    <row r="506" spans="1:25" x14ac:dyDescent="0.2">
      <c r="A506" s="1">
        <v>2004</v>
      </c>
      <c r="B506" s="2">
        <v>7709</v>
      </c>
      <c r="C506" s="2">
        <v>4689</v>
      </c>
      <c r="D506" s="2">
        <v>2434</v>
      </c>
      <c r="E506" s="2">
        <v>3101</v>
      </c>
      <c r="F506" s="2">
        <v>2365</v>
      </c>
      <c r="G506" s="2">
        <v>1430</v>
      </c>
      <c r="H506" s="4">
        <v>779.8</v>
      </c>
      <c r="I506" s="4">
        <v>642.1</v>
      </c>
      <c r="J506" s="2">
        <v>1296</v>
      </c>
      <c r="K506" s="2">
        <v>2179</v>
      </c>
      <c r="L506" s="2">
        <v>2817</v>
      </c>
      <c r="M506" s="2">
        <v>5097</v>
      </c>
      <c r="O506" s="9">
        <f t="shared" si="24"/>
        <v>1421.9</v>
      </c>
    </row>
    <row r="507" spans="1:25" x14ac:dyDescent="0.2">
      <c r="A507" s="1">
        <v>2005</v>
      </c>
      <c r="B507" s="2">
        <v>1682</v>
      </c>
      <c r="C507" s="2">
        <v>1037</v>
      </c>
      <c r="D507" s="2">
        <v>1309</v>
      </c>
      <c r="E507" s="4"/>
      <c r="F507" s="4"/>
      <c r="G507" s="4"/>
      <c r="H507" s="4"/>
      <c r="I507" s="4"/>
      <c r="J507" s="4"/>
      <c r="K507" s="2">
        <v>1406</v>
      </c>
      <c r="L507" s="2">
        <v>4028</v>
      </c>
      <c r="M507" s="2">
        <v>5441</v>
      </c>
      <c r="O507" s="9"/>
    </row>
    <row r="508" spans="1:25" x14ac:dyDescent="0.2">
      <c r="A508" s="1">
        <v>2006</v>
      </c>
      <c r="B508" s="2">
        <v>13100</v>
      </c>
      <c r="C508" s="2">
        <v>3603</v>
      </c>
      <c r="D508" s="2">
        <v>1378</v>
      </c>
      <c r="E508" s="2">
        <v>3612</v>
      </c>
      <c r="F508" s="4"/>
      <c r="G508" s="4"/>
      <c r="H508" s="4"/>
      <c r="I508" s="4"/>
      <c r="J508" s="4"/>
      <c r="K508" s="2">
        <v>1076</v>
      </c>
      <c r="L508" s="2">
        <v>6711</v>
      </c>
      <c r="M508" s="2">
        <v>8598</v>
      </c>
      <c r="O508" s="9"/>
    </row>
    <row r="509" spans="1:25" x14ac:dyDescent="0.2">
      <c r="A509" s="1">
        <v>2007</v>
      </c>
      <c r="B509" s="2">
        <v>5303</v>
      </c>
      <c r="C509" s="2">
        <v>3010</v>
      </c>
      <c r="D509" s="2">
        <v>4016</v>
      </c>
      <c r="E509" s="2">
        <v>2681</v>
      </c>
      <c r="F509" s="2">
        <v>2245</v>
      </c>
      <c r="G509" s="4">
        <v>920.2</v>
      </c>
      <c r="H509" s="4">
        <v>754.6</v>
      </c>
      <c r="I509" s="4">
        <v>694</v>
      </c>
      <c r="J509" s="4">
        <v>797.8</v>
      </c>
      <c r="K509" s="2">
        <v>1239</v>
      </c>
      <c r="L509" s="2">
        <v>3381</v>
      </c>
      <c r="M509" s="2">
        <v>6821</v>
      </c>
      <c r="O509" s="9">
        <f t="shared" si="24"/>
        <v>1448.6</v>
      </c>
    </row>
    <row r="510" spans="1:25" x14ac:dyDescent="0.2">
      <c r="A510" s="1">
        <v>2008</v>
      </c>
      <c r="B510" s="2">
        <v>5235</v>
      </c>
      <c r="C510" s="2">
        <v>2623</v>
      </c>
      <c r="D510" s="2">
        <v>4166</v>
      </c>
      <c r="E510" s="2">
        <v>3150</v>
      </c>
      <c r="F510" s="2">
        <v>5192</v>
      </c>
      <c r="G510" s="2">
        <v>3529</v>
      </c>
      <c r="H510" s="2">
        <v>1341</v>
      </c>
      <c r="I510" s="4">
        <v>956.2</v>
      </c>
      <c r="J510" s="2">
        <v>1554</v>
      </c>
      <c r="K510" s="2">
        <v>1374</v>
      </c>
      <c r="L510" s="2">
        <v>3682</v>
      </c>
      <c r="M510" s="2">
        <v>3442</v>
      </c>
      <c r="O510" s="9">
        <f t="shared" si="24"/>
        <v>2297.1999999999998</v>
      </c>
    </row>
    <row r="511" spans="1:25" x14ac:dyDescent="0.2">
      <c r="A511" s="1">
        <v>2009</v>
      </c>
      <c r="B511" s="2">
        <v>8328</v>
      </c>
      <c r="C511" s="2">
        <v>1715</v>
      </c>
      <c r="D511" s="2">
        <v>2635</v>
      </c>
      <c r="E511" s="2">
        <v>4412</v>
      </c>
      <c r="F511" s="2">
        <v>3115</v>
      </c>
      <c r="G511" s="2">
        <v>1624</v>
      </c>
      <c r="H511" s="2">
        <v>1063</v>
      </c>
      <c r="I511" s="4">
        <v>844.3</v>
      </c>
      <c r="J511" s="2">
        <v>1103</v>
      </c>
      <c r="K511" s="2">
        <v>1179</v>
      </c>
      <c r="L511" s="2">
        <v>3499</v>
      </c>
      <c r="M511" s="2">
        <v>3602</v>
      </c>
      <c r="O511" s="9">
        <f t="shared" si="24"/>
        <v>1907.3</v>
      </c>
    </row>
    <row r="512" spans="1:25" x14ac:dyDescent="0.2">
      <c r="A512" s="1">
        <v>2010</v>
      </c>
      <c r="B512" s="2">
        <v>5300</v>
      </c>
      <c r="C512" s="2">
        <v>1435</v>
      </c>
      <c r="D512" s="2">
        <v>1717</v>
      </c>
      <c r="E512" s="2">
        <v>4269</v>
      </c>
      <c r="F512" s="2">
        <v>3246</v>
      </c>
      <c r="G512" s="2">
        <v>4731</v>
      </c>
      <c r="H512" s="2">
        <v>1370</v>
      </c>
      <c r="I512" s="4">
        <v>907.7</v>
      </c>
      <c r="J512" s="2">
        <v>1306</v>
      </c>
      <c r="K512" s="2">
        <v>1761</v>
      </c>
      <c r="L512" s="2">
        <v>5112</v>
      </c>
      <c r="M512" s="2">
        <v>8657</v>
      </c>
      <c r="O512" s="9">
        <f t="shared" si="24"/>
        <v>2277.6999999999998</v>
      </c>
    </row>
    <row r="513" spans="1:35" x14ac:dyDescent="0.2">
      <c r="A513" s="1">
        <v>2011</v>
      </c>
      <c r="B513" s="2">
        <v>7533</v>
      </c>
      <c r="C513" s="2">
        <v>1617</v>
      </c>
      <c r="D513" s="2">
        <v>3647</v>
      </c>
      <c r="E513" s="2">
        <v>6437</v>
      </c>
      <c r="F513" s="2">
        <v>3790</v>
      </c>
      <c r="G513" s="2">
        <v>2465</v>
      </c>
      <c r="H513" s="4">
        <v>869.4</v>
      </c>
      <c r="I513" s="4">
        <v>842</v>
      </c>
      <c r="J513" s="2">
        <v>1523</v>
      </c>
      <c r="K513" s="2">
        <v>1849</v>
      </c>
      <c r="L513" s="2">
        <v>2276</v>
      </c>
      <c r="M513" s="2">
        <v>3129</v>
      </c>
      <c r="O513" s="9">
        <f t="shared" si="24"/>
        <v>1711.4</v>
      </c>
    </row>
    <row r="514" spans="1:35" x14ac:dyDescent="0.2">
      <c r="A514" s="1">
        <v>2012</v>
      </c>
      <c r="B514" s="2">
        <v>8687</v>
      </c>
      <c r="C514" s="2">
        <v>4669</v>
      </c>
      <c r="D514" s="2">
        <v>6651</v>
      </c>
      <c r="E514" s="2">
        <v>6274</v>
      </c>
      <c r="F514" s="2">
        <v>3377</v>
      </c>
      <c r="G514" s="2">
        <v>2434</v>
      </c>
      <c r="H514" s="2">
        <v>1017</v>
      </c>
      <c r="I514" s="4">
        <v>917.2</v>
      </c>
      <c r="J514" s="2">
        <v>1528</v>
      </c>
      <c r="K514" s="2">
        <v>1873</v>
      </c>
      <c r="L514" s="2">
        <v>6964</v>
      </c>
      <c r="M514" s="2">
        <v>8080</v>
      </c>
      <c r="O514" s="9">
        <f t="shared" si="24"/>
        <v>1934.2</v>
      </c>
    </row>
    <row r="515" spans="1:35" x14ac:dyDescent="0.2">
      <c r="A515" s="1">
        <v>2013</v>
      </c>
      <c r="B515" s="2">
        <v>3283</v>
      </c>
      <c r="C515" s="2">
        <v>2514</v>
      </c>
      <c r="D515" s="2">
        <v>1940</v>
      </c>
      <c r="E515" s="2">
        <v>3865</v>
      </c>
      <c r="F515" s="2">
        <v>1768</v>
      </c>
      <c r="G515" s="2">
        <v>1290</v>
      </c>
      <c r="H515" s="4">
        <v>901.9</v>
      </c>
      <c r="I515" s="4">
        <v>895.9</v>
      </c>
      <c r="J515" s="2">
        <v>1962</v>
      </c>
      <c r="K515" s="2">
        <v>2413</v>
      </c>
      <c r="L515" s="2">
        <v>4030</v>
      </c>
      <c r="M515" s="2">
        <v>2778</v>
      </c>
      <c r="O515" s="9">
        <f t="shared" si="24"/>
        <v>1797.8</v>
      </c>
    </row>
    <row r="516" spans="1:35" ht="15.75" x14ac:dyDescent="0.25">
      <c r="A516" s="1">
        <v>2014</v>
      </c>
      <c r="B516" s="2">
        <v>2294</v>
      </c>
      <c r="C516" s="2">
        <v>9059</v>
      </c>
      <c r="D516" s="2">
        <v>7074</v>
      </c>
      <c r="E516" s="2">
        <v>3046</v>
      </c>
      <c r="F516" s="2">
        <v>3067</v>
      </c>
      <c r="G516" s="2">
        <v>1630</v>
      </c>
      <c r="H516" s="2">
        <v>1117</v>
      </c>
      <c r="I516" s="4">
        <v>983.1</v>
      </c>
      <c r="J516" s="2">
        <v>1498</v>
      </c>
      <c r="K516" s="16"/>
      <c r="L516" s="16"/>
      <c r="M516" s="17"/>
      <c r="O516" s="9">
        <f t="shared" si="24"/>
        <v>2100.1</v>
      </c>
    </row>
    <row r="519" spans="1:35" x14ac:dyDescent="0.2">
      <c r="B519" s="27" t="s">
        <v>318</v>
      </c>
    </row>
    <row r="520" spans="1:35" ht="15.75" x14ac:dyDescent="0.25">
      <c r="A520" s="24">
        <v>1979</v>
      </c>
      <c r="B520" s="25">
        <v>1841</v>
      </c>
      <c r="C520" s="25">
        <v>5242</v>
      </c>
      <c r="D520" s="25">
        <v>3923</v>
      </c>
      <c r="E520" s="25">
        <v>3708</v>
      </c>
      <c r="F520" s="25">
        <v>3395</v>
      </c>
      <c r="G520" s="25">
        <v>1360</v>
      </c>
      <c r="H520" s="26">
        <v>842.7</v>
      </c>
      <c r="I520" s="26">
        <v>705.4</v>
      </c>
      <c r="J520" s="26">
        <v>713.8</v>
      </c>
      <c r="K520" s="25">
        <v>1483</v>
      </c>
      <c r="L520" s="25">
        <v>1880</v>
      </c>
      <c r="M520" s="25">
        <v>3592</v>
      </c>
      <c r="O520" s="32">
        <f t="shared" ref="O520:O537" si="25">SUM(H520:I520)</f>
        <v>1548.1</v>
      </c>
      <c r="Q520" s="23" t="s">
        <v>349</v>
      </c>
      <c r="R520"/>
      <c r="S520"/>
      <c r="T520"/>
      <c r="U520"/>
      <c r="V520"/>
      <c r="W520"/>
      <c r="X520"/>
      <c r="Y520"/>
      <c r="AA520" t="s">
        <v>349</v>
      </c>
      <c r="AB520"/>
      <c r="AC520"/>
      <c r="AD520"/>
      <c r="AE520"/>
      <c r="AF520"/>
      <c r="AG520"/>
      <c r="AH520"/>
      <c r="AI520"/>
    </row>
    <row r="521" spans="1:35" ht="16.5" thickBot="1" x14ac:dyDescent="0.3">
      <c r="A521" s="24">
        <v>1980</v>
      </c>
      <c r="B521" s="25">
        <v>6021</v>
      </c>
      <c r="C521" s="25">
        <v>3357</v>
      </c>
      <c r="D521" s="25">
        <v>3078</v>
      </c>
      <c r="E521" s="25">
        <v>3704</v>
      </c>
      <c r="F521" s="25">
        <v>2222</v>
      </c>
      <c r="G521" s="25">
        <v>1775</v>
      </c>
      <c r="H521" s="26">
        <v>914.5</v>
      </c>
      <c r="I521" s="26">
        <v>700.9</v>
      </c>
      <c r="J521" s="26">
        <v>811.9</v>
      </c>
      <c r="K521" s="26">
        <v>878.1</v>
      </c>
      <c r="L521" s="25">
        <v>2022</v>
      </c>
      <c r="M521" s="25">
        <v>7041</v>
      </c>
      <c r="O521" s="32">
        <f t="shared" si="25"/>
        <v>1615.4</v>
      </c>
      <c r="Q521"/>
      <c r="R521"/>
      <c r="S521"/>
      <c r="T521"/>
      <c r="U521"/>
      <c r="V521"/>
      <c r="W521"/>
      <c r="X521"/>
      <c r="Y521"/>
      <c r="AA521"/>
      <c r="AB521"/>
      <c r="AC521"/>
      <c r="AD521"/>
      <c r="AE521"/>
      <c r="AF521"/>
      <c r="AG521"/>
      <c r="AH521"/>
      <c r="AI521"/>
    </row>
    <row r="522" spans="1:35" ht="15.75" x14ac:dyDescent="0.25">
      <c r="A522" s="24">
        <v>1981</v>
      </c>
      <c r="B522" s="25">
        <v>2039</v>
      </c>
      <c r="C522" s="25">
        <v>4421</v>
      </c>
      <c r="D522" s="25">
        <v>2215</v>
      </c>
      <c r="E522" s="25">
        <v>2973</v>
      </c>
      <c r="F522" s="25">
        <v>2139</v>
      </c>
      <c r="G522" s="25">
        <v>2958</v>
      </c>
      <c r="H522" s="25">
        <v>1089</v>
      </c>
      <c r="I522" s="26">
        <v>760.9</v>
      </c>
      <c r="J522" s="26">
        <v>950.4</v>
      </c>
      <c r="K522" s="25">
        <v>1235</v>
      </c>
      <c r="L522" s="25">
        <v>2237</v>
      </c>
      <c r="M522" s="25">
        <v>7516</v>
      </c>
      <c r="O522" s="32">
        <f t="shared" si="25"/>
        <v>1849.9</v>
      </c>
      <c r="Q522" s="36" t="s">
        <v>350</v>
      </c>
      <c r="R522" s="36"/>
      <c r="S522"/>
      <c r="T522"/>
      <c r="U522"/>
      <c r="V522"/>
      <c r="W522"/>
      <c r="X522"/>
      <c r="Y522"/>
      <c r="AA522" s="36" t="s">
        <v>350</v>
      </c>
      <c r="AB522" s="36"/>
      <c r="AC522"/>
      <c r="AD522"/>
      <c r="AE522"/>
      <c r="AF522"/>
      <c r="AG522"/>
      <c r="AH522"/>
      <c r="AI522"/>
    </row>
    <row r="523" spans="1:35" ht="15.75" x14ac:dyDescent="0.25">
      <c r="A523" s="24">
        <v>1982</v>
      </c>
      <c r="B523" s="25">
        <v>4460</v>
      </c>
      <c r="C523" s="25">
        <v>8938</v>
      </c>
      <c r="D523" s="25">
        <v>3722</v>
      </c>
      <c r="E523" s="25">
        <v>3444</v>
      </c>
      <c r="F523" s="25">
        <v>3300</v>
      </c>
      <c r="G523" s="25">
        <v>2246</v>
      </c>
      <c r="H523" s="25">
        <v>1147</v>
      </c>
      <c r="I523" s="26">
        <v>889.2</v>
      </c>
      <c r="J523" s="25">
        <v>1015</v>
      </c>
      <c r="K523" s="25">
        <v>1890</v>
      </c>
      <c r="L523" s="25">
        <v>2744</v>
      </c>
      <c r="M523" s="25">
        <v>5876</v>
      </c>
      <c r="O523" s="32">
        <f t="shared" si="25"/>
        <v>2036.2</v>
      </c>
      <c r="Q523" s="33" t="s">
        <v>351</v>
      </c>
      <c r="R523" s="33">
        <v>0.55962711743894711</v>
      </c>
      <c r="S523"/>
      <c r="T523"/>
      <c r="U523"/>
      <c r="V523"/>
      <c r="W523"/>
      <c r="X523"/>
      <c r="Y523"/>
      <c r="AA523" s="33" t="s">
        <v>351</v>
      </c>
      <c r="AB523" s="33">
        <v>0.52874757138249939</v>
      </c>
      <c r="AC523"/>
      <c r="AD523"/>
      <c r="AE523"/>
      <c r="AF523"/>
      <c r="AG523"/>
      <c r="AH523"/>
      <c r="AI523"/>
    </row>
    <row r="524" spans="1:35" ht="15.75" x14ac:dyDescent="0.25">
      <c r="A524" s="24">
        <v>1983</v>
      </c>
      <c r="B524" s="25">
        <v>6279</v>
      </c>
      <c r="C524" s="25">
        <v>5742</v>
      </c>
      <c r="D524" s="25">
        <v>5404</v>
      </c>
      <c r="E524" s="25">
        <v>3616</v>
      </c>
      <c r="F524" s="25">
        <v>3043</v>
      </c>
      <c r="G524" s="25">
        <v>1962</v>
      </c>
      <c r="H524" s="25">
        <v>2012</v>
      </c>
      <c r="I524" s="25">
        <v>1085</v>
      </c>
      <c r="J524" s="25">
        <v>1107</v>
      </c>
      <c r="K524" s="26">
        <v>899.9</v>
      </c>
      <c r="L524" s="25">
        <v>4403</v>
      </c>
      <c r="M524" s="25">
        <v>4112</v>
      </c>
      <c r="O524" s="32">
        <f t="shared" si="25"/>
        <v>3097</v>
      </c>
      <c r="Q524" s="33" t="s">
        <v>352</v>
      </c>
      <c r="R524" s="33">
        <v>0.3131825105730251</v>
      </c>
      <c r="S524"/>
      <c r="T524"/>
      <c r="U524"/>
      <c r="V524"/>
      <c r="W524"/>
      <c r="X524"/>
      <c r="Y524"/>
      <c r="AA524" s="33" t="s">
        <v>352</v>
      </c>
      <c r="AB524" s="33">
        <v>0.27957399424289131</v>
      </c>
      <c r="AC524"/>
      <c r="AD524"/>
      <c r="AE524"/>
      <c r="AF524"/>
      <c r="AG524"/>
      <c r="AH524"/>
      <c r="AI524"/>
    </row>
    <row r="525" spans="1:35" ht="15.75" x14ac:dyDescent="0.25">
      <c r="A525" s="24">
        <v>1984</v>
      </c>
      <c r="B525" s="25">
        <v>4861</v>
      </c>
      <c r="C525" s="25">
        <v>4130</v>
      </c>
      <c r="D525" s="25">
        <v>4725</v>
      </c>
      <c r="E525" s="25">
        <v>3690</v>
      </c>
      <c r="F525" s="25">
        <v>4347</v>
      </c>
      <c r="G525" s="25">
        <v>3521</v>
      </c>
      <c r="H525" s="25">
        <v>1454</v>
      </c>
      <c r="I525" s="25">
        <v>1016</v>
      </c>
      <c r="J525" s="25">
        <v>1127</v>
      </c>
      <c r="K525" s="25">
        <v>1737</v>
      </c>
      <c r="L525" s="25">
        <v>6011</v>
      </c>
      <c r="M525" s="25">
        <v>3454</v>
      </c>
      <c r="O525" s="32">
        <f t="shared" si="25"/>
        <v>2470</v>
      </c>
      <c r="Q525" s="33" t="s">
        <v>353</v>
      </c>
      <c r="R525" s="33">
        <v>0.29298199617811405</v>
      </c>
      <c r="S525"/>
      <c r="T525"/>
      <c r="U525"/>
      <c r="V525"/>
      <c r="W525"/>
      <c r="X525"/>
      <c r="Y525"/>
      <c r="AA525" s="33" t="s">
        <v>353</v>
      </c>
      <c r="AB525" s="33">
        <v>0.25838499407356458</v>
      </c>
      <c r="AC525"/>
      <c r="AD525"/>
      <c r="AE525"/>
      <c r="AF525"/>
      <c r="AG525"/>
      <c r="AH525"/>
      <c r="AI525"/>
    </row>
    <row r="526" spans="1:35" ht="15.75" x14ac:dyDescent="0.25">
      <c r="A526" s="24">
        <v>1985</v>
      </c>
      <c r="B526" s="25">
        <v>2095</v>
      </c>
      <c r="C526" s="25">
        <v>2423</v>
      </c>
      <c r="D526" s="25">
        <v>2725</v>
      </c>
      <c r="E526" s="25">
        <v>4630</v>
      </c>
      <c r="F526" s="25">
        <v>3435</v>
      </c>
      <c r="G526" s="25">
        <v>2879</v>
      </c>
      <c r="H526" s="26">
        <v>969.1</v>
      </c>
      <c r="I526" s="26">
        <v>828.7</v>
      </c>
      <c r="J526" s="26">
        <v>933</v>
      </c>
      <c r="K526" s="25">
        <v>1628</v>
      </c>
      <c r="L526" s="25">
        <v>3319</v>
      </c>
      <c r="M526" s="25">
        <v>2306</v>
      </c>
      <c r="O526" s="32">
        <f t="shared" si="25"/>
        <v>1797.8000000000002</v>
      </c>
      <c r="Q526" s="33" t="s">
        <v>354</v>
      </c>
      <c r="R526" s="33">
        <v>371.67806595404363</v>
      </c>
      <c r="S526"/>
      <c r="T526"/>
      <c r="U526"/>
      <c r="V526"/>
      <c r="W526"/>
      <c r="X526"/>
      <c r="Y526"/>
      <c r="AA526" s="33" t="s">
        <v>354</v>
      </c>
      <c r="AB526" s="33">
        <v>380.66324939569489</v>
      </c>
      <c r="AC526"/>
      <c r="AD526"/>
      <c r="AE526"/>
      <c r="AF526"/>
      <c r="AG526"/>
      <c r="AH526"/>
      <c r="AI526"/>
    </row>
    <row r="527" spans="1:35" ht="16.5" thickBot="1" x14ac:dyDescent="0.3">
      <c r="A527" s="24">
        <v>1986</v>
      </c>
      <c r="B527" s="25">
        <v>4282</v>
      </c>
      <c r="C527" s="25">
        <v>7984</v>
      </c>
      <c r="D527" s="25">
        <v>4679</v>
      </c>
      <c r="E527" s="25">
        <v>2858</v>
      </c>
      <c r="F527" s="25">
        <v>2732</v>
      </c>
      <c r="G527" s="25">
        <v>1364</v>
      </c>
      <c r="H527" s="26">
        <v>993</v>
      </c>
      <c r="I527" s="26">
        <v>914.9</v>
      </c>
      <c r="J527" s="25">
        <v>1084</v>
      </c>
      <c r="K527" s="26">
        <v>987.3</v>
      </c>
      <c r="L527" s="25">
        <v>4578</v>
      </c>
      <c r="M527" s="25">
        <v>2467</v>
      </c>
      <c r="O527" s="32">
        <f t="shared" si="25"/>
        <v>1907.9</v>
      </c>
      <c r="Q527" s="34" t="s">
        <v>355</v>
      </c>
      <c r="R527" s="34">
        <v>36</v>
      </c>
      <c r="S527"/>
      <c r="T527"/>
      <c r="U527"/>
      <c r="V527"/>
      <c r="W527"/>
      <c r="X527"/>
      <c r="Y527"/>
      <c r="AA527" s="34" t="s">
        <v>355</v>
      </c>
      <c r="AB527" s="34">
        <v>36</v>
      </c>
      <c r="AC527"/>
      <c r="AD527"/>
      <c r="AE527"/>
      <c r="AF527"/>
      <c r="AG527"/>
      <c r="AH527"/>
      <c r="AI527"/>
    </row>
    <row r="528" spans="1:35" ht="15.75" x14ac:dyDescent="0.25">
      <c r="A528" s="24">
        <v>1987</v>
      </c>
      <c r="B528" s="25">
        <v>2630</v>
      </c>
      <c r="C528" s="25">
        <v>4010</v>
      </c>
      <c r="D528" s="25">
        <v>3416</v>
      </c>
      <c r="E528" s="25">
        <v>2702</v>
      </c>
      <c r="F528" s="25">
        <v>1830</v>
      </c>
      <c r="G528" s="25">
        <v>1143</v>
      </c>
      <c r="H528" s="26">
        <v>801.3</v>
      </c>
      <c r="I528" s="26">
        <v>659.8</v>
      </c>
      <c r="J528" s="26">
        <v>664.1</v>
      </c>
      <c r="K528" s="26">
        <v>739.4</v>
      </c>
      <c r="L528" s="26">
        <v>805.9</v>
      </c>
      <c r="M528" s="25">
        <v>4078</v>
      </c>
      <c r="O528" s="32">
        <f t="shared" si="25"/>
        <v>1461.1</v>
      </c>
      <c r="Q528"/>
      <c r="R528"/>
      <c r="S528"/>
      <c r="T528"/>
      <c r="U528"/>
      <c r="V528"/>
      <c r="W528"/>
      <c r="X528"/>
      <c r="Y528"/>
      <c r="AA528"/>
      <c r="AB528"/>
      <c r="AC528"/>
      <c r="AD528"/>
      <c r="AE528"/>
      <c r="AF528"/>
      <c r="AG528"/>
      <c r="AH528"/>
      <c r="AI528"/>
    </row>
    <row r="529" spans="1:35" ht="16.5" thickBot="1" x14ac:dyDescent="0.3">
      <c r="A529" s="24">
        <v>1988</v>
      </c>
      <c r="B529" s="25">
        <v>3715</v>
      </c>
      <c r="C529" s="25">
        <v>3341</v>
      </c>
      <c r="D529" s="25">
        <v>3783</v>
      </c>
      <c r="E529" s="25">
        <v>4601</v>
      </c>
      <c r="F529" s="25">
        <v>3296</v>
      </c>
      <c r="G529" s="25">
        <v>2281</v>
      </c>
      <c r="H529" s="25">
        <v>1005</v>
      </c>
      <c r="I529" s="26">
        <v>741.2</v>
      </c>
      <c r="J529" s="26">
        <v>737.8</v>
      </c>
      <c r="K529" s="26">
        <v>725.4</v>
      </c>
      <c r="L529" s="25">
        <v>3829</v>
      </c>
      <c r="M529" s="25">
        <v>2794</v>
      </c>
      <c r="O529" s="32">
        <f t="shared" si="25"/>
        <v>1746.2</v>
      </c>
      <c r="Q529" s="23" t="s">
        <v>356</v>
      </c>
      <c r="R529"/>
      <c r="S529"/>
      <c r="T529"/>
      <c r="U529"/>
      <c r="V529"/>
      <c r="W529"/>
      <c r="X529"/>
      <c r="Y529"/>
      <c r="AA529" t="s">
        <v>356</v>
      </c>
      <c r="AB529"/>
      <c r="AC529"/>
      <c r="AD529"/>
      <c r="AE529"/>
      <c r="AF529"/>
      <c r="AG529"/>
      <c r="AH529"/>
      <c r="AI529"/>
    </row>
    <row r="530" spans="1:35" ht="15.75" x14ac:dyDescent="0.25">
      <c r="A530" s="24">
        <v>1989</v>
      </c>
      <c r="B530" s="25">
        <v>3957</v>
      </c>
      <c r="C530" s="25">
        <v>2347</v>
      </c>
      <c r="D530" s="25">
        <v>4685</v>
      </c>
      <c r="E530" s="25">
        <v>4428</v>
      </c>
      <c r="F530" s="25">
        <v>2701</v>
      </c>
      <c r="G530" s="25">
        <v>1534</v>
      </c>
      <c r="H530" s="26">
        <v>902.4</v>
      </c>
      <c r="I530" s="26">
        <v>787.8</v>
      </c>
      <c r="J530" s="26">
        <v>746.8</v>
      </c>
      <c r="K530" s="26">
        <v>850</v>
      </c>
      <c r="L530" s="25">
        <v>1974</v>
      </c>
      <c r="M530" s="25">
        <v>2549</v>
      </c>
      <c r="O530" s="32">
        <f t="shared" si="25"/>
        <v>1690.1999999999998</v>
      </c>
      <c r="Q530" s="35"/>
      <c r="R530" s="35" t="s">
        <v>361</v>
      </c>
      <c r="S530" s="35" t="s">
        <v>362</v>
      </c>
      <c r="T530" s="35" t="s">
        <v>363</v>
      </c>
      <c r="U530" s="35" t="s">
        <v>3</v>
      </c>
      <c r="V530" s="35" t="s">
        <v>364</v>
      </c>
      <c r="W530"/>
      <c r="X530"/>
      <c r="Y530"/>
      <c r="AA530" s="35"/>
      <c r="AB530" s="35" t="s">
        <v>361</v>
      </c>
      <c r="AC530" s="35" t="s">
        <v>362</v>
      </c>
      <c r="AD530" s="35" t="s">
        <v>363</v>
      </c>
      <c r="AE530" s="35" t="s">
        <v>3</v>
      </c>
      <c r="AF530" s="35" t="s">
        <v>364</v>
      </c>
      <c r="AG530"/>
      <c r="AH530"/>
      <c r="AI530"/>
    </row>
    <row r="531" spans="1:35" ht="15.75" x14ac:dyDescent="0.25">
      <c r="A531" s="24">
        <v>1990</v>
      </c>
      <c r="B531" s="25">
        <v>4698</v>
      </c>
      <c r="C531" s="25">
        <v>3550</v>
      </c>
      <c r="D531" s="25">
        <v>3550</v>
      </c>
      <c r="E531" s="25">
        <v>4523</v>
      </c>
      <c r="F531" s="25">
        <v>2733</v>
      </c>
      <c r="G531" s="25">
        <v>2370</v>
      </c>
      <c r="H531" s="25">
        <v>1008</v>
      </c>
      <c r="I531" s="26">
        <v>778.1</v>
      </c>
      <c r="J531" s="26">
        <v>762.6</v>
      </c>
      <c r="K531" s="25">
        <v>1356</v>
      </c>
      <c r="L531" s="25">
        <v>3345</v>
      </c>
      <c r="M531" s="25">
        <v>2838</v>
      </c>
      <c r="O531" s="32">
        <f t="shared" si="25"/>
        <v>1786.1</v>
      </c>
      <c r="Q531" s="33" t="s">
        <v>357</v>
      </c>
      <c r="R531" s="33">
        <v>1</v>
      </c>
      <c r="S531" s="33">
        <v>2141750.7998144943</v>
      </c>
      <c r="T531" s="33">
        <v>2141750.7998144943</v>
      </c>
      <c r="U531" s="33">
        <v>15.503689878903428</v>
      </c>
      <c r="V531" s="33">
        <v>3.8724119766794373E-4</v>
      </c>
      <c r="W531"/>
      <c r="X531"/>
      <c r="Y531"/>
      <c r="AA531" s="33" t="s">
        <v>357</v>
      </c>
      <c r="AB531" s="33">
        <v>1</v>
      </c>
      <c r="AC531" s="33">
        <v>1911913.3590233726</v>
      </c>
      <c r="AD531" s="33">
        <v>1911913.3590233726</v>
      </c>
      <c r="AE531" s="33">
        <v>13.194298551547687</v>
      </c>
      <c r="AF531" s="33">
        <v>9.1566960821981526E-4</v>
      </c>
      <c r="AG531"/>
      <c r="AH531"/>
      <c r="AI531"/>
    </row>
    <row r="532" spans="1:35" ht="15.75" x14ac:dyDescent="0.25">
      <c r="A532" s="24">
        <v>1991</v>
      </c>
      <c r="B532" s="25">
        <v>3381</v>
      </c>
      <c r="C532" s="25">
        <v>4462</v>
      </c>
      <c r="D532" s="25">
        <v>3207</v>
      </c>
      <c r="E532" s="25">
        <v>3661</v>
      </c>
      <c r="F532" s="25">
        <v>3354</v>
      </c>
      <c r="G532" s="25">
        <v>1873</v>
      </c>
      <c r="H532" s="25">
        <v>1110</v>
      </c>
      <c r="I532" s="26">
        <v>767.9</v>
      </c>
      <c r="J532" s="26">
        <v>702</v>
      </c>
      <c r="K532" s="26">
        <v>860.7</v>
      </c>
      <c r="L532" s="25">
        <v>3633</v>
      </c>
      <c r="M532" s="25">
        <v>4100</v>
      </c>
      <c r="O532" s="32">
        <f t="shared" si="25"/>
        <v>1877.9</v>
      </c>
      <c r="Q532" s="33" t="s">
        <v>358</v>
      </c>
      <c r="R532" s="33">
        <v>34</v>
      </c>
      <c r="S532" s="33">
        <v>4696915.8801855054</v>
      </c>
      <c r="T532" s="33">
        <v>138144.58471133839</v>
      </c>
      <c r="U532" s="33"/>
      <c r="V532" s="33"/>
      <c r="W532"/>
      <c r="X532"/>
      <c r="Y532"/>
      <c r="AA532" s="33" t="s">
        <v>358</v>
      </c>
      <c r="AB532" s="33">
        <v>34</v>
      </c>
      <c r="AC532" s="33">
        <v>4926753.3209766271</v>
      </c>
      <c r="AD532" s="33">
        <v>144904.50944048903</v>
      </c>
      <c r="AE532" s="33"/>
      <c r="AF532" s="33"/>
      <c r="AG532"/>
      <c r="AH532"/>
      <c r="AI532"/>
    </row>
    <row r="533" spans="1:35" ht="16.5" thickBot="1" x14ac:dyDescent="0.3">
      <c r="A533" s="24">
        <v>1992</v>
      </c>
      <c r="B533" s="25">
        <v>2924</v>
      </c>
      <c r="C533" s="25">
        <v>3943</v>
      </c>
      <c r="D533" s="25">
        <v>1850</v>
      </c>
      <c r="E533" s="25">
        <v>3042</v>
      </c>
      <c r="F533" s="25">
        <v>1456</v>
      </c>
      <c r="G533" s="26">
        <v>882.3</v>
      </c>
      <c r="H533" s="26">
        <v>762.7</v>
      </c>
      <c r="I533" s="26">
        <v>658.9</v>
      </c>
      <c r="J533" s="26">
        <v>655</v>
      </c>
      <c r="K533" s="26">
        <v>739.1</v>
      </c>
      <c r="L533" s="25">
        <v>2971</v>
      </c>
      <c r="M533" s="25">
        <v>2718</v>
      </c>
      <c r="O533" s="32">
        <f t="shared" si="25"/>
        <v>1421.6</v>
      </c>
      <c r="Q533" s="34" t="s">
        <v>359</v>
      </c>
      <c r="R533" s="34">
        <v>35</v>
      </c>
      <c r="S533" s="34">
        <v>6838666.6799999997</v>
      </c>
      <c r="T533" s="34"/>
      <c r="U533" s="34"/>
      <c r="V533" s="34"/>
      <c r="W533"/>
      <c r="X533"/>
      <c r="Y533"/>
      <c r="AA533" s="34" t="s">
        <v>359</v>
      </c>
      <c r="AB533" s="34">
        <v>35</v>
      </c>
      <c r="AC533" s="34">
        <v>6838666.6799999997</v>
      </c>
      <c r="AD533" s="34"/>
      <c r="AE533" s="34"/>
      <c r="AF533" s="34"/>
      <c r="AG533"/>
      <c r="AH533"/>
      <c r="AI533"/>
    </row>
    <row r="534" spans="1:35" ht="16.5" thickBot="1" x14ac:dyDescent="0.3">
      <c r="A534" s="24">
        <v>1993</v>
      </c>
      <c r="B534" s="25">
        <v>2098</v>
      </c>
      <c r="C534" s="25">
        <v>1711</v>
      </c>
      <c r="D534" s="25">
        <v>5661</v>
      </c>
      <c r="E534" s="25">
        <v>5296</v>
      </c>
      <c r="F534" s="25">
        <v>4020</v>
      </c>
      <c r="G534" s="25">
        <v>2732</v>
      </c>
      <c r="H534" s="25">
        <v>1505</v>
      </c>
      <c r="I534" s="25">
        <v>1016</v>
      </c>
      <c r="J534" s="26">
        <v>803.6</v>
      </c>
      <c r="K534" s="26">
        <v>836.9</v>
      </c>
      <c r="L534" s="26">
        <v>953.1</v>
      </c>
      <c r="M534" s="25">
        <v>2124</v>
      </c>
      <c r="O534" s="32">
        <f t="shared" si="25"/>
        <v>2521</v>
      </c>
      <c r="Q534"/>
      <c r="R534"/>
      <c r="S534"/>
      <c r="T534"/>
      <c r="U534"/>
      <c r="V534"/>
      <c r="W534"/>
      <c r="X534"/>
      <c r="Y534"/>
      <c r="AA534"/>
      <c r="AB534"/>
      <c r="AC534"/>
      <c r="AD534"/>
      <c r="AE534"/>
      <c r="AF534"/>
      <c r="AG534"/>
      <c r="AH534"/>
      <c r="AI534"/>
    </row>
    <row r="535" spans="1:35" ht="15.75" x14ac:dyDescent="0.25">
      <c r="A535" s="24">
        <v>1994</v>
      </c>
      <c r="B535" s="25">
        <v>3806</v>
      </c>
      <c r="C535" s="25">
        <v>2378</v>
      </c>
      <c r="D535" s="25">
        <v>3036</v>
      </c>
      <c r="E535" s="25">
        <v>2771</v>
      </c>
      <c r="F535" s="25">
        <v>1522</v>
      </c>
      <c r="G535" s="25">
        <v>1427</v>
      </c>
      <c r="H535" s="26">
        <v>840.2</v>
      </c>
      <c r="I535" s="26">
        <v>661.4</v>
      </c>
      <c r="J535" s="26">
        <v>613.29999999999995</v>
      </c>
      <c r="K535" s="25">
        <v>1711</v>
      </c>
      <c r="L535" s="25">
        <v>3989</v>
      </c>
      <c r="M535" s="25">
        <v>4837</v>
      </c>
      <c r="O535" s="32">
        <f t="shared" si="25"/>
        <v>1501.6</v>
      </c>
      <c r="Q535" s="35"/>
      <c r="R535" s="35" t="s">
        <v>365</v>
      </c>
      <c r="S535" s="35" t="s">
        <v>354</v>
      </c>
      <c r="T535" s="35" t="s">
        <v>366</v>
      </c>
      <c r="U535" s="35" t="s">
        <v>367</v>
      </c>
      <c r="V535" s="35" t="s">
        <v>368</v>
      </c>
      <c r="W535" s="35" t="s">
        <v>369</v>
      </c>
      <c r="X535" s="35" t="s">
        <v>370</v>
      </c>
      <c r="Y535" s="35" t="s">
        <v>371</v>
      </c>
      <c r="AA535" s="35"/>
      <c r="AB535" s="35" t="s">
        <v>365</v>
      </c>
      <c r="AC535" s="35" t="s">
        <v>354</v>
      </c>
      <c r="AD535" s="35" t="s">
        <v>366</v>
      </c>
      <c r="AE535" s="35" t="s">
        <v>367</v>
      </c>
      <c r="AF535" s="35" t="s">
        <v>368</v>
      </c>
      <c r="AG535" s="35" t="s">
        <v>369</v>
      </c>
      <c r="AH535" s="35" t="s">
        <v>370</v>
      </c>
      <c r="AI535" s="35" t="s">
        <v>371</v>
      </c>
    </row>
    <row r="536" spans="1:35" ht="15.75" x14ac:dyDescent="0.25">
      <c r="A536" s="24">
        <v>1995</v>
      </c>
      <c r="B536" s="25">
        <v>5210</v>
      </c>
      <c r="C536" s="25">
        <v>6736</v>
      </c>
      <c r="D536" s="25">
        <v>3925</v>
      </c>
      <c r="E536" s="25">
        <v>3376</v>
      </c>
      <c r="F536" s="25">
        <v>3079</v>
      </c>
      <c r="G536" s="25">
        <v>2021</v>
      </c>
      <c r="H536" s="25">
        <v>1175</v>
      </c>
      <c r="I536" s="26">
        <v>903.2</v>
      </c>
      <c r="J536" s="26">
        <v>885.7</v>
      </c>
      <c r="K536" s="25">
        <v>1975</v>
      </c>
      <c r="L536" s="25">
        <v>6494</v>
      </c>
      <c r="M536" s="25">
        <v>7242</v>
      </c>
      <c r="O536" s="32">
        <f t="shared" si="25"/>
        <v>2078.1999999999998</v>
      </c>
      <c r="Q536" s="33" t="s">
        <v>360</v>
      </c>
      <c r="R536" s="33">
        <v>1496.284343557692</v>
      </c>
      <c r="S536" s="33">
        <v>148.33171631733171</v>
      </c>
      <c r="T536" s="33">
        <v>10.08742014658978</v>
      </c>
      <c r="U536" s="33">
        <v>9.3303110774020576E-12</v>
      </c>
      <c r="V536" s="33">
        <v>1194.8380292166912</v>
      </c>
      <c r="W536" s="33">
        <v>1797.7306578986927</v>
      </c>
      <c r="X536" s="33">
        <v>1194.8380292166912</v>
      </c>
      <c r="Y536" s="33">
        <v>1797.7306578986927</v>
      </c>
      <c r="AA536" s="33" t="s">
        <v>360</v>
      </c>
      <c r="AB536" s="33">
        <v>1021.8850982899567</v>
      </c>
      <c r="AC536" s="33">
        <v>283.87965999070957</v>
      </c>
      <c r="AD536" s="33">
        <v>3.5997122806311643</v>
      </c>
      <c r="AE536" s="33">
        <v>1.0027903714530163E-3</v>
      </c>
      <c r="AF536" s="33">
        <v>444.97221796685619</v>
      </c>
      <c r="AG536" s="33">
        <v>1598.7979786130572</v>
      </c>
      <c r="AH536" s="33">
        <v>444.97221796685619</v>
      </c>
      <c r="AI536" s="33">
        <v>1598.7979786130572</v>
      </c>
    </row>
    <row r="537" spans="1:35" ht="16.5" thickBot="1" x14ac:dyDescent="0.3">
      <c r="A537" s="24">
        <v>1996</v>
      </c>
      <c r="B537" s="25">
        <v>5954</v>
      </c>
      <c r="C537" s="25">
        <v>10650</v>
      </c>
      <c r="D537" s="25">
        <v>3545</v>
      </c>
      <c r="E537" s="25">
        <v>4817</v>
      </c>
      <c r="F537" s="25">
        <v>3547</v>
      </c>
      <c r="G537" s="25">
        <v>1768</v>
      </c>
      <c r="H537" s="25">
        <v>1181</v>
      </c>
      <c r="I537" s="26">
        <v>957.5</v>
      </c>
      <c r="J537" s="25">
        <v>1200</v>
      </c>
      <c r="K537" s="25">
        <v>2145</v>
      </c>
      <c r="L537" s="25">
        <v>5178</v>
      </c>
      <c r="M537" s="25">
        <v>9102</v>
      </c>
      <c r="O537" s="32">
        <f t="shared" si="25"/>
        <v>2138.5</v>
      </c>
      <c r="Q537" s="34" t="s">
        <v>372</v>
      </c>
      <c r="R537" s="34">
        <v>487.61009780303948</v>
      </c>
      <c r="S537" s="34">
        <v>123.83834929767642</v>
      </c>
      <c r="T537" s="34">
        <v>3.9374725242093365</v>
      </c>
      <c r="U537" s="34">
        <v>3.8724119766794373E-4</v>
      </c>
      <c r="V537" s="34">
        <v>235.94029382129895</v>
      </c>
      <c r="W537" s="34">
        <v>739.27990178478001</v>
      </c>
      <c r="X537" s="34">
        <v>235.94029382129895</v>
      </c>
      <c r="Y537" s="34">
        <v>739.27990178478001</v>
      </c>
      <c r="AA537" s="34" t="s">
        <v>372</v>
      </c>
      <c r="AB537" s="34">
        <v>918.88108290149569</v>
      </c>
      <c r="AC537" s="34">
        <v>252.96833212608689</v>
      </c>
      <c r="AD537" s="34">
        <v>3.6323957041527959</v>
      </c>
      <c r="AE537" s="34">
        <v>9.1566960821981526E-4</v>
      </c>
      <c r="AF537" s="34">
        <v>404.78757890699444</v>
      </c>
      <c r="AG537" s="34">
        <v>1432.9745868959969</v>
      </c>
      <c r="AH537" s="34">
        <v>404.78757890699444</v>
      </c>
      <c r="AI537" s="34">
        <v>1432.9745868959969</v>
      </c>
    </row>
    <row r="538" spans="1:35" ht="15.75" x14ac:dyDescent="0.25">
      <c r="A538" s="43">
        <v>1997</v>
      </c>
      <c r="B538" s="44">
        <v>7589</v>
      </c>
      <c r="C538" s="44">
        <v>4748</v>
      </c>
      <c r="D538" s="44">
        <v>6033</v>
      </c>
      <c r="E538" s="44">
        <v>4816</v>
      </c>
      <c r="F538" s="44">
        <v>3577</v>
      </c>
      <c r="G538" s="44">
        <v>1921</v>
      </c>
      <c r="H538" s="44">
        <v>1363</v>
      </c>
      <c r="I538" s="44">
        <v>1036</v>
      </c>
      <c r="J538" s="44">
        <v>1395</v>
      </c>
      <c r="K538" s="44">
        <v>2587</v>
      </c>
      <c r="L538" s="44">
        <v>2852</v>
      </c>
      <c r="M538" s="44">
        <v>2495</v>
      </c>
      <c r="O538" s="32">
        <f t="shared" ref="O538:O555" si="26">SUM(H538:I538)</f>
        <v>2399</v>
      </c>
      <c r="Q538"/>
      <c r="R538"/>
      <c r="S538"/>
      <c r="T538"/>
      <c r="U538"/>
      <c r="V538"/>
      <c r="W538"/>
      <c r="X538"/>
      <c r="Y538"/>
      <c r="AA538"/>
      <c r="AB538"/>
      <c r="AC538"/>
      <c r="AD538"/>
      <c r="AE538"/>
      <c r="AF538"/>
      <c r="AG538"/>
      <c r="AH538"/>
      <c r="AI538"/>
    </row>
    <row r="539" spans="1:35" ht="15.75" x14ac:dyDescent="0.25">
      <c r="A539" s="43">
        <v>1998</v>
      </c>
      <c r="B539" s="44">
        <v>5443</v>
      </c>
      <c r="C539" s="44">
        <v>3709</v>
      </c>
      <c r="D539" s="44">
        <v>3827</v>
      </c>
      <c r="E539" s="44">
        <v>2715</v>
      </c>
      <c r="F539" s="44">
        <v>3316</v>
      </c>
      <c r="G539" s="44">
        <v>2113</v>
      </c>
      <c r="H539" s="44">
        <v>1231</v>
      </c>
      <c r="I539" s="45">
        <v>960.5</v>
      </c>
      <c r="J539" s="45">
        <v>911.1</v>
      </c>
      <c r="K539" s="44">
        <v>1226</v>
      </c>
      <c r="L539" s="44">
        <v>3864</v>
      </c>
      <c r="M539" s="44">
        <v>7070</v>
      </c>
      <c r="O539" s="32">
        <f t="shared" si="26"/>
        <v>2191.5</v>
      </c>
      <c r="Q539"/>
      <c r="R539"/>
      <c r="S539"/>
      <c r="T539"/>
      <c r="U539"/>
      <c r="V539"/>
      <c r="W539"/>
      <c r="X539"/>
      <c r="Y539"/>
      <c r="AA539"/>
      <c r="AB539"/>
      <c r="AC539"/>
      <c r="AD539"/>
      <c r="AE539"/>
      <c r="AF539"/>
      <c r="AG539"/>
      <c r="AH539"/>
      <c r="AI539"/>
    </row>
    <row r="540" spans="1:35" ht="15.75" x14ac:dyDescent="0.25">
      <c r="A540" s="43">
        <v>1999</v>
      </c>
      <c r="B540" s="44">
        <v>5489</v>
      </c>
      <c r="C540" s="44">
        <v>5048</v>
      </c>
      <c r="D540" s="44">
        <v>4046</v>
      </c>
      <c r="E540" s="44">
        <v>3327</v>
      </c>
      <c r="F540" s="44">
        <v>4755</v>
      </c>
      <c r="G540" s="44">
        <v>4044</v>
      </c>
      <c r="H540" s="44">
        <v>1932</v>
      </c>
      <c r="I540" s="44">
        <v>1206</v>
      </c>
      <c r="J540" s="44">
        <v>1070</v>
      </c>
      <c r="K540" s="44">
        <v>1173</v>
      </c>
      <c r="L540" s="44">
        <v>3704</v>
      </c>
      <c r="M540" s="44">
        <v>4605</v>
      </c>
      <c r="O540" s="32">
        <f t="shared" si="26"/>
        <v>3138</v>
      </c>
      <c r="Q540"/>
      <c r="R540"/>
      <c r="S540"/>
      <c r="T540"/>
      <c r="U540"/>
      <c r="V540"/>
      <c r="W540"/>
      <c r="X540"/>
      <c r="Y540"/>
      <c r="AA540"/>
      <c r="AB540"/>
      <c r="AC540"/>
      <c r="AD540"/>
      <c r="AE540"/>
      <c r="AF540"/>
      <c r="AG540"/>
      <c r="AH540"/>
      <c r="AI540"/>
    </row>
    <row r="541" spans="1:35" x14ac:dyDescent="0.2">
      <c r="A541" s="43">
        <v>2000</v>
      </c>
      <c r="B541" s="44">
        <v>3095</v>
      </c>
      <c r="C541" s="44">
        <v>4634</v>
      </c>
      <c r="D541" s="44">
        <v>3629</v>
      </c>
      <c r="E541" s="44">
        <v>4101</v>
      </c>
      <c r="F541" s="44">
        <v>3659</v>
      </c>
      <c r="G541" s="44">
        <v>2416</v>
      </c>
      <c r="H541" s="44">
        <v>1198</v>
      </c>
      <c r="I541" s="45">
        <v>945.9</v>
      </c>
      <c r="J541" s="45">
        <v>894.4</v>
      </c>
      <c r="K541" s="44">
        <v>1152</v>
      </c>
      <c r="L541" s="44">
        <v>1395</v>
      </c>
      <c r="M541" s="44">
        <v>1892</v>
      </c>
      <c r="O541" s="32">
        <f t="shared" si="26"/>
        <v>2143.9</v>
      </c>
    </row>
    <row r="542" spans="1:35" x14ac:dyDescent="0.2">
      <c r="A542" s="43">
        <v>2001</v>
      </c>
      <c r="B542" s="44">
        <v>1460</v>
      </c>
      <c r="C542" s="44">
        <v>1412</v>
      </c>
      <c r="D542" s="44">
        <v>2101</v>
      </c>
      <c r="E542" s="44">
        <v>2550</v>
      </c>
      <c r="F542" s="44">
        <v>2653</v>
      </c>
      <c r="G542" s="44">
        <v>1241</v>
      </c>
      <c r="H542" s="45">
        <v>821.4</v>
      </c>
      <c r="I542" s="45">
        <v>676.6</v>
      </c>
      <c r="J542" s="45">
        <v>676.1</v>
      </c>
      <c r="K542" s="44">
        <v>1083</v>
      </c>
      <c r="L542" s="44">
        <v>3123</v>
      </c>
      <c r="M542" s="44">
        <v>5067</v>
      </c>
      <c r="O542" s="32">
        <f t="shared" si="26"/>
        <v>1498</v>
      </c>
    </row>
    <row r="543" spans="1:35" x14ac:dyDescent="0.2">
      <c r="A543" s="43">
        <v>2002</v>
      </c>
      <c r="B543" s="44">
        <v>4405</v>
      </c>
      <c r="C543" s="44">
        <v>3130</v>
      </c>
      <c r="D543" s="44">
        <v>3348</v>
      </c>
      <c r="E543" s="44">
        <v>5099</v>
      </c>
      <c r="F543" s="44">
        <v>3714</v>
      </c>
      <c r="G543" s="44">
        <v>2862</v>
      </c>
      <c r="H543" s="44">
        <v>1246</v>
      </c>
      <c r="I543" s="45">
        <v>887.2</v>
      </c>
      <c r="J543" s="45">
        <v>958.1</v>
      </c>
      <c r="K543" s="45">
        <v>863.5</v>
      </c>
      <c r="L543" s="44">
        <v>1099</v>
      </c>
      <c r="M543" s="44">
        <v>2000</v>
      </c>
      <c r="O543" s="32">
        <f t="shared" si="26"/>
        <v>2133.1999999999998</v>
      </c>
    </row>
    <row r="544" spans="1:35" x14ac:dyDescent="0.2">
      <c r="A544" s="43">
        <v>2003</v>
      </c>
      <c r="B544" s="44">
        <v>4709</v>
      </c>
      <c r="C544" s="44">
        <v>3924</v>
      </c>
      <c r="D544" s="44">
        <v>5625</v>
      </c>
      <c r="E544" s="44">
        <v>3635</v>
      </c>
      <c r="F544" s="44">
        <v>2518</v>
      </c>
      <c r="G544" s="44">
        <v>1345</v>
      </c>
      <c r="H544" s="45">
        <v>869.7</v>
      </c>
      <c r="I544" s="45">
        <v>788.6</v>
      </c>
      <c r="J544" s="45">
        <v>792.8</v>
      </c>
      <c r="K544" s="45">
        <v>908.3</v>
      </c>
      <c r="L544" s="44">
        <v>1531</v>
      </c>
      <c r="M544" s="44">
        <v>3653</v>
      </c>
      <c r="O544" s="32">
        <f t="shared" si="26"/>
        <v>1658.3000000000002</v>
      </c>
    </row>
    <row r="545" spans="1:35" x14ac:dyDescent="0.2">
      <c r="A545" s="43">
        <v>2004</v>
      </c>
      <c r="B545" s="44">
        <v>4594</v>
      </c>
      <c r="C545" s="44">
        <v>3983</v>
      </c>
      <c r="D545" s="44">
        <v>3409</v>
      </c>
      <c r="E545" s="44">
        <v>2885</v>
      </c>
      <c r="F545" s="44">
        <v>2427</v>
      </c>
      <c r="G545" s="44">
        <v>2094</v>
      </c>
      <c r="H545" s="45">
        <v>974.5</v>
      </c>
      <c r="I545" s="45">
        <v>952.5</v>
      </c>
      <c r="J545" s="44">
        <v>1276</v>
      </c>
      <c r="K545" s="44">
        <v>1423</v>
      </c>
      <c r="L545" s="44">
        <v>1791</v>
      </c>
      <c r="M545" s="44">
        <v>3115</v>
      </c>
      <c r="O545" s="32">
        <f t="shared" si="26"/>
        <v>1927</v>
      </c>
    </row>
    <row r="546" spans="1:35" x14ac:dyDescent="0.2">
      <c r="A546" s="43">
        <v>2005</v>
      </c>
      <c r="B546" s="44">
        <v>2078</v>
      </c>
      <c r="C546" s="44">
        <v>1470</v>
      </c>
      <c r="D546" s="44">
        <v>2332</v>
      </c>
      <c r="E546" s="44">
        <v>2979</v>
      </c>
      <c r="F546" s="44">
        <v>2542</v>
      </c>
      <c r="G546" s="44">
        <v>1769</v>
      </c>
      <c r="H546" s="44">
        <v>1007</v>
      </c>
      <c r="I546" s="45">
        <v>775.4</v>
      </c>
      <c r="J546" s="45">
        <v>752</v>
      </c>
      <c r="K546" s="45">
        <v>911.8</v>
      </c>
      <c r="L546" s="44">
        <v>2781</v>
      </c>
      <c r="M546" s="44">
        <v>4770</v>
      </c>
      <c r="O546" s="32">
        <f t="shared" si="26"/>
        <v>1782.4</v>
      </c>
    </row>
    <row r="547" spans="1:35" x14ac:dyDescent="0.2">
      <c r="A547" s="43">
        <v>2006</v>
      </c>
      <c r="B547" s="44">
        <v>8613</v>
      </c>
      <c r="C547" s="44">
        <v>4177</v>
      </c>
      <c r="D547" s="44">
        <v>2334</v>
      </c>
      <c r="E547" s="44">
        <v>3509</v>
      </c>
      <c r="F547" s="44">
        <v>3091</v>
      </c>
      <c r="G547" s="44">
        <v>1975</v>
      </c>
      <c r="H547" s="45">
        <v>995.7</v>
      </c>
      <c r="I547" s="45">
        <v>801</v>
      </c>
      <c r="J547" s="45">
        <v>843.8</v>
      </c>
      <c r="K547" s="45">
        <v>925.1</v>
      </c>
      <c r="L547" s="44">
        <v>6048</v>
      </c>
      <c r="M547" s="44">
        <v>6279</v>
      </c>
      <c r="O547" s="32">
        <f t="shared" si="26"/>
        <v>1796.7</v>
      </c>
    </row>
    <row r="548" spans="1:35" x14ac:dyDescent="0.2">
      <c r="A548" s="43">
        <v>2007</v>
      </c>
      <c r="B548" s="44">
        <v>4497</v>
      </c>
      <c r="C548" s="44">
        <v>4078</v>
      </c>
      <c r="D548" s="44">
        <v>4563</v>
      </c>
      <c r="E548" s="44">
        <v>3093</v>
      </c>
      <c r="F548" s="44">
        <v>2092</v>
      </c>
      <c r="G548" s="44">
        <v>1274</v>
      </c>
      <c r="H548" s="45">
        <v>921.8</v>
      </c>
      <c r="I548" s="45">
        <v>850.5</v>
      </c>
      <c r="J548" s="45">
        <v>812.6</v>
      </c>
      <c r="K548" s="44">
        <v>1615</v>
      </c>
      <c r="L548" s="44">
        <v>2171</v>
      </c>
      <c r="M548" s="44">
        <v>5203</v>
      </c>
      <c r="O548" s="32">
        <f t="shared" si="26"/>
        <v>1772.3</v>
      </c>
    </row>
    <row r="549" spans="1:35" x14ac:dyDescent="0.2">
      <c r="A549" s="43">
        <v>2008</v>
      </c>
      <c r="B549" s="44">
        <v>3584</v>
      </c>
      <c r="C549" s="44">
        <v>2787</v>
      </c>
      <c r="D549" s="44">
        <v>3802</v>
      </c>
      <c r="E549" s="44">
        <v>3145</v>
      </c>
      <c r="F549" s="44">
        <v>7052</v>
      </c>
      <c r="G549" s="44">
        <v>5128</v>
      </c>
      <c r="H549" s="44">
        <v>1899</v>
      </c>
      <c r="I549" s="44">
        <v>1153</v>
      </c>
      <c r="J549" s="44">
        <v>1039</v>
      </c>
      <c r="K549" s="44">
        <v>1156</v>
      </c>
      <c r="L549" s="44">
        <v>2507</v>
      </c>
      <c r="M549" s="44">
        <v>2202</v>
      </c>
      <c r="O549" s="32">
        <f t="shared" si="26"/>
        <v>3052</v>
      </c>
    </row>
    <row r="550" spans="1:35" x14ac:dyDescent="0.2">
      <c r="A550" s="43">
        <v>2009</v>
      </c>
      <c r="B550" s="44">
        <v>5857</v>
      </c>
      <c r="C550" s="44">
        <v>2385</v>
      </c>
      <c r="D550" s="44">
        <v>3389</v>
      </c>
      <c r="E550" s="44">
        <v>4565</v>
      </c>
      <c r="F550" s="44">
        <v>5641</v>
      </c>
      <c r="G550" s="44">
        <v>2056</v>
      </c>
      <c r="H550" s="44">
        <v>1102</v>
      </c>
      <c r="I550" s="45">
        <v>882.4</v>
      </c>
      <c r="J550" s="45">
        <v>883.4</v>
      </c>
      <c r="K550" s="44">
        <v>1246</v>
      </c>
      <c r="L550" s="44">
        <v>2721</v>
      </c>
      <c r="M550" s="44">
        <v>3074</v>
      </c>
      <c r="O550" s="32">
        <f t="shared" si="26"/>
        <v>1984.4</v>
      </c>
    </row>
    <row r="551" spans="1:35" x14ac:dyDescent="0.2">
      <c r="A551" s="43">
        <v>2010</v>
      </c>
      <c r="B551" s="44">
        <v>4523</v>
      </c>
      <c r="C551" s="44">
        <v>2696</v>
      </c>
      <c r="D551" s="44">
        <v>3025</v>
      </c>
      <c r="E551" s="44">
        <v>3932</v>
      </c>
      <c r="F551" s="44">
        <v>3653</v>
      </c>
      <c r="G551" s="44">
        <v>4222</v>
      </c>
      <c r="H551" s="44">
        <v>1294</v>
      </c>
      <c r="I551" s="45">
        <v>905.3</v>
      </c>
      <c r="J551" s="44">
        <v>1018</v>
      </c>
      <c r="K551" s="44">
        <v>1249</v>
      </c>
      <c r="L551" s="44">
        <v>2852</v>
      </c>
      <c r="M551" s="44">
        <v>6174</v>
      </c>
      <c r="O551" s="32">
        <f t="shared" si="26"/>
        <v>2199.3000000000002</v>
      </c>
    </row>
    <row r="552" spans="1:35" x14ac:dyDescent="0.2">
      <c r="A552" s="43">
        <v>2011</v>
      </c>
      <c r="B552" s="44">
        <v>6052</v>
      </c>
      <c r="C552" s="44">
        <v>2747</v>
      </c>
      <c r="D552" s="44">
        <v>4387</v>
      </c>
      <c r="E552" s="44">
        <v>5387</v>
      </c>
      <c r="F552" s="44">
        <v>4360</v>
      </c>
      <c r="G552" s="44">
        <v>3518</v>
      </c>
      <c r="H552" s="44">
        <v>1531</v>
      </c>
      <c r="I552" s="44">
        <v>1023</v>
      </c>
      <c r="J552" s="45">
        <v>954.9</v>
      </c>
      <c r="K552" s="44">
        <v>1069</v>
      </c>
      <c r="L552" s="44">
        <v>2269</v>
      </c>
      <c r="M552" s="44">
        <v>2783</v>
      </c>
      <c r="O552" s="32">
        <f t="shared" si="26"/>
        <v>2554</v>
      </c>
    </row>
    <row r="553" spans="1:35" x14ac:dyDescent="0.2">
      <c r="A553" s="43">
        <v>2012</v>
      </c>
      <c r="B553" s="44">
        <v>6789</v>
      </c>
      <c r="C553" s="44">
        <v>4120</v>
      </c>
      <c r="D553" s="44">
        <v>5795</v>
      </c>
      <c r="E553" s="44">
        <v>5792</v>
      </c>
      <c r="F553" s="44">
        <v>4492</v>
      </c>
      <c r="G553" s="44">
        <v>2662</v>
      </c>
      <c r="H553" s="44">
        <v>1373</v>
      </c>
      <c r="I553" s="45">
        <v>960.9</v>
      </c>
      <c r="J553" s="45">
        <v>947</v>
      </c>
      <c r="K553" s="44">
        <v>1567</v>
      </c>
      <c r="L553" s="44">
        <v>4208</v>
      </c>
      <c r="M553" s="44">
        <v>5052</v>
      </c>
      <c r="O553" s="32">
        <f t="shared" si="26"/>
        <v>2333.9</v>
      </c>
    </row>
    <row r="554" spans="1:35" x14ac:dyDescent="0.2">
      <c r="A554" s="43">
        <v>2013</v>
      </c>
      <c r="B554" s="44">
        <v>2806</v>
      </c>
      <c r="C554" s="44">
        <v>2764</v>
      </c>
      <c r="D554" s="44">
        <v>3393</v>
      </c>
      <c r="E554" s="44">
        <v>4636</v>
      </c>
      <c r="F554" s="44">
        <v>2810</v>
      </c>
      <c r="G554" s="44">
        <v>1727</v>
      </c>
      <c r="H554" s="44">
        <v>1031</v>
      </c>
      <c r="I554" s="45">
        <v>847.7</v>
      </c>
      <c r="J554" s="44">
        <v>1474</v>
      </c>
      <c r="K554" s="44">
        <v>2015</v>
      </c>
      <c r="L554" s="44">
        <v>2492</v>
      </c>
      <c r="M554" s="44">
        <v>2754</v>
      </c>
      <c r="O554" s="32">
        <f t="shared" si="26"/>
        <v>1878.7</v>
      </c>
    </row>
    <row r="555" spans="1:35" ht="15.75" x14ac:dyDescent="0.25">
      <c r="A555" s="43">
        <v>2014</v>
      </c>
      <c r="B555" s="44">
        <v>2574</v>
      </c>
      <c r="C555" s="44">
        <v>5977</v>
      </c>
      <c r="D555" s="44">
        <v>7083</v>
      </c>
      <c r="E555" s="44">
        <v>4076</v>
      </c>
      <c r="F555" s="44">
        <v>3410</v>
      </c>
      <c r="G555" s="44">
        <v>1557</v>
      </c>
      <c r="H555" s="44">
        <v>1105</v>
      </c>
      <c r="I555" s="45">
        <v>878.5</v>
      </c>
      <c r="J555" s="45">
        <v>855.2</v>
      </c>
      <c r="K555" s="45"/>
      <c r="L555" s="45"/>
      <c r="M555" s="46"/>
      <c r="O555" s="32">
        <f t="shared" si="26"/>
        <v>1983.5</v>
      </c>
    </row>
    <row r="559" spans="1:35" ht="17.25" x14ac:dyDescent="0.25">
      <c r="A559" s="39"/>
      <c r="B559" s="42" t="s">
        <v>389</v>
      </c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1"/>
    </row>
    <row r="560" spans="1:35" ht="15.75" x14ac:dyDescent="0.25">
      <c r="A560" s="24">
        <v>1979</v>
      </c>
      <c r="B560" s="25">
        <v>1296</v>
      </c>
      <c r="C560" s="25">
        <v>3389</v>
      </c>
      <c r="D560" s="25">
        <v>2872</v>
      </c>
      <c r="E560" s="25">
        <v>2581</v>
      </c>
      <c r="F560" s="25">
        <v>2565</v>
      </c>
      <c r="G560" s="25">
        <v>1034</v>
      </c>
      <c r="H560" s="26">
        <v>724.8</v>
      </c>
      <c r="I560" s="26">
        <v>650.79999999999995</v>
      </c>
      <c r="J560" s="26">
        <v>660.6</v>
      </c>
      <c r="K560" s="25">
        <v>1151</v>
      </c>
      <c r="L560" s="25">
        <v>1499</v>
      </c>
      <c r="M560" s="25">
        <v>2515</v>
      </c>
      <c r="O560" s="32">
        <f t="shared" ref="O560:O577" si="27">SUM(H560:I560)</f>
        <v>1375.6</v>
      </c>
      <c r="Q560" s="23" t="s">
        <v>349</v>
      </c>
      <c r="R560"/>
      <c r="S560"/>
      <c r="T560"/>
      <c r="U560"/>
      <c r="V560"/>
      <c r="W560"/>
      <c r="X560"/>
      <c r="Y560"/>
      <c r="AA560" t="s">
        <v>349</v>
      </c>
      <c r="AB560"/>
      <c r="AC560"/>
      <c r="AD560"/>
      <c r="AE560"/>
      <c r="AF560"/>
      <c r="AG560"/>
      <c r="AH560"/>
      <c r="AI560"/>
    </row>
    <row r="561" spans="1:35" ht="16.5" thickBot="1" x14ac:dyDescent="0.3">
      <c r="A561" s="24">
        <v>1980</v>
      </c>
      <c r="B561" s="25">
        <v>4133</v>
      </c>
      <c r="C561" s="25">
        <v>2545</v>
      </c>
      <c r="D561" s="25">
        <v>2127</v>
      </c>
      <c r="E561" s="25">
        <v>2674</v>
      </c>
      <c r="F561" s="25">
        <v>1580</v>
      </c>
      <c r="G561" s="25">
        <v>1147</v>
      </c>
      <c r="H561" s="26">
        <v>748</v>
      </c>
      <c r="I561" s="26">
        <v>618.29999999999995</v>
      </c>
      <c r="J561" s="26">
        <v>671.2</v>
      </c>
      <c r="K561" s="26">
        <v>771.4</v>
      </c>
      <c r="L561" s="25">
        <v>1505</v>
      </c>
      <c r="M561" s="25">
        <v>4972</v>
      </c>
      <c r="O561" s="32">
        <f t="shared" si="27"/>
        <v>1366.3</v>
      </c>
      <c r="Q561"/>
      <c r="R561"/>
      <c r="S561"/>
      <c r="T561"/>
      <c r="U561"/>
      <c r="V561"/>
      <c r="W561"/>
      <c r="X561"/>
      <c r="Y561"/>
      <c r="AA561"/>
      <c r="AB561"/>
      <c r="AC561"/>
      <c r="AD561"/>
      <c r="AE561"/>
      <c r="AF561"/>
      <c r="AG561"/>
      <c r="AH561"/>
      <c r="AI561"/>
    </row>
    <row r="562" spans="1:35" ht="15.75" x14ac:dyDescent="0.25">
      <c r="A562" s="24">
        <v>1981</v>
      </c>
      <c r="B562" s="25">
        <v>1466</v>
      </c>
      <c r="C562" s="25">
        <v>3182</v>
      </c>
      <c r="D562" s="25">
        <v>1605</v>
      </c>
      <c r="E562" s="25">
        <v>1996</v>
      </c>
      <c r="F562" s="25">
        <v>1326</v>
      </c>
      <c r="G562" s="25">
        <v>1828</v>
      </c>
      <c r="H562" s="26">
        <v>803.9</v>
      </c>
      <c r="I562" s="26">
        <v>613.9</v>
      </c>
      <c r="J562" s="26">
        <v>857.9</v>
      </c>
      <c r="K562" s="26">
        <v>956</v>
      </c>
      <c r="L562" s="25">
        <v>1723</v>
      </c>
      <c r="M562" s="25">
        <v>5169</v>
      </c>
      <c r="O562" s="32">
        <f t="shared" si="27"/>
        <v>1417.8</v>
      </c>
      <c r="Q562" s="36" t="s">
        <v>350</v>
      </c>
      <c r="R562" s="36"/>
      <c r="S562"/>
      <c r="T562"/>
      <c r="U562"/>
      <c r="V562"/>
      <c r="W562"/>
      <c r="X562"/>
      <c r="Y562"/>
      <c r="AA562" s="36" t="s">
        <v>350</v>
      </c>
      <c r="AB562" s="36"/>
      <c r="AC562"/>
      <c r="AD562"/>
      <c r="AE562"/>
      <c r="AF562"/>
      <c r="AG562"/>
      <c r="AH562"/>
      <c r="AI562"/>
    </row>
    <row r="563" spans="1:35" ht="15.75" x14ac:dyDescent="0.25">
      <c r="A563" s="24">
        <v>1982</v>
      </c>
      <c r="B563" s="25">
        <v>2813</v>
      </c>
      <c r="C563" s="25">
        <v>6205</v>
      </c>
      <c r="D563" s="25">
        <v>2718</v>
      </c>
      <c r="E563" s="25">
        <v>2540</v>
      </c>
      <c r="F563" s="25">
        <v>2614</v>
      </c>
      <c r="G563" s="25">
        <v>1776</v>
      </c>
      <c r="H563" s="26">
        <v>914.9</v>
      </c>
      <c r="I563" s="26">
        <v>727.1</v>
      </c>
      <c r="J563" s="26">
        <v>754.8</v>
      </c>
      <c r="K563" s="25">
        <v>1358</v>
      </c>
      <c r="L563" s="25">
        <v>1980</v>
      </c>
      <c r="M563" s="25">
        <v>4202</v>
      </c>
      <c r="O563" s="32">
        <f t="shared" si="27"/>
        <v>1642</v>
      </c>
      <c r="Q563" s="33" t="s">
        <v>351</v>
      </c>
      <c r="R563" s="33">
        <v>0.62508091693473977</v>
      </c>
      <c r="S563"/>
      <c r="T563"/>
      <c r="U563"/>
      <c r="V563"/>
      <c r="W563"/>
      <c r="X563"/>
      <c r="Y563"/>
      <c r="AA563" s="33" t="s">
        <v>351</v>
      </c>
      <c r="AB563" s="33">
        <v>0.58955346130061292</v>
      </c>
      <c r="AC563"/>
      <c r="AD563"/>
      <c r="AE563"/>
      <c r="AF563"/>
      <c r="AG563"/>
      <c r="AH563"/>
      <c r="AI563"/>
    </row>
    <row r="564" spans="1:35" ht="15.75" x14ac:dyDescent="0.25">
      <c r="A564" s="24">
        <v>1983</v>
      </c>
      <c r="B564" s="25">
        <v>4317</v>
      </c>
      <c r="C564" s="25">
        <v>4200</v>
      </c>
      <c r="D564" s="25">
        <v>4154</v>
      </c>
      <c r="E564" s="25">
        <v>2702</v>
      </c>
      <c r="F564" s="25">
        <v>2347</v>
      </c>
      <c r="G564" s="25">
        <v>1413</v>
      </c>
      <c r="H564" s="25">
        <v>1208</v>
      </c>
      <c r="I564" s="26">
        <v>841.8</v>
      </c>
      <c r="J564" s="26">
        <v>927.9</v>
      </c>
      <c r="K564" s="26">
        <v>709.6</v>
      </c>
      <c r="L564" s="25">
        <v>3138</v>
      </c>
      <c r="M564" s="25">
        <v>2899</v>
      </c>
      <c r="O564" s="32">
        <f t="shared" si="27"/>
        <v>2049.8000000000002</v>
      </c>
      <c r="Q564" s="33" t="s">
        <v>352</v>
      </c>
      <c r="R564" s="33">
        <v>0.39072615271597505</v>
      </c>
      <c r="S564"/>
      <c r="T564"/>
      <c r="U564"/>
      <c r="V564"/>
      <c r="W564"/>
      <c r="X564"/>
      <c r="Y564"/>
      <c r="AA564" s="33" t="s">
        <v>352</v>
      </c>
      <c r="AB564" s="33">
        <v>0.34757328373153334</v>
      </c>
      <c r="AC564"/>
      <c r="AD564"/>
      <c r="AE564"/>
      <c r="AF564"/>
      <c r="AG564"/>
      <c r="AH564"/>
      <c r="AI564"/>
    </row>
    <row r="565" spans="1:35" ht="15.75" x14ac:dyDescent="0.25">
      <c r="A565" s="24">
        <v>1984</v>
      </c>
      <c r="B565" s="25">
        <v>3261</v>
      </c>
      <c r="C565" s="25">
        <v>2890</v>
      </c>
      <c r="D565" s="25">
        <v>3297</v>
      </c>
      <c r="E565" s="25">
        <v>2488</v>
      </c>
      <c r="F565" s="25">
        <v>2977</v>
      </c>
      <c r="G565" s="25">
        <v>2283</v>
      </c>
      <c r="H565" s="25">
        <v>1047</v>
      </c>
      <c r="I565" s="26">
        <v>778.4</v>
      </c>
      <c r="J565" s="26">
        <v>882</v>
      </c>
      <c r="K565" s="25">
        <v>1170</v>
      </c>
      <c r="L565" s="25">
        <v>4056</v>
      </c>
      <c r="M565" s="25">
        <v>2232</v>
      </c>
      <c r="O565" s="32">
        <f t="shared" si="27"/>
        <v>1825.4</v>
      </c>
      <c r="Q565" s="33" t="s">
        <v>353</v>
      </c>
      <c r="R565" s="33">
        <v>0.37280633367820964</v>
      </c>
      <c r="S565"/>
      <c r="T565"/>
      <c r="U565"/>
      <c r="V565"/>
      <c r="W565"/>
      <c r="X565"/>
      <c r="Y565"/>
      <c r="AA565" s="33" t="s">
        <v>353</v>
      </c>
      <c r="AB565" s="33">
        <v>0.32838426266481369</v>
      </c>
      <c r="AC565"/>
      <c r="AD565"/>
      <c r="AE565"/>
      <c r="AF565"/>
      <c r="AG565"/>
      <c r="AH565"/>
      <c r="AI565"/>
    </row>
    <row r="566" spans="1:35" ht="15.75" x14ac:dyDescent="0.25">
      <c r="A566" s="24">
        <v>1985</v>
      </c>
      <c r="B566" s="25">
        <v>1430</v>
      </c>
      <c r="C566" s="25">
        <v>1556</v>
      </c>
      <c r="D566" s="25">
        <v>1905</v>
      </c>
      <c r="E566" s="25">
        <v>3377</v>
      </c>
      <c r="F566" s="25">
        <v>2601</v>
      </c>
      <c r="G566" s="25">
        <v>2012</v>
      </c>
      <c r="H566" s="26">
        <v>817.2</v>
      </c>
      <c r="I566" s="26">
        <v>747.1</v>
      </c>
      <c r="J566" s="26">
        <v>797.3</v>
      </c>
      <c r="K566" s="25">
        <v>1246</v>
      </c>
      <c r="L566" s="25">
        <v>2088</v>
      </c>
      <c r="M566" s="25">
        <v>1492</v>
      </c>
      <c r="O566" s="32">
        <f t="shared" si="27"/>
        <v>1564.3000000000002</v>
      </c>
      <c r="Q566" s="33" t="s">
        <v>354</v>
      </c>
      <c r="R566" s="33">
        <v>223.72658098581496</v>
      </c>
      <c r="S566"/>
      <c r="T566"/>
      <c r="U566"/>
      <c r="V566"/>
      <c r="W566"/>
      <c r="X566"/>
      <c r="Y566"/>
      <c r="AA566" s="33" t="s">
        <v>354</v>
      </c>
      <c r="AB566" s="33">
        <v>231.5139611691464</v>
      </c>
      <c r="AC566"/>
      <c r="AD566"/>
      <c r="AE566"/>
      <c r="AF566"/>
      <c r="AG566"/>
      <c r="AH566"/>
      <c r="AI566"/>
    </row>
    <row r="567" spans="1:35" ht="16.5" thickBot="1" x14ac:dyDescent="0.3">
      <c r="A567" s="24">
        <v>1986</v>
      </c>
      <c r="B567" s="25">
        <v>3169</v>
      </c>
      <c r="C567" s="25">
        <v>5420</v>
      </c>
      <c r="D567" s="25">
        <v>3683</v>
      </c>
      <c r="E567" s="25">
        <v>2060</v>
      </c>
      <c r="F567" s="25">
        <v>1845</v>
      </c>
      <c r="G567" s="25">
        <v>1041</v>
      </c>
      <c r="H567" s="26">
        <v>761.7</v>
      </c>
      <c r="I567" s="26">
        <v>762.6</v>
      </c>
      <c r="J567" s="26">
        <v>825.1</v>
      </c>
      <c r="K567" s="26">
        <v>751.7</v>
      </c>
      <c r="L567" s="25">
        <v>3090</v>
      </c>
      <c r="M567" s="25">
        <v>1885</v>
      </c>
      <c r="O567" s="32">
        <f t="shared" si="27"/>
        <v>1524.3000000000002</v>
      </c>
      <c r="Q567" s="34" t="s">
        <v>355</v>
      </c>
      <c r="R567" s="34">
        <v>36</v>
      </c>
      <c r="S567"/>
      <c r="T567"/>
      <c r="U567"/>
      <c r="V567"/>
      <c r="W567"/>
      <c r="X567"/>
      <c r="Y567"/>
      <c r="AA567" s="34" t="s">
        <v>355</v>
      </c>
      <c r="AB567" s="34">
        <v>36</v>
      </c>
      <c r="AC567"/>
      <c r="AD567"/>
      <c r="AE567"/>
      <c r="AF567"/>
      <c r="AG567"/>
      <c r="AH567"/>
      <c r="AI567"/>
    </row>
    <row r="568" spans="1:35" ht="15.75" x14ac:dyDescent="0.25">
      <c r="A568" s="24">
        <v>1987</v>
      </c>
      <c r="B568" s="25">
        <v>1862</v>
      </c>
      <c r="C568" s="25">
        <v>2933</v>
      </c>
      <c r="D568" s="25">
        <v>2496</v>
      </c>
      <c r="E568" s="25">
        <v>2009</v>
      </c>
      <c r="F568" s="25">
        <v>1413</v>
      </c>
      <c r="G568" s="26">
        <v>873.8</v>
      </c>
      <c r="H568" s="26">
        <v>673.8</v>
      </c>
      <c r="I568" s="26">
        <v>578.1</v>
      </c>
      <c r="J568" s="26">
        <v>606.79999999999995</v>
      </c>
      <c r="K568" s="26">
        <v>677.6</v>
      </c>
      <c r="L568" s="26">
        <v>665.6</v>
      </c>
      <c r="M568" s="25">
        <v>2805</v>
      </c>
      <c r="O568" s="32">
        <f t="shared" si="27"/>
        <v>1251.9000000000001</v>
      </c>
      <c r="Q568"/>
      <c r="R568"/>
      <c r="S568"/>
      <c r="T568"/>
      <c r="U568"/>
      <c r="V568"/>
      <c r="W568"/>
      <c r="X568"/>
      <c r="Y568"/>
      <c r="AA568"/>
      <c r="AB568"/>
      <c r="AC568"/>
      <c r="AD568"/>
      <c r="AE568"/>
      <c r="AF568"/>
      <c r="AG568"/>
      <c r="AH568"/>
      <c r="AI568"/>
    </row>
    <row r="569" spans="1:35" ht="16.5" thickBot="1" x14ac:dyDescent="0.3">
      <c r="A569" s="24">
        <v>1988</v>
      </c>
      <c r="B569" s="25">
        <v>2441</v>
      </c>
      <c r="C569" s="25">
        <v>2294</v>
      </c>
      <c r="D569" s="25">
        <v>2621</v>
      </c>
      <c r="E569" s="25">
        <v>3226</v>
      </c>
      <c r="F569" s="25">
        <v>2470</v>
      </c>
      <c r="G569" s="25">
        <v>1630</v>
      </c>
      <c r="H569" s="26">
        <v>795.4</v>
      </c>
      <c r="I569" s="26">
        <v>644.79999999999995</v>
      </c>
      <c r="J569" s="26">
        <v>648.79999999999995</v>
      </c>
      <c r="K569" s="26">
        <v>647.70000000000005</v>
      </c>
      <c r="L569" s="25">
        <v>2753</v>
      </c>
      <c r="M569" s="25">
        <v>2061</v>
      </c>
      <c r="O569" s="32">
        <f t="shared" si="27"/>
        <v>1440.1999999999998</v>
      </c>
      <c r="Q569" s="23" t="s">
        <v>356</v>
      </c>
      <c r="R569"/>
      <c r="S569"/>
      <c r="T569"/>
      <c r="U569"/>
      <c r="V569"/>
      <c r="W569"/>
      <c r="X569"/>
      <c r="Y569"/>
      <c r="AA569" t="s">
        <v>356</v>
      </c>
      <c r="AB569"/>
      <c r="AC569"/>
      <c r="AD569"/>
      <c r="AE569"/>
      <c r="AF569"/>
      <c r="AG569"/>
      <c r="AH569"/>
      <c r="AI569"/>
    </row>
    <row r="570" spans="1:35" ht="15.75" x14ac:dyDescent="0.25">
      <c r="A570" s="24">
        <v>1989</v>
      </c>
      <c r="B570" s="25">
        <v>2572</v>
      </c>
      <c r="C570" s="25">
        <v>1530</v>
      </c>
      <c r="D570" s="25">
        <v>3178</v>
      </c>
      <c r="E570" s="25">
        <v>3329</v>
      </c>
      <c r="F570" s="25">
        <v>2096</v>
      </c>
      <c r="G570" s="25">
        <v>1163</v>
      </c>
      <c r="H570" s="26">
        <v>743.9</v>
      </c>
      <c r="I570" s="26">
        <v>662.3</v>
      </c>
      <c r="J570" s="26">
        <v>663.5</v>
      </c>
      <c r="K570" s="26">
        <v>714.1</v>
      </c>
      <c r="L570" s="25">
        <v>1363</v>
      </c>
      <c r="M570" s="25">
        <v>1735</v>
      </c>
      <c r="O570" s="32">
        <f t="shared" si="27"/>
        <v>1406.1999999999998</v>
      </c>
      <c r="Q570" s="35"/>
      <c r="R570" s="35" t="s">
        <v>361</v>
      </c>
      <c r="S570" s="35" t="s">
        <v>362</v>
      </c>
      <c r="T570" s="35" t="s">
        <v>363</v>
      </c>
      <c r="U570" s="35" t="s">
        <v>3</v>
      </c>
      <c r="V570" s="35" t="s">
        <v>364</v>
      </c>
      <c r="W570"/>
      <c r="X570"/>
      <c r="Y570"/>
      <c r="AA570" s="35"/>
      <c r="AB570" s="35" t="s">
        <v>361</v>
      </c>
      <c r="AC570" s="35" t="s">
        <v>362</v>
      </c>
      <c r="AD570" s="35" t="s">
        <v>363</v>
      </c>
      <c r="AE570" s="35" t="s">
        <v>3</v>
      </c>
      <c r="AF570" s="35" t="s">
        <v>364</v>
      </c>
      <c r="AG570"/>
      <c r="AH570"/>
      <c r="AI570"/>
    </row>
    <row r="571" spans="1:35" ht="15.75" x14ac:dyDescent="0.25">
      <c r="A571" s="24">
        <v>1990</v>
      </c>
      <c r="B571" s="25">
        <v>3152</v>
      </c>
      <c r="C571" s="25">
        <v>2184</v>
      </c>
      <c r="D571" s="25">
        <v>2565</v>
      </c>
      <c r="E571" s="25">
        <v>3192</v>
      </c>
      <c r="F571" s="25">
        <v>1902</v>
      </c>
      <c r="G571" s="25">
        <v>1582</v>
      </c>
      <c r="H571" s="26">
        <v>779</v>
      </c>
      <c r="I571" s="26">
        <v>641.70000000000005</v>
      </c>
      <c r="J571" s="26">
        <v>669.1</v>
      </c>
      <c r="K571" s="26">
        <v>885.4</v>
      </c>
      <c r="L571" s="25">
        <v>2118</v>
      </c>
      <c r="M571" s="25">
        <v>1904</v>
      </c>
      <c r="O571" s="32">
        <f t="shared" si="27"/>
        <v>1420.7</v>
      </c>
      <c r="Q571" s="33" t="s">
        <v>357</v>
      </c>
      <c r="R571" s="33">
        <v>1</v>
      </c>
      <c r="S571" s="33">
        <v>1091375.0797090738</v>
      </c>
      <c r="T571" s="33">
        <v>1091375.0797090738</v>
      </c>
      <c r="U571" s="33">
        <v>21.804134957642834</v>
      </c>
      <c r="V571" s="33">
        <v>4.5887193119627165E-5</v>
      </c>
      <c r="W571"/>
      <c r="X571"/>
      <c r="Y571"/>
      <c r="AA571" s="33" t="s">
        <v>357</v>
      </c>
      <c r="AB571" s="33">
        <v>1</v>
      </c>
      <c r="AC571" s="33">
        <v>970840.61970376899</v>
      </c>
      <c r="AD571" s="33">
        <v>970840.61970376899</v>
      </c>
      <c r="AE571" s="33">
        <v>18.113132635741668</v>
      </c>
      <c r="AF571" s="33">
        <v>1.54581589982305E-4</v>
      </c>
      <c r="AG571"/>
      <c r="AH571"/>
      <c r="AI571"/>
    </row>
    <row r="572" spans="1:35" ht="15.75" x14ac:dyDescent="0.25">
      <c r="A572" s="24">
        <v>1991</v>
      </c>
      <c r="B572" s="25">
        <v>2313</v>
      </c>
      <c r="C572" s="25">
        <v>2990</v>
      </c>
      <c r="D572" s="25">
        <v>2270</v>
      </c>
      <c r="E572" s="25">
        <v>2568</v>
      </c>
      <c r="F572" s="25">
        <v>2159</v>
      </c>
      <c r="G572" s="25">
        <v>1249</v>
      </c>
      <c r="H572" s="26">
        <v>830.1</v>
      </c>
      <c r="I572" s="26">
        <v>639.20000000000005</v>
      </c>
      <c r="J572" s="26">
        <v>620.9</v>
      </c>
      <c r="K572" s="26">
        <v>696.5</v>
      </c>
      <c r="L572" s="25">
        <v>2235</v>
      </c>
      <c r="M572" s="25">
        <v>2649</v>
      </c>
      <c r="O572" s="32">
        <f t="shared" si="27"/>
        <v>1469.3000000000002</v>
      </c>
      <c r="Q572" s="33" t="s">
        <v>358</v>
      </c>
      <c r="R572" s="33">
        <v>34</v>
      </c>
      <c r="S572" s="33">
        <v>1701821.8233464824</v>
      </c>
      <c r="T572" s="33">
        <v>50053.583039602425</v>
      </c>
      <c r="U572" s="33"/>
      <c r="V572" s="33"/>
      <c r="W572"/>
      <c r="X572"/>
      <c r="Y572"/>
      <c r="AA572" s="33" t="s">
        <v>358</v>
      </c>
      <c r="AB572" s="33">
        <v>34</v>
      </c>
      <c r="AC572" s="33">
        <v>1822356.2833517871</v>
      </c>
      <c r="AD572" s="33">
        <v>53598.714216229033</v>
      </c>
      <c r="AE572" s="33"/>
      <c r="AF572" s="33"/>
      <c r="AG572"/>
      <c r="AH572"/>
      <c r="AI572"/>
    </row>
    <row r="573" spans="1:35" ht="16.5" thickBot="1" x14ac:dyDescent="0.3">
      <c r="A573" s="24">
        <v>1992</v>
      </c>
      <c r="B573" s="25">
        <v>2137</v>
      </c>
      <c r="C573" s="25">
        <v>2920</v>
      </c>
      <c r="D573" s="25">
        <v>1353</v>
      </c>
      <c r="E573" s="25">
        <v>2220</v>
      </c>
      <c r="F573" s="25">
        <v>1057</v>
      </c>
      <c r="G573" s="26">
        <v>674</v>
      </c>
      <c r="H573" s="26">
        <v>592.4</v>
      </c>
      <c r="I573" s="26">
        <v>533.9</v>
      </c>
      <c r="J573" s="26">
        <v>522.5</v>
      </c>
      <c r="K573" s="26">
        <v>593.5</v>
      </c>
      <c r="L573" s="25">
        <v>2012</v>
      </c>
      <c r="M573" s="25">
        <v>1701</v>
      </c>
      <c r="O573" s="32">
        <f t="shared" si="27"/>
        <v>1126.3</v>
      </c>
      <c r="Q573" s="34" t="s">
        <v>359</v>
      </c>
      <c r="R573" s="34">
        <v>35</v>
      </c>
      <c r="S573" s="34">
        <v>2793196.9030555561</v>
      </c>
      <c r="T573" s="34"/>
      <c r="U573" s="34"/>
      <c r="V573" s="34"/>
      <c r="W573"/>
      <c r="X573"/>
      <c r="Y573"/>
      <c r="AA573" s="34" t="s">
        <v>359</v>
      </c>
      <c r="AB573" s="34">
        <v>35</v>
      </c>
      <c r="AC573" s="34">
        <v>2793196.9030555561</v>
      </c>
      <c r="AD573" s="34"/>
      <c r="AE573" s="34"/>
      <c r="AF573" s="34"/>
      <c r="AG573"/>
      <c r="AH573"/>
      <c r="AI573"/>
    </row>
    <row r="574" spans="1:35" ht="16.5" thickBot="1" x14ac:dyDescent="0.3">
      <c r="A574" s="24">
        <v>1993</v>
      </c>
      <c r="B574" s="25">
        <v>1433</v>
      </c>
      <c r="C574" s="25">
        <v>1199</v>
      </c>
      <c r="D574" s="25">
        <v>4165</v>
      </c>
      <c r="E574" s="25">
        <v>3807</v>
      </c>
      <c r="F574" s="25">
        <v>2976</v>
      </c>
      <c r="G574" s="25">
        <v>1874</v>
      </c>
      <c r="H574" s="26">
        <v>967</v>
      </c>
      <c r="I574" s="26">
        <v>716</v>
      </c>
      <c r="J574" s="26">
        <v>622.1</v>
      </c>
      <c r="K574" s="26">
        <v>686.4</v>
      </c>
      <c r="L574" s="26">
        <v>756.5</v>
      </c>
      <c r="M574" s="25">
        <v>1405</v>
      </c>
      <c r="O574" s="32">
        <f t="shared" si="27"/>
        <v>1683</v>
      </c>
      <c r="Q574"/>
      <c r="R574"/>
      <c r="S574"/>
      <c r="T574"/>
      <c r="U574"/>
      <c r="V574"/>
      <c r="W574"/>
      <c r="X574"/>
      <c r="Y574"/>
      <c r="AA574"/>
      <c r="AB574"/>
      <c r="AC574"/>
      <c r="AD574"/>
      <c r="AE574"/>
      <c r="AF574"/>
      <c r="AG574"/>
      <c r="AH574"/>
      <c r="AI574"/>
    </row>
    <row r="575" spans="1:35" ht="15.75" x14ac:dyDescent="0.25">
      <c r="A575" s="24">
        <v>1994</v>
      </c>
      <c r="B575" s="25">
        <v>2567</v>
      </c>
      <c r="C575" s="25">
        <v>1481</v>
      </c>
      <c r="D575" s="25">
        <v>2218</v>
      </c>
      <c r="E575" s="25">
        <v>2007</v>
      </c>
      <c r="F575" s="25">
        <v>1119</v>
      </c>
      <c r="G575" s="26">
        <v>981.2</v>
      </c>
      <c r="H575" s="26">
        <v>641.70000000000005</v>
      </c>
      <c r="I575" s="26">
        <v>545.70000000000005</v>
      </c>
      <c r="J575" s="26">
        <v>510.5</v>
      </c>
      <c r="K575" s="25">
        <v>1177</v>
      </c>
      <c r="L575" s="25">
        <v>2254</v>
      </c>
      <c r="M575" s="25">
        <v>3266</v>
      </c>
      <c r="O575" s="32">
        <f t="shared" si="27"/>
        <v>1187.4000000000001</v>
      </c>
      <c r="Q575" s="35"/>
      <c r="R575" s="35" t="s">
        <v>365</v>
      </c>
      <c r="S575" s="35" t="s">
        <v>354</v>
      </c>
      <c r="T575" s="35" t="s">
        <v>366</v>
      </c>
      <c r="U575" s="35" t="s">
        <v>367</v>
      </c>
      <c r="V575" s="35" t="s">
        <v>368</v>
      </c>
      <c r="W575" s="35" t="s">
        <v>369</v>
      </c>
      <c r="X575" s="35" t="s">
        <v>370</v>
      </c>
      <c r="Y575" s="35" t="s">
        <v>371</v>
      </c>
      <c r="AA575" s="35"/>
      <c r="AB575" s="35" t="s">
        <v>365</v>
      </c>
      <c r="AC575" s="35" t="s">
        <v>354</v>
      </c>
      <c r="AD575" s="35" t="s">
        <v>366</v>
      </c>
      <c r="AE575" s="35" t="s">
        <v>367</v>
      </c>
      <c r="AF575" s="35" t="s">
        <v>368</v>
      </c>
      <c r="AG575" s="35" t="s">
        <v>369</v>
      </c>
      <c r="AH575" s="35" t="s">
        <v>370</v>
      </c>
      <c r="AI575" s="35" t="s">
        <v>371</v>
      </c>
    </row>
    <row r="576" spans="1:35" ht="15.75" x14ac:dyDescent="0.25">
      <c r="A576" s="24">
        <v>1995</v>
      </c>
      <c r="B576" s="25">
        <v>3798</v>
      </c>
      <c r="C576" s="25">
        <v>4970</v>
      </c>
      <c r="D576" s="25">
        <v>2952</v>
      </c>
      <c r="E576" s="25">
        <v>2375</v>
      </c>
      <c r="F576" s="25">
        <v>2098</v>
      </c>
      <c r="G576" s="25">
        <v>1305</v>
      </c>
      <c r="H576" s="26">
        <v>847.6</v>
      </c>
      <c r="I576" s="26">
        <v>663.5</v>
      </c>
      <c r="J576" s="26">
        <v>618.70000000000005</v>
      </c>
      <c r="K576" s="25">
        <v>1176</v>
      </c>
      <c r="L576" s="25">
        <v>4239</v>
      </c>
      <c r="M576" s="25">
        <v>5251</v>
      </c>
      <c r="O576" s="32">
        <f t="shared" si="27"/>
        <v>1511.1</v>
      </c>
      <c r="Q576" s="33" t="s">
        <v>360</v>
      </c>
      <c r="R576" s="33">
        <v>1194.9123869665018</v>
      </c>
      <c r="S576" s="33">
        <v>89.286268906537316</v>
      </c>
      <c r="T576" s="33">
        <v>13.382935602531525</v>
      </c>
      <c r="U576" s="33">
        <v>4.145804504730778E-15</v>
      </c>
      <c r="V576" s="33">
        <v>1013.460858248565</v>
      </c>
      <c r="W576" s="33">
        <v>1376.3639156844386</v>
      </c>
      <c r="X576" s="33">
        <v>1013.460858248565</v>
      </c>
      <c r="Y576" s="33">
        <v>1376.3639156844386</v>
      </c>
      <c r="AA576" s="33" t="s">
        <v>360</v>
      </c>
      <c r="AB576" s="33">
        <v>857.52480201465346</v>
      </c>
      <c r="AC576" s="33">
        <v>172.65156193599947</v>
      </c>
      <c r="AD576" s="33">
        <v>4.9667943481017041</v>
      </c>
      <c r="AE576" s="33">
        <v>1.8966332908101691E-5</v>
      </c>
      <c r="AF576" s="33">
        <v>506.65461324509045</v>
      </c>
      <c r="AG576" s="33">
        <v>1208.3949907842166</v>
      </c>
      <c r="AH576" s="33">
        <v>506.65461324509045</v>
      </c>
      <c r="AI576" s="33">
        <v>1208.3949907842166</v>
      </c>
    </row>
    <row r="577" spans="1:35" ht="16.5" thickBot="1" x14ac:dyDescent="0.3">
      <c r="A577" s="24">
        <v>1996</v>
      </c>
      <c r="B577" s="25">
        <v>3993</v>
      </c>
      <c r="C577" s="25">
        <v>7671</v>
      </c>
      <c r="D577" s="25">
        <v>2572</v>
      </c>
      <c r="E577" s="25">
        <v>3571</v>
      </c>
      <c r="F577" s="25">
        <v>2574</v>
      </c>
      <c r="G577" s="25">
        <v>1405</v>
      </c>
      <c r="H577" s="26">
        <v>973.8</v>
      </c>
      <c r="I577" s="26">
        <v>844</v>
      </c>
      <c r="J577" s="25">
        <v>1045</v>
      </c>
      <c r="K577" s="25">
        <v>1452</v>
      </c>
      <c r="L577" s="25">
        <v>3303</v>
      </c>
      <c r="M577" s="25">
        <v>6193</v>
      </c>
      <c r="O577" s="32">
        <f t="shared" si="27"/>
        <v>1817.8</v>
      </c>
      <c r="Q577" s="34" t="s">
        <v>372</v>
      </c>
      <c r="R577" s="34">
        <v>348.0769287699315</v>
      </c>
      <c r="S577" s="34">
        <v>74.542818156834585</v>
      </c>
      <c r="T577" s="34">
        <v>4.669489796288544</v>
      </c>
      <c r="U577" s="34">
        <v>4.5887193119627165E-5</v>
      </c>
      <c r="V577" s="34">
        <v>196.5876967172471</v>
      </c>
      <c r="W577" s="34">
        <v>499.56616082261587</v>
      </c>
      <c r="X577" s="34">
        <v>196.5876967172471</v>
      </c>
      <c r="Y577" s="34">
        <v>499.56616082261587</v>
      </c>
      <c r="AA577" s="34" t="s">
        <v>372</v>
      </c>
      <c r="AB577" s="34">
        <v>654.78568505813655</v>
      </c>
      <c r="AC577" s="34">
        <v>153.85173303132362</v>
      </c>
      <c r="AD577" s="34">
        <v>4.2559526120178619</v>
      </c>
      <c r="AE577" s="34">
        <v>1.54581589982305E-4</v>
      </c>
      <c r="AF577" s="34">
        <v>342.12134535621357</v>
      </c>
      <c r="AG577" s="34">
        <v>967.45002476005948</v>
      </c>
      <c r="AH577" s="34">
        <v>342.12134535621357</v>
      </c>
      <c r="AI577" s="34">
        <v>967.45002476005948</v>
      </c>
    </row>
    <row r="578" spans="1:35" ht="15.75" x14ac:dyDescent="0.25">
      <c r="A578" s="24">
        <v>1997</v>
      </c>
      <c r="B578" s="25">
        <v>5523</v>
      </c>
      <c r="C578" s="25">
        <v>3472</v>
      </c>
      <c r="D578" s="25">
        <v>4334</v>
      </c>
      <c r="E578" s="25">
        <v>3706</v>
      </c>
      <c r="F578" s="25">
        <v>2931</v>
      </c>
      <c r="G578" s="25">
        <v>1590</v>
      </c>
      <c r="H578" s="25">
        <v>1114</v>
      </c>
      <c r="I578" s="26">
        <v>905.6</v>
      </c>
      <c r="J578" s="25">
        <v>1232</v>
      </c>
      <c r="K578" s="25">
        <v>2145</v>
      </c>
      <c r="L578" s="25">
        <v>2193</v>
      </c>
      <c r="M578" s="25">
        <v>1831</v>
      </c>
      <c r="O578" s="32">
        <f t="shared" ref="O578:O595" si="28">SUM(H578:I578)</f>
        <v>2019.6</v>
      </c>
      <c r="Q578"/>
      <c r="R578"/>
      <c r="S578"/>
      <c r="T578"/>
      <c r="U578"/>
      <c r="V578"/>
      <c r="W578"/>
      <c r="X578"/>
      <c r="Y578"/>
      <c r="AA578"/>
      <c r="AB578"/>
      <c r="AC578"/>
      <c r="AD578"/>
      <c r="AE578"/>
      <c r="AF578"/>
      <c r="AG578"/>
      <c r="AH578"/>
      <c r="AI578"/>
    </row>
    <row r="579" spans="1:35" ht="15.75" x14ac:dyDescent="0.25">
      <c r="A579" s="24">
        <v>1998</v>
      </c>
      <c r="B579" s="25">
        <v>3839</v>
      </c>
      <c r="C579" s="25">
        <v>2810</v>
      </c>
      <c r="D579" s="25">
        <v>2775</v>
      </c>
      <c r="E579" s="25">
        <v>2002</v>
      </c>
      <c r="F579" s="25">
        <v>2368</v>
      </c>
      <c r="G579" s="25">
        <v>1471</v>
      </c>
      <c r="H579" s="26">
        <v>914.7</v>
      </c>
      <c r="I579" s="26">
        <v>795.9</v>
      </c>
      <c r="J579" s="26">
        <v>779</v>
      </c>
      <c r="K579" s="26">
        <v>961.3</v>
      </c>
      <c r="L579" s="25">
        <v>2803</v>
      </c>
      <c r="M579" s="25">
        <v>4959</v>
      </c>
      <c r="O579" s="32">
        <f t="shared" si="28"/>
        <v>1710.6</v>
      </c>
      <c r="Q579"/>
      <c r="R579"/>
      <c r="S579"/>
      <c r="T579"/>
      <c r="U579"/>
      <c r="V579"/>
      <c r="W579"/>
      <c r="X579"/>
      <c r="Y579"/>
      <c r="AA579"/>
      <c r="AB579"/>
      <c r="AC579"/>
      <c r="AD579"/>
      <c r="AE579"/>
      <c r="AF579"/>
      <c r="AG579"/>
      <c r="AH579"/>
      <c r="AI579"/>
    </row>
    <row r="580" spans="1:35" ht="15.75" x14ac:dyDescent="0.25">
      <c r="A580" s="24">
        <v>1999</v>
      </c>
      <c r="B580" s="25">
        <v>3885</v>
      </c>
      <c r="C580" s="25">
        <v>3641</v>
      </c>
      <c r="D580" s="25">
        <v>2934</v>
      </c>
      <c r="E580" s="25">
        <v>2479</v>
      </c>
      <c r="F580" s="25">
        <v>3484</v>
      </c>
      <c r="G580" s="25">
        <v>3179</v>
      </c>
      <c r="H580" s="25">
        <v>1463</v>
      </c>
      <c r="I580" s="26">
        <v>934.4</v>
      </c>
      <c r="J580" s="26">
        <v>862.3</v>
      </c>
      <c r="K580" s="26">
        <v>971.4</v>
      </c>
      <c r="L580" s="25">
        <v>2618</v>
      </c>
      <c r="M580" s="25">
        <v>3238</v>
      </c>
      <c r="O580" s="32">
        <f t="shared" si="28"/>
        <v>2397.4</v>
      </c>
      <c r="Q580"/>
      <c r="R580"/>
      <c r="S580"/>
      <c r="T580"/>
      <c r="U580"/>
      <c r="V580"/>
      <c r="W580"/>
      <c r="X580"/>
      <c r="Y580"/>
      <c r="AA580"/>
      <c r="AB580"/>
      <c r="AC580"/>
      <c r="AD580"/>
      <c r="AE580"/>
      <c r="AF580"/>
      <c r="AG580"/>
      <c r="AH580"/>
      <c r="AI580"/>
    </row>
    <row r="581" spans="1:35" x14ac:dyDescent="0.2">
      <c r="A581" s="24">
        <v>2000</v>
      </c>
      <c r="B581" s="25">
        <v>2059</v>
      </c>
      <c r="C581" s="25">
        <v>3214</v>
      </c>
      <c r="D581" s="25">
        <v>2634</v>
      </c>
      <c r="E581" s="25">
        <v>3231</v>
      </c>
      <c r="F581" s="25">
        <v>2810</v>
      </c>
      <c r="G581" s="25">
        <v>1765</v>
      </c>
      <c r="H581" s="26">
        <v>885.7</v>
      </c>
      <c r="I581" s="26">
        <v>748.3</v>
      </c>
      <c r="J581" s="26">
        <v>716.2</v>
      </c>
      <c r="K581" s="26">
        <v>895.5</v>
      </c>
      <c r="L581" s="25">
        <v>1056</v>
      </c>
      <c r="M581" s="25">
        <v>1322</v>
      </c>
      <c r="O581" s="32">
        <f t="shared" si="28"/>
        <v>1634</v>
      </c>
    </row>
    <row r="582" spans="1:35" x14ac:dyDescent="0.2">
      <c r="A582" s="24">
        <v>2001</v>
      </c>
      <c r="B582" s="25">
        <v>1131</v>
      </c>
      <c r="C582" s="25">
        <v>1086</v>
      </c>
      <c r="D582" s="25">
        <v>1535</v>
      </c>
      <c r="E582" s="25">
        <v>1679</v>
      </c>
      <c r="F582" s="25">
        <v>1883</v>
      </c>
      <c r="G582" s="26">
        <v>900.3</v>
      </c>
      <c r="H582" s="26">
        <v>642.70000000000005</v>
      </c>
      <c r="I582" s="26">
        <v>561</v>
      </c>
      <c r="J582" s="26">
        <v>573</v>
      </c>
      <c r="K582" s="26">
        <v>780</v>
      </c>
      <c r="L582" s="25">
        <v>2145</v>
      </c>
      <c r="M582" s="25">
        <v>3491</v>
      </c>
      <c r="O582" s="32">
        <f t="shared" si="28"/>
        <v>1203.7</v>
      </c>
    </row>
    <row r="583" spans="1:35" x14ac:dyDescent="0.2">
      <c r="A583" s="24">
        <v>2002</v>
      </c>
      <c r="B583" s="25">
        <v>3223</v>
      </c>
      <c r="C583" s="25">
        <v>2121</v>
      </c>
      <c r="D583" s="25">
        <v>2332</v>
      </c>
      <c r="E583" s="25">
        <v>3896</v>
      </c>
      <c r="F583" s="25">
        <v>3019</v>
      </c>
      <c r="G583" s="25">
        <v>2241</v>
      </c>
      <c r="H583" s="26">
        <v>905.1</v>
      </c>
      <c r="I583" s="26">
        <v>666</v>
      </c>
      <c r="J583" s="26">
        <v>752.3</v>
      </c>
      <c r="K583" s="26">
        <v>664.8</v>
      </c>
      <c r="L583" s="26">
        <v>825</v>
      </c>
      <c r="M583" s="25">
        <v>1451</v>
      </c>
      <c r="O583" s="32">
        <f t="shared" si="28"/>
        <v>1571.1</v>
      </c>
    </row>
    <row r="584" spans="1:35" x14ac:dyDescent="0.2">
      <c r="A584" s="24">
        <v>2003</v>
      </c>
      <c r="B584" s="25">
        <v>3407</v>
      </c>
      <c r="C584" s="25">
        <v>2613</v>
      </c>
      <c r="D584" s="25">
        <v>3827</v>
      </c>
      <c r="E584" s="25">
        <v>2557</v>
      </c>
      <c r="F584" s="25">
        <v>1852</v>
      </c>
      <c r="G584" s="25">
        <v>1013</v>
      </c>
      <c r="H584" s="26">
        <v>696.4</v>
      </c>
      <c r="I584" s="26">
        <v>672.7</v>
      </c>
      <c r="J584" s="26">
        <v>664.7</v>
      </c>
      <c r="K584" s="26">
        <v>746.6</v>
      </c>
      <c r="L584" s="25">
        <v>1103</v>
      </c>
      <c r="M584" s="25">
        <v>2434</v>
      </c>
      <c r="O584" s="32">
        <f t="shared" si="28"/>
        <v>1369.1</v>
      </c>
    </row>
    <row r="585" spans="1:35" x14ac:dyDescent="0.2">
      <c r="A585" s="24">
        <v>2004</v>
      </c>
      <c r="B585" s="25">
        <v>2905</v>
      </c>
      <c r="C585" s="25">
        <v>2781</v>
      </c>
      <c r="D585" s="25">
        <v>2552</v>
      </c>
      <c r="E585" s="25">
        <v>2298</v>
      </c>
      <c r="F585" s="25">
        <v>1778</v>
      </c>
      <c r="G585" s="25">
        <v>1432</v>
      </c>
      <c r="H585" s="26">
        <v>764.9</v>
      </c>
      <c r="I585" s="26">
        <v>707.6</v>
      </c>
      <c r="J585" s="26">
        <v>914</v>
      </c>
      <c r="K585" s="26">
        <v>974.7</v>
      </c>
      <c r="L585" s="25">
        <v>1172</v>
      </c>
      <c r="M585" s="25">
        <v>2106</v>
      </c>
      <c r="O585" s="32">
        <f t="shared" si="28"/>
        <v>1472.5</v>
      </c>
    </row>
    <row r="586" spans="1:35" x14ac:dyDescent="0.2">
      <c r="A586" s="24">
        <v>2005</v>
      </c>
      <c r="B586" s="25">
        <v>1506</v>
      </c>
      <c r="C586" s="25">
        <v>1056</v>
      </c>
      <c r="D586" s="25">
        <v>1652</v>
      </c>
      <c r="E586" s="25">
        <v>2077</v>
      </c>
      <c r="F586" s="25">
        <v>1700</v>
      </c>
      <c r="G586" s="25">
        <v>1102</v>
      </c>
      <c r="H586" s="26">
        <v>700</v>
      </c>
      <c r="I586" s="26">
        <v>608.6</v>
      </c>
      <c r="J586" s="26">
        <v>613.6</v>
      </c>
      <c r="K586" s="26">
        <v>704.2</v>
      </c>
      <c r="L586" s="25">
        <v>1864</v>
      </c>
      <c r="M586" s="25">
        <v>3381</v>
      </c>
      <c r="O586" s="32">
        <f t="shared" si="28"/>
        <v>1308.5999999999999</v>
      </c>
    </row>
    <row r="587" spans="1:35" x14ac:dyDescent="0.2">
      <c r="A587" s="24">
        <v>2006</v>
      </c>
      <c r="B587" s="25">
        <v>5873</v>
      </c>
      <c r="C587" s="25">
        <v>3070</v>
      </c>
      <c r="D587" s="25">
        <v>1665</v>
      </c>
      <c r="E587" s="25">
        <v>2518</v>
      </c>
      <c r="F587" s="25">
        <v>2435</v>
      </c>
      <c r="G587" s="25">
        <v>1452</v>
      </c>
      <c r="H587" s="26">
        <v>780.8</v>
      </c>
      <c r="I587" s="26">
        <v>647.5</v>
      </c>
      <c r="J587" s="26">
        <v>676.8</v>
      </c>
      <c r="K587" s="26">
        <v>733.9</v>
      </c>
      <c r="L587" s="25">
        <v>3888</v>
      </c>
      <c r="M587" s="25">
        <v>4399</v>
      </c>
      <c r="O587" s="32">
        <f t="shared" si="28"/>
        <v>1428.3</v>
      </c>
    </row>
    <row r="588" spans="1:35" x14ac:dyDescent="0.2">
      <c r="A588" s="24">
        <v>2007</v>
      </c>
      <c r="B588" s="25">
        <v>3018</v>
      </c>
      <c r="C588" s="25">
        <v>2668</v>
      </c>
      <c r="D588" s="25">
        <v>3021</v>
      </c>
      <c r="E588" s="25">
        <v>2082</v>
      </c>
      <c r="F588" s="25">
        <v>1461</v>
      </c>
      <c r="G588" s="26">
        <v>864.2</v>
      </c>
      <c r="H588" s="26">
        <v>648.29999999999995</v>
      </c>
      <c r="I588" s="26">
        <v>626.4</v>
      </c>
      <c r="J588" s="26">
        <v>611.29999999999995</v>
      </c>
      <c r="K588" s="25">
        <v>1132</v>
      </c>
      <c r="L588" s="25">
        <v>1561</v>
      </c>
      <c r="M588" s="25">
        <v>3663</v>
      </c>
      <c r="O588" s="32">
        <f t="shared" si="28"/>
        <v>1274.6999999999998</v>
      </c>
    </row>
    <row r="589" spans="1:35" x14ac:dyDescent="0.2">
      <c r="A589" s="24">
        <v>2008</v>
      </c>
      <c r="B589" s="25">
        <v>2319</v>
      </c>
      <c r="C589" s="25">
        <v>1754</v>
      </c>
      <c r="D589" s="25">
        <v>2459</v>
      </c>
      <c r="E589" s="25">
        <v>2046</v>
      </c>
      <c r="F589" s="25">
        <v>4902</v>
      </c>
      <c r="G589" s="25">
        <v>3507</v>
      </c>
      <c r="H589" s="25">
        <v>1314</v>
      </c>
      <c r="I589" s="26">
        <v>831.5</v>
      </c>
      <c r="J589" s="26">
        <v>820.3</v>
      </c>
      <c r="K589" s="26">
        <v>927.5</v>
      </c>
      <c r="L589" s="25">
        <v>1663</v>
      </c>
      <c r="M589" s="25">
        <v>1452</v>
      </c>
      <c r="O589" s="32">
        <f t="shared" si="28"/>
        <v>2145.5</v>
      </c>
    </row>
    <row r="590" spans="1:35" x14ac:dyDescent="0.2">
      <c r="A590" s="24">
        <v>2009</v>
      </c>
      <c r="B590" s="25">
        <v>3737</v>
      </c>
      <c r="C590" s="25">
        <v>1539</v>
      </c>
      <c r="D590" s="25">
        <v>2116</v>
      </c>
      <c r="E590" s="25">
        <v>2915</v>
      </c>
      <c r="F590" s="25">
        <v>4082</v>
      </c>
      <c r="G590" s="25">
        <v>1508</v>
      </c>
      <c r="H590" s="26">
        <v>835.1</v>
      </c>
      <c r="I590" s="26">
        <v>715.1</v>
      </c>
      <c r="J590" s="26">
        <v>740.3</v>
      </c>
      <c r="K590" s="26">
        <v>916.3</v>
      </c>
      <c r="L590" s="25">
        <v>1692</v>
      </c>
      <c r="M590" s="25">
        <v>2065</v>
      </c>
      <c r="O590" s="32">
        <f t="shared" si="28"/>
        <v>1550.2</v>
      </c>
    </row>
    <row r="591" spans="1:35" x14ac:dyDescent="0.2">
      <c r="A591" s="24">
        <v>2010</v>
      </c>
      <c r="B591" s="25">
        <v>2987</v>
      </c>
      <c r="C591" s="25">
        <v>1823</v>
      </c>
      <c r="D591" s="25">
        <v>2070</v>
      </c>
      <c r="E591" s="25">
        <v>2497</v>
      </c>
      <c r="F591" s="25">
        <v>2130</v>
      </c>
      <c r="G591" s="25">
        <v>2487</v>
      </c>
      <c r="H591" s="26">
        <v>899.3</v>
      </c>
      <c r="I591" s="26">
        <v>716.2</v>
      </c>
      <c r="J591" s="26">
        <v>787.7</v>
      </c>
      <c r="K591" s="26">
        <v>938.5</v>
      </c>
      <c r="L591" s="25">
        <v>1762</v>
      </c>
      <c r="M591" s="25">
        <v>3868</v>
      </c>
      <c r="O591" s="32">
        <f t="shared" si="28"/>
        <v>1615.5</v>
      </c>
    </row>
    <row r="592" spans="1:35" x14ac:dyDescent="0.2">
      <c r="A592" s="24">
        <v>2011</v>
      </c>
      <c r="B592" s="25">
        <v>4006</v>
      </c>
      <c r="C592" s="25">
        <v>1808</v>
      </c>
      <c r="D592" s="25">
        <v>2708</v>
      </c>
      <c r="E592" s="25">
        <v>3308</v>
      </c>
      <c r="F592" s="25">
        <v>2805</v>
      </c>
      <c r="G592" s="25">
        <v>2347</v>
      </c>
      <c r="H592" s="25">
        <v>1103</v>
      </c>
      <c r="I592" s="26">
        <v>808.8</v>
      </c>
      <c r="J592" s="26">
        <v>784.7</v>
      </c>
      <c r="K592" s="26">
        <v>836.3</v>
      </c>
      <c r="L592" s="25">
        <v>1465</v>
      </c>
      <c r="M592" s="25">
        <v>1880</v>
      </c>
      <c r="O592" s="32">
        <f t="shared" si="28"/>
        <v>1911.8</v>
      </c>
    </row>
    <row r="593" spans="1:35" x14ac:dyDescent="0.2">
      <c r="A593" s="24">
        <v>2012</v>
      </c>
      <c r="B593" s="25">
        <v>4309</v>
      </c>
      <c r="C593" s="25">
        <v>2880</v>
      </c>
      <c r="D593" s="25">
        <v>3990</v>
      </c>
      <c r="E593" s="25">
        <v>4300</v>
      </c>
      <c r="F593" s="25">
        <v>3319</v>
      </c>
      <c r="G593" s="25">
        <v>1829</v>
      </c>
      <c r="H593" s="25">
        <v>1017</v>
      </c>
      <c r="I593" s="26">
        <v>815.1</v>
      </c>
      <c r="J593" s="26">
        <v>846.4</v>
      </c>
      <c r="K593" s="25">
        <v>1151</v>
      </c>
      <c r="L593" s="25">
        <v>2817</v>
      </c>
      <c r="M593" s="25">
        <v>3425</v>
      </c>
      <c r="O593" s="32">
        <f t="shared" si="28"/>
        <v>1832.1</v>
      </c>
    </row>
    <row r="594" spans="1:35" x14ac:dyDescent="0.2">
      <c r="A594" s="24">
        <v>2013</v>
      </c>
      <c r="B594" s="25">
        <v>1775</v>
      </c>
      <c r="C594" s="25">
        <v>1771</v>
      </c>
      <c r="D594" s="25">
        <v>2315</v>
      </c>
      <c r="E594" s="25">
        <v>3258</v>
      </c>
      <c r="F594" s="25">
        <v>1959</v>
      </c>
      <c r="G594" s="25">
        <v>1180</v>
      </c>
      <c r="H594" s="26">
        <v>815.3</v>
      </c>
      <c r="I594" s="26">
        <v>729.5</v>
      </c>
      <c r="J594" s="25">
        <v>1107</v>
      </c>
      <c r="K594" s="25">
        <v>1432</v>
      </c>
      <c r="L594" s="25">
        <v>1659</v>
      </c>
      <c r="M594" s="25">
        <v>1776</v>
      </c>
      <c r="O594" s="32">
        <f t="shared" si="28"/>
        <v>1544.8</v>
      </c>
    </row>
    <row r="595" spans="1:35" ht="15.75" x14ac:dyDescent="0.25">
      <c r="A595" s="24">
        <v>2014</v>
      </c>
      <c r="B595" s="25">
        <v>1785</v>
      </c>
      <c r="C595" s="25">
        <v>4240</v>
      </c>
      <c r="D595" s="25">
        <v>5378</v>
      </c>
      <c r="E595" s="25">
        <v>2928</v>
      </c>
      <c r="F595" s="25">
        <v>2528</v>
      </c>
      <c r="G595" s="25">
        <v>1137</v>
      </c>
      <c r="H595" s="26">
        <v>856.8</v>
      </c>
      <c r="I595" s="26">
        <v>728.8</v>
      </c>
      <c r="J595" s="26">
        <v>736.9</v>
      </c>
      <c r="K595" s="26"/>
      <c r="L595" s="26"/>
      <c r="M595" s="38"/>
      <c r="O595" s="32">
        <f t="shared" si="28"/>
        <v>1585.6</v>
      </c>
    </row>
    <row r="598" spans="1:35" ht="17.25" x14ac:dyDescent="0.2">
      <c r="B598" s="42" t="s">
        <v>390</v>
      </c>
    </row>
    <row r="599" spans="1:35" ht="15.75" x14ac:dyDescent="0.25">
      <c r="A599" s="24">
        <v>1979</v>
      </c>
      <c r="B599" s="25">
        <v>10450</v>
      </c>
      <c r="C599" s="25">
        <v>17670</v>
      </c>
      <c r="D599" s="25">
        <v>14230</v>
      </c>
      <c r="E599" s="25">
        <v>15910</v>
      </c>
      <c r="F599" s="25">
        <v>12850</v>
      </c>
      <c r="G599" s="25">
        <v>4815</v>
      </c>
      <c r="H599" s="25">
        <v>4717</v>
      </c>
      <c r="I599" s="25">
        <v>4773</v>
      </c>
      <c r="J599" s="25">
        <v>6341</v>
      </c>
      <c r="K599" s="25">
        <v>9071</v>
      </c>
      <c r="L599" s="25">
        <v>12110</v>
      </c>
      <c r="M599" s="25">
        <v>14630</v>
      </c>
      <c r="O599" s="32">
        <f t="shared" ref="O599:O616" si="29">SUM(H599:I599)</f>
        <v>9490</v>
      </c>
      <c r="Q599" s="23" t="s">
        <v>349</v>
      </c>
      <c r="R599"/>
      <c r="S599"/>
      <c r="T599"/>
      <c r="U599"/>
      <c r="V599"/>
      <c r="W599"/>
      <c r="X599"/>
      <c r="Y599"/>
      <c r="AA599" t="s">
        <v>349</v>
      </c>
      <c r="AB599"/>
      <c r="AC599"/>
      <c r="AD599"/>
      <c r="AE599"/>
      <c r="AF599"/>
      <c r="AG599"/>
      <c r="AH599"/>
      <c r="AI599"/>
    </row>
    <row r="600" spans="1:35" ht="16.5" thickBot="1" x14ac:dyDescent="0.3">
      <c r="A600" s="24">
        <v>1980</v>
      </c>
      <c r="B600" s="25">
        <v>26730</v>
      </c>
      <c r="C600" s="25">
        <v>7830</v>
      </c>
      <c r="D600" s="25">
        <v>10080</v>
      </c>
      <c r="E600" s="25">
        <v>8981</v>
      </c>
      <c r="F600" s="25">
        <v>5428</v>
      </c>
      <c r="G600" s="25">
        <v>5831</v>
      </c>
      <c r="H600" s="25">
        <v>4171</v>
      </c>
      <c r="I600" s="25">
        <v>4533</v>
      </c>
      <c r="J600" s="25">
        <v>6809</v>
      </c>
      <c r="K600" s="25">
        <v>6978</v>
      </c>
      <c r="L600" s="25">
        <v>9493</v>
      </c>
      <c r="M600" s="25">
        <v>26500</v>
      </c>
      <c r="O600" s="32">
        <f t="shared" si="29"/>
        <v>8704</v>
      </c>
      <c r="Q600"/>
      <c r="R600"/>
      <c r="S600"/>
      <c r="T600"/>
      <c r="U600"/>
      <c r="V600"/>
      <c r="W600"/>
      <c r="X600"/>
      <c r="Y600"/>
      <c r="AA600"/>
      <c r="AB600"/>
      <c r="AC600"/>
      <c r="AD600"/>
      <c r="AE600"/>
      <c r="AF600"/>
      <c r="AG600"/>
      <c r="AH600"/>
      <c r="AI600"/>
    </row>
    <row r="601" spans="1:35" ht="15.75" x14ac:dyDescent="0.25">
      <c r="A601" s="24">
        <v>1981</v>
      </c>
      <c r="B601" s="25">
        <v>9995</v>
      </c>
      <c r="C601" s="25">
        <v>10350</v>
      </c>
      <c r="D601" s="25">
        <v>7191</v>
      </c>
      <c r="E601" s="25">
        <v>9398</v>
      </c>
      <c r="F601" s="25">
        <v>6543</v>
      </c>
      <c r="G601" s="25">
        <v>8824</v>
      </c>
      <c r="H601" s="25">
        <v>4516</v>
      </c>
      <c r="I601" s="25">
        <v>5129</v>
      </c>
      <c r="J601" s="25">
        <v>7085</v>
      </c>
      <c r="K601" s="25">
        <v>8415</v>
      </c>
      <c r="L601" s="25">
        <v>13080</v>
      </c>
      <c r="M601" s="25">
        <v>37800</v>
      </c>
      <c r="O601" s="32">
        <f t="shared" si="29"/>
        <v>9645</v>
      </c>
      <c r="Q601" s="36" t="s">
        <v>350</v>
      </c>
      <c r="R601" s="36"/>
      <c r="S601"/>
      <c r="T601"/>
      <c r="U601"/>
      <c r="V601"/>
      <c r="W601"/>
      <c r="X601"/>
      <c r="Y601"/>
      <c r="AA601" s="36" t="s">
        <v>350</v>
      </c>
      <c r="AB601" s="36"/>
      <c r="AC601"/>
      <c r="AD601"/>
      <c r="AE601"/>
      <c r="AF601"/>
      <c r="AG601"/>
      <c r="AH601"/>
      <c r="AI601"/>
    </row>
    <row r="602" spans="1:35" ht="15.75" x14ac:dyDescent="0.25">
      <c r="A602" s="24">
        <v>1982</v>
      </c>
      <c r="B602" s="25">
        <v>26260</v>
      </c>
      <c r="C602" s="25">
        <v>24900</v>
      </c>
      <c r="D602" s="25">
        <v>13890</v>
      </c>
      <c r="E602" s="25">
        <v>13930</v>
      </c>
      <c r="F602" s="25">
        <v>9208</v>
      </c>
      <c r="G602" s="25">
        <v>7403</v>
      </c>
      <c r="H602" s="25">
        <v>5335</v>
      </c>
      <c r="I602" s="25">
        <v>5890</v>
      </c>
      <c r="J602" s="25">
        <v>7490</v>
      </c>
      <c r="K602" s="25">
        <v>10570</v>
      </c>
      <c r="L602" s="25">
        <v>13630</v>
      </c>
      <c r="M602" s="25">
        <v>27910</v>
      </c>
      <c r="O602" s="32">
        <f t="shared" si="29"/>
        <v>11225</v>
      </c>
      <c r="Q602" s="33" t="s">
        <v>351</v>
      </c>
      <c r="R602" s="33">
        <v>0.35451827125785634</v>
      </c>
      <c r="S602"/>
      <c r="T602"/>
      <c r="U602"/>
      <c r="V602"/>
      <c r="W602"/>
      <c r="X602"/>
      <c r="Y602"/>
      <c r="AA602" s="33" t="s">
        <v>351</v>
      </c>
      <c r="AB602" s="33">
        <v>0.5589270162013138</v>
      </c>
      <c r="AC602"/>
      <c r="AD602"/>
      <c r="AE602"/>
      <c r="AF602"/>
      <c r="AG602"/>
      <c r="AH602"/>
      <c r="AI602"/>
    </row>
    <row r="603" spans="1:35" ht="15.75" x14ac:dyDescent="0.25">
      <c r="A603" s="24">
        <v>1983</v>
      </c>
      <c r="B603" s="25">
        <v>18490</v>
      </c>
      <c r="C603" s="25">
        <v>20470</v>
      </c>
      <c r="D603" s="25">
        <v>14910</v>
      </c>
      <c r="E603" s="25">
        <v>13330</v>
      </c>
      <c r="F603" s="25">
        <v>10110</v>
      </c>
      <c r="G603" s="25">
        <v>6826</v>
      </c>
      <c r="H603" s="25">
        <v>5899</v>
      </c>
      <c r="I603" s="25">
        <v>5725</v>
      </c>
      <c r="J603" s="25">
        <v>7397</v>
      </c>
      <c r="K603" s="25">
        <v>7635</v>
      </c>
      <c r="L603" s="25">
        <v>17980</v>
      </c>
      <c r="M603" s="25">
        <v>26380</v>
      </c>
      <c r="O603" s="32">
        <f t="shared" si="29"/>
        <v>11624</v>
      </c>
      <c r="Q603" s="33" t="s">
        <v>352</v>
      </c>
      <c r="R603" s="33">
        <v>0.12568320465565902</v>
      </c>
      <c r="S603"/>
      <c r="T603"/>
      <c r="U603"/>
      <c r="V603"/>
      <c r="W603"/>
      <c r="X603"/>
      <c r="Y603"/>
      <c r="AA603" s="33" t="s">
        <v>352</v>
      </c>
      <c r="AB603" s="33">
        <v>0.31239940943970373</v>
      </c>
      <c r="AC603"/>
      <c r="AD603"/>
      <c r="AE603"/>
      <c r="AF603"/>
      <c r="AG603"/>
      <c r="AH603"/>
      <c r="AI603"/>
    </row>
    <row r="604" spans="1:35" ht="15.75" x14ac:dyDescent="0.25">
      <c r="A604" s="24">
        <v>1984</v>
      </c>
      <c r="B604" s="25">
        <v>16170</v>
      </c>
      <c r="C604" s="25">
        <v>17410</v>
      </c>
      <c r="D604" s="25">
        <v>15130</v>
      </c>
      <c r="E604" s="25">
        <v>14980</v>
      </c>
      <c r="F604" s="25">
        <v>14870</v>
      </c>
      <c r="G604" s="25">
        <v>16150</v>
      </c>
      <c r="H604" s="25">
        <v>5485</v>
      </c>
      <c r="I604" s="25">
        <v>5059</v>
      </c>
      <c r="J604" s="25">
        <v>8775</v>
      </c>
      <c r="K604" s="25">
        <v>10970</v>
      </c>
      <c r="L604" s="25">
        <v>30850</v>
      </c>
      <c r="M604" s="25">
        <v>18410</v>
      </c>
      <c r="O604" s="32">
        <f t="shared" si="29"/>
        <v>10544</v>
      </c>
      <c r="Q604" s="33" t="s">
        <v>353</v>
      </c>
      <c r="R604" s="33">
        <v>9.9968004792590173E-2</v>
      </c>
      <c r="S604"/>
      <c r="T604"/>
      <c r="U604"/>
      <c r="V604"/>
      <c r="W604"/>
      <c r="X604"/>
      <c r="Y604"/>
      <c r="AA604" s="33" t="s">
        <v>353</v>
      </c>
      <c r="AB604" s="33">
        <v>0.29217586265851858</v>
      </c>
      <c r="AC604"/>
      <c r="AD604"/>
      <c r="AE604"/>
      <c r="AF604"/>
      <c r="AG604"/>
      <c r="AH604"/>
      <c r="AI604"/>
    </row>
    <row r="605" spans="1:35" ht="15.75" x14ac:dyDescent="0.25">
      <c r="A605" s="24">
        <v>1985</v>
      </c>
      <c r="B605" s="25">
        <v>8858</v>
      </c>
      <c r="C605" s="25">
        <v>9677</v>
      </c>
      <c r="D605" s="25">
        <v>7404</v>
      </c>
      <c r="E605" s="25">
        <v>9845</v>
      </c>
      <c r="F605" s="25">
        <v>7518</v>
      </c>
      <c r="G605" s="25">
        <v>8142</v>
      </c>
      <c r="H605" s="25">
        <v>4325</v>
      </c>
      <c r="I605" s="25">
        <v>5067</v>
      </c>
      <c r="J605" s="25">
        <v>7637</v>
      </c>
      <c r="K605" s="25">
        <v>9195</v>
      </c>
      <c r="L605" s="25">
        <v>12600</v>
      </c>
      <c r="M605" s="25">
        <v>12670</v>
      </c>
      <c r="O605" s="32">
        <f t="shared" si="29"/>
        <v>9392</v>
      </c>
      <c r="Q605" s="33" t="s">
        <v>354</v>
      </c>
      <c r="R605" s="33">
        <v>1103.619213533399</v>
      </c>
      <c r="S605"/>
      <c r="T605"/>
      <c r="U605"/>
      <c r="V605"/>
      <c r="W605"/>
      <c r="X605"/>
      <c r="Y605"/>
      <c r="AA605" s="33" t="s">
        <v>354</v>
      </c>
      <c r="AB605" s="33">
        <v>978.70760432876955</v>
      </c>
      <c r="AC605"/>
      <c r="AD605"/>
      <c r="AE605"/>
      <c r="AF605"/>
      <c r="AG605"/>
      <c r="AH605"/>
      <c r="AI605"/>
    </row>
    <row r="606" spans="1:35" ht="16.5" thickBot="1" x14ac:dyDescent="0.3">
      <c r="A606" s="24">
        <v>1986</v>
      </c>
      <c r="B606" s="25">
        <v>16600</v>
      </c>
      <c r="C606" s="25">
        <v>26870</v>
      </c>
      <c r="D606" s="25">
        <v>18370</v>
      </c>
      <c r="E606" s="25">
        <v>6261</v>
      </c>
      <c r="F606" s="25">
        <v>9554</v>
      </c>
      <c r="G606" s="25">
        <v>4968</v>
      </c>
      <c r="H606" s="25">
        <v>4102</v>
      </c>
      <c r="I606" s="25">
        <v>4790</v>
      </c>
      <c r="J606" s="25">
        <v>8155</v>
      </c>
      <c r="K606" s="25">
        <v>8176</v>
      </c>
      <c r="L606" s="25">
        <v>18630</v>
      </c>
      <c r="M606" s="25">
        <v>13100</v>
      </c>
      <c r="O606" s="32">
        <f t="shared" si="29"/>
        <v>8892</v>
      </c>
      <c r="Q606" s="34" t="s">
        <v>355</v>
      </c>
      <c r="R606" s="34">
        <v>36</v>
      </c>
      <c r="S606"/>
      <c r="T606"/>
      <c r="U606"/>
      <c r="V606"/>
      <c r="W606"/>
      <c r="X606"/>
      <c r="Y606"/>
      <c r="AA606" s="34" t="s">
        <v>355</v>
      </c>
      <c r="AB606" s="34">
        <v>36</v>
      </c>
      <c r="AC606"/>
      <c r="AD606"/>
      <c r="AE606"/>
      <c r="AF606"/>
      <c r="AG606"/>
      <c r="AH606"/>
      <c r="AI606"/>
    </row>
    <row r="607" spans="1:35" ht="15.75" x14ac:dyDescent="0.25">
      <c r="A607" s="24">
        <v>1987</v>
      </c>
      <c r="B607" s="25">
        <v>13110</v>
      </c>
      <c r="C607" s="25">
        <v>13410</v>
      </c>
      <c r="D607" s="25">
        <v>7512</v>
      </c>
      <c r="E607" s="25">
        <v>5116</v>
      </c>
      <c r="F607" s="25">
        <v>4009</v>
      </c>
      <c r="G607" s="25">
        <v>3658</v>
      </c>
      <c r="H607" s="25">
        <v>3894</v>
      </c>
      <c r="I607" s="25">
        <v>4249</v>
      </c>
      <c r="J607" s="25">
        <v>4875</v>
      </c>
      <c r="K607" s="25">
        <v>4882</v>
      </c>
      <c r="L607" s="25">
        <v>4924</v>
      </c>
      <c r="M607" s="25">
        <v>16040</v>
      </c>
      <c r="O607" s="32">
        <f t="shared" si="29"/>
        <v>8143</v>
      </c>
      <c r="Q607"/>
      <c r="R607"/>
      <c r="S607"/>
      <c r="T607"/>
      <c r="U607"/>
      <c r="V607"/>
      <c r="W607"/>
      <c r="X607"/>
      <c r="Y607"/>
      <c r="AA607"/>
      <c r="AB607"/>
      <c r="AC607"/>
      <c r="AD607"/>
      <c r="AE607"/>
      <c r="AF607"/>
      <c r="AG607"/>
      <c r="AH607"/>
      <c r="AI607"/>
    </row>
    <row r="608" spans="1:35" ht="16.5" thickBot="1" x14ac:dyDescent="0.3">
      <c r="A608" s="24">
        <v>1988</v>
      </c>
      <c r="B608" s="25">
        <v>19010</v>
      </c>
      <c r="C608" s="25">
        <v>7648</v>
      </c>
      <c r="D608" s="25">
        <v>7663</v>
      </c>
      <c r="E608" s="25">
        <v>10770</v>
      </c>
      <c r="F608" s="25">
        <v>12900</v>
      </c>
      <c r="G608" s="25">
        <v>10160</v>
      </c>
      <c r="H608" s="25">
        <v>4277</v>
      </c>
      <c r="I608" s="25">
        <v>4677</v>
      </c>
      <c r="J608" s="25">
        <v>5691</v>
      </c>
      <c r="K608" s="25">
        <v>6714</v>
      </c>
      <c r="L608" s="25">
        <v>19670</v>
      </c>
      <c r="M608" s="25">
        <v>11520</v>
      </c>
      <c r="O608" s="32">
        <f t="shared" si="29"/>
        <v>8954</v>
      </c>
      <c r="Q608" s="23" t="s">
        <v>356</v>
      </c>
      <c r="R608"/>
      <c r="S608"/>
      <c r="T608"/>
      <c r="U608"/>
      <c r="V608"/>
      <c r="W608"/>
      <c r="X608"/>
      <c r="Y608"/>
      <c r="AA608" t="s">
        <v>356</v>
      </c>
      <c r="AB608"/>
      <c r="AC608"/>
      <c r="AD608"/>
      <c r="AE608"/>
      <c r="AF608"/>
      <c r="AG608"/>
      <c r="AH608"/>
      <c r="AI608"/>
    </row>
    <row r="609" spans="1:35" ht="15.75" x14ac:dyDescent="0.25">
      <c r="A609" s="24">
        <v>1989</v>
      </c>
      <c r="B609" s="25">
        <v>21450</v>
      </c>
      <c r="C609" s="25">
        <v>10130</v>
      </c>
      <c r="D609" s="25">
        <v>20290</v>
      </c>
      <c r="E609" s="25">
        <v>14410</v>
      </c>
      <c r="F609" s="25">
        <v>8350</v>
      </c>
      <c r="G609" s="25">
        <v>6211</v>
      </c>
      <c r="H609" s="25">
        <v>4485</v>
      </c>
      <c r="I609" s="25">
        <v>5246</v>
      </c>
      <c r="J609" s="25">
        <v>7341</v>
      </c>
      <c r="K609" s="25">
        <v>7621</v>
      </c>
      <c r="L609" s="25">
        <v>8753</v>
      </c>
      <c r="M609" s="25">
        <v>6742</v>
      </c>
      <c r="O609" s="32">
        <f t="shared" si="29"/>
        <v>9731</v>
      </c>
      <c r="Q609" s="35"/>
      <c r="R609" s="35" t="s">
        <v>361</v>
      </c>
      <c r="S609" s="35" t="s">
        <v>362</v>
      </c>
      <c r="T609" s="35" t="s">
        <v>363</v>
      </c>
      <c r="U609" s="35" t="s">
        <v>3</v>
      </c>
      <c r="V609" s="35" t="s">
        <v>364</v>
      </c>
      <c r="W609"/>
      <c r="X609"/>
      <c r="Y609"/>
      <c r="AA609" s="35"/>
      <c r="AB609" s="35" t="s">
        <v>361</v>
      </c>
      <c r="AC609" s="35" t="s">
        <v>362</v>
      </c>
      <c r="AD609" s="35" t="s">
        <v>363</v>
      </c>
      <c r="AE609" s="35" t="s">
        <v>3</v>
      </c>
      <c r="AF609" s="35" t="s">
        <v>364</v>
      </c>
      <c r="AG609"/>
      <c r="AH609"/>
      <c r="AI609"/>
    </row>
    <row r="610" spans="1:35" ht="15.75" x14ac:dyDescent="0.25">
      <c r="A610" s="24">
        <v>1990</v>
      </c>
      <c r="B610" s="25">
        <v>15530</v>
      </c>
      <c r="C610" s="25">
        <v>13010</v>
      </c>
      <c r="D610" s="25">
        <v>9125</v>
      </c>
      <c r="E610" s="25">
        <v>9385</v>
      </c>
      <c r="F610" s="25">
        <v>8734</v>
      </c>
      <c r="G610" s="25">
        <v>8150</v>
      </c>
      <c r="H610" s="25">
        <v>4101</v>
      </c>
      <c r="I610" s="25">
        <v>4876</v>
      </c>
      <c r="J610" s="25">
        <v>5243</v>
      </c>
      <c r="K610" s="25">
        <v>6834</v>
      </c>
      <c r="L610" s="25">
        <v>16240</v>
      </c>
      <c r="M610" s="25">
        <v>12780</v>
      </c>
      <c r="O610" s="32">
        <f t="shared" si="29"/>
        <v>8977</v>
      </c>
      <c r="Q610" s="33" t="s">
        <v>357</v>
      </c>
      <c r="R610" s="33">
        <v>1</v>
      </c>
      <c r="S610" s="33">
        <v>5952862.4438995495</v>
      </c>
      <c r="T610" s="33">
        <v>5952862.4438995495</v>
      </c>
      <c r="U610" s="33">
        <v>4.8875064290735013</v>
      </c>
      <c r="V610" s="33">
        <v>3.3880567234900016E-2</v>
      </c>
      <c r="W610"/>
      <c r="X610"/>
      <c r="Y610"/>
      <c r="AA610" s="33" t="s">
        <v>357</v>
      </c>
      <c r="AB610" s="33">
        <v>1</v>
      </c>
      <c r="AC610" s="33">
        <v>14796493.4300096</v>
      </c>
      <c r="AD610" s="33">
        <v>14796493.4300096</v>
      </c>
      <c r="AE610" s="33">
        <v>15.44731064337053</v>
      </c>
      <c r="AF610" s="33">
        <v>3.9524093729577039E-4</v>
      </c>
      <c r="AG610"/>
      <c r="AH610"/>
      <c r="AI610"/>
    </row>
    <row r="611" spans="1:35" ht="15.75" x14ac:dyDescent="0.25">
      <c r="A611" s="24">
        <v>1991</v>
      </c>
      <c r="B611" s="25">
        <v>14570</v>
      </c>
      <c r="C611" s="25">
        <v>8806</v>
      </c>
      <c r="D611" s="25">
        <v>11300</v>
      </c>
      <c r="E611" s="25">
        <v>9667</v>
      </c>
      <c r="F611" s="25">
        <v>15180</v>
      </c>
      <c r="G611" s="25">
        <v>6438</v>
      </c>
      <c r="H611" s="25">
        <v>4301</v>
      </c>
      <c r="I611" s="25">
        <v>5064</v>
      </c>
      <c r="J611" s="25">
        <v>6511</v>
      </c>
      <c r="K611" s="25">
        <v>7187</v>
      </c>
      <c r="L611" s="25">
        <v>17580</v>
      </c>
      <c r="M611" s="25">
        <v>18800</v>
      </c>
      <c r="O611" s="32">
        <f t="shared" si="29"/>
        <v>9365</v>
      </c>
      <c r="Q611" s="33" t="s">
        <v>358</v>
      </c>
      <c r="R611" s="33">
        <v>34</v>
      </c>
      <c r="S611" s="33">
        <v>41411162.528322667</v>
      </c>
      <c r="T611" s="33">
        <v>1217975.3684800784</v>
      </c>
      <c r="U611" s="33"/>
      <c r="V611" s="33"/>
      <c r="W611"/>
      <c r="X611"/>
      <c r="Y611"/>
      <c r="AA611" s="33" t="s">
        <v>358</v>
      </c>
      <c r="AB611" s="33">
        <v>34</v>
      </c>
      <c r="AC611" s="33">
        <v>32567531.542212617</v>
      </c>
      <c r="AD611" s="33">
        <v>957868.57477095933</v>
      </c>
      <c r="AE611" s="33"/>
      <c r="AF611" s="33"/>
      <c r="AG611"/>
      <c r="AH611"/>
      <c r="AI611"/>
    </row>
    <row r="612" spans="1:35" ht="16.5" thickBot="1" x14ac:dyDescent="0.3">
      <c r="A612" s="24">
        <v>1992</v>
      </c>
      <c r="B612" s="25">
        <v>7215</v>
      </c>
      <c r="C612" s="25">
        <v>8087</v>
      </c>
      <c r="D612" s="25">
        <v>5168</v>
      </c>
      <c r="E612" s="25">
        <v>8534</v>
      </c>
      <c r="F612" s="25">
        <v>4560</v>
      </c>
      <c r="G612" s="25">
        <v>3919</v>
      </c>
      <c r="H612" s="25">
        <v>4513</v>
      </c>
      <c r="I612" s="25">
        <v>4259</v>
      </c>
      <c r="J612" s="25">
        <v>4305</v>
      </c>
      <c r="K612" s="25">
        <v>4203</v>
      </c>
      <c r="L612" s="25">
        <v>8868</v>
      </c>
      <c r="M612" s="25">
        <v>17330</v>
      </c>
      <c r="O612" s="32">
        <f t="shared" si="29"/>
        <v>8772</v>
      </c>
      <c r="Q612" s="34" t="s">
        <v>359</v>
      </c>
      <c r="R612" s="34">
        <v>35</v>
      </c>
      <c r="S612" s="34">
        <v>47364024.972222216</v>
      </c>
      <c r="T612" s="34"/>
      <c r="U612" s="34"/>
      <c r="V612" s="34"/>
      <c r="W612"/>
      <c r="X612"/>
      <c r="Y612"/>
      <c r="AA612" s="34" t="s">
        <v>359</v>
      </c>
      <c r="AB612" s="34">
        <v>35</v>
      </c>
      <c r="AC612" s="34">
        <v>47364024.972222216</v>
      </c>
      <c r="AD612" s="34"/>
      <c r="AE612" s="34"/>
      <c r="AF612" s="34"/>
      <c r="AG612"/>
      <c r="AH612"/>
      <c r="AI612"/>
    </row>
    <row r="613" spans="1:35" ht="16.5" thickBot="1" x14ac:dyDescent="0.3">
      <c r="A613" s="24">
        <v>1993</v>
      </c>
      <c r="B613" s="25">
        <v>13600</v>
      </c>
      <c r="C613" s="25">
        <v>8101</v>
      </c>
      <c r="D613" s="25">
        <v>20120</v>
      </c>
      <c r="E613" s="25">
        <v>21680</v>
      </c>
      <c r="F613" s="25">
        <v>16680</v>
      </c>
      <c r="G613" s="25">
        <v>15500</v>
      </c>
      <c r="H613" s="25">
        <v>5431</v>
      </c>
      <c r="I613" s="25">
        <v>6002</v>
      </c>
      <c r="J613" s="25">
        <v>6558</v>
      </c>
      <c r="K613" s="25">
        <v>6447</v>
      </c>
      <c r="L613" s="25">
        <v>5473</v>
      </c>
      <c r="M613" s="25">
        <v>6530</v>
      </c>
      <c r="O613" s="32">
        <f t="shared" si="29"/>
        <v>11433</v>
      </c>
      <c r="Q613"/>
      <c r="R613"/>
      <c r="S613"/>
      <c r="T613"/>
      <c r="U613"/>
      <c r="V613"/>
      <c r="W613"/>
      <c r="X613"/>
      <c r="Y613"/>
      <c r="AA613"/>
      <c r="AB613"/>
      <c r="AC613"/>
      <c r="AD613"/>
      <c r="AE613"/>
      <c r="AF613"/>
      <c r="AG613"/>
      <c r="AH613"/>
      <c r="AI613"/>
    </row>
    <row r="614" spans="1:35" ht="15.75" x14ac:dyDescent="0.25">
      <c r="A614" s="24">
        <v>1994</v>
      </c>
      <c r="B614" s="25">
        <v>10120</v>
      </c>
      <c r="C614" s="25">
        <v>5873</v>
      </c>
      <c r="D614" s="25">
        <v>7272</v>
      </c>
      <c r="E614" s="25">
        <v>6834</v>
      </c>
      <c r="F614" s="25">
        <v>4047</v>
      </c>
      <c r="G614" s="25">
        <v>4243</v>
      </c>
      <c r="H614" s="25">
        <v>4403</v>
      </c>
      <c r="I614" s="25">
        <v>5141</v>
      </c>
      <c r="J614" s="25">
        <v>5211</v>
      </c>
      <c r="K614" s="25">
        <v>4925</v>
      </c>
      <c r="L614" s="25">
        <v>9269</v>
      </c>
      <c r="M614" s="25">
        <v>16120</v>
      </c>
      <c r="O614" s="32">
        <f t="shared" si="29"/>
        <v>9544</v>
      </c>
      <c r="Q614" s="35"/>
      <c r="R614" s="35" t="s">
        <v>365</v>
      </c>
      <c r="S614" s="35" t="s">
        <v>354</v>
      </c>
      <c r="T614" s="35" t="s">
        <v>366</v>
      </c>
      <c r="U614" s="35" t="s">
        <v>367</v>
      </c>
      <c r="V614" s="35" t="s">
        <v>368</v>
      </c>
      <c r="W614" s="35" t="s">
        <v>369</v>
      </c>
      <c r="X614" s="35" t="s">
        <v>370</v>
      </c>
      <c r="Y614" s="35" t="s">
        <v>371</v>
      </c>
      <c r="AA614" s="35"/>
      <c r="AB614" s="35" t="s">
        <v>365</v>
      </c>
      <c r="AC614" s="35" t="s">
        <v>354</v>
      </c>
      <c r="AD614" s="35" t="s">
        <v>366</v>
      </c>
      <c r="AE614" s="35" t="s">
        <v>367</v>
      </c>
      <c r="AF614" s="35" t="s">
        <v>368</v>
      </c>
      <c r="AG614" s="35" t="s">
        <v>369</v>
      </c>
      <c r="AH614" s="35" t="s">
        <v>370</v>
      </c>
      <c r="AI614" s="35" t="s">
        <v>371</v>
      </c>
    </row>
    <row r="615" spans="1:35" ht="15.75" x14ac:dyDescent="0.25">
      <c r="A615" s="24">
        <v>1995</v>
      </c>
      <c r="B615" s="25">
        <v>22940</v>
      </c>
      <c r="C615" s="25">
        <v>19800</v>
      </c>
      <c r="D615" s="25">
        <v>8137</v>
      </c>
      <c r="E615" s="25">
        <v>9762</v>
      </c>
      <c r="F615" s="25">
        <v>12780</v>
      </c>
      <c r="G615" s="25">
        <v>7045</v>
      </c>
      <c r="H615" s="25">
        <v>4828</v>
      </c>
      <c r="I615" s="25">
        <v>5332</v>
      </c>
      <c r="J615" s="25">
        <v>6548</v>
      </c>
      <c r="K615" s="25">
        <v>7321</v>
      </c>
      <c r="L615" s="25">
        <v>17030</v>
      </c>
      <c r="M615" s="25">
        <v>33420</v>
      </c>
      <c r="O615" s="32">
        <f t="shared" si="29"/>
        <v>10160</v>
      </c>
      <c r="Q615" s="33" t="s">
        <v>360</v>
      </c>
      <c r="R615" s="33">
        <v>9060.7374909184655</v>
      </c>
      <c r="S615" s="33">
        <v>440.4395822605091</v>
      </c>
      <c r="T615" s="33">
        <v>20.572032705178763</v>
      </c>
      <c r="U615" s="33">
        <v>9.1626604380755842E-21</v>
      </c>
      <c r="V615" s="33">
        <v>8165.6565732387771</v>
      </c>
      <c r="W615" s="33">
        <v>9955.8184085981538</v>
      </c>
      <c r="X615" s="33">
        <v>8165.6565732387771</v>
      </c>
      <c r="Y615" s="33">
        <v>9955.8184085981538</v>
      </c>
      <c r="AA615" s="33" t="s">
        <v>360</v>
      </c>
      <c r="AB615" s="33">
        <v>7149.411442353462</v>
      </c>
      <c r="AC615" s="33">
        <v>729.87130327983584</v>
      </c>
      <c r="AD615" s="33">
        <v>9.7954412102873789</v>
      </c>
      <c r="AE615" s="33">
        <v>1.9751474367125772E-11</v>
      </c>
      <c r="AF615" s="33">
        <v>5666.1344937544482</v>
      </c>
      <c r="AG615" s="33">
        <v>8632.6883909524768</v>
      </c>
      <c r="AH615" s="33">
        <v>5666.1344937544482</v>
      </c>
      <c r="AI615" s="33">
        <v>8632.6883909524768</v>
      </c>
    </row>
    <row r="616" spans="1:35" ht="16.5" thickBot="1" x14ac:dyDescent="0.3">
      <c r="A616" s="24">
        <v>1996</v>
      </c>
      <c r="B616" s="25">
        <v>32140</v>
      </c>
      <c r="C616" s="25">
        <v>33520</v>
      </c>
      <c r="D616" s="25">
        <v>10380</v>
      </c>
      <c r="E616" s="25">
        <v>14530</v>
      </c>
      <c r="F616" s="25">
        <v>17120</v>
      </c>
      <c r="G616" s="25">
        <v>6731</v>
      </c>
      <c r="H616" s="25">
        <v>4995</v>
      </c>
      <c r="I616" s="25">
        <v>5532</v>
      </c>
      <c r="J616" s="25">
        <v>7003</v>
      </c>
      <c r="K616" s="25">
        <v>9189</v>
      </c>
      <c r="L616" s="25">
        <v>29370</v>
      </c>
      <c r="M616" s="25">
        <v>48480</v>
      </c>
      <c r="O616" s="32">
        <f t="shared" si="29"/>
        <v>10527</v>
      </c>
      <c r="Q616" s="34" t="s">
        <v>372</v>
      </c>
      <c r="R616" s="34">
        <v>812.92624622090989</v>
      </c>
      <c r="S616" s="34">
        <v>367.71172198812167</v>
      </c>
      <c r="T616" s="34">
        <v>2.2107705509784377</v>
      </c>
      <c r="U616" s="34">
        <v>3.3880567234900016E-2</v>
      </c>
      <c r="V616" s="34">
        <v>65.64612241942757</v>
      </c>
      <c r="W616" s="34">
        <v>1560.2063700223921</v>
      </c>
      <c r="X616" s="34">
        <v>65.64612241942757</v>
      </c>
      <c r="Y616" s="34">
        <v>1560.2063700223921</v>
      </c>
      <c r="AA616" s="34" t="s">
        <v>372</v>
      </c>
      <c r="AB616" s="34">
        <v>2556.2575596861798</v>
      </c>
      <c r="AC616" s="34">
        <v>650.39646117455493</v>
      </c>
      <c r="AD616" s="34">
        <v>3.9303066856634161</v>
      </c>
      <c r="AE616" s="34">
        <v>3.9524093729576823E-4</v>
      </c>
      <c r="AF616" s="34">
        <v>1234.4929225845156</v>
      </c>
      <c r="AG616" s="34">
        <v>3878.0221967878442</v>
      </c>
      <c r="AH616" s="34">
        <v>1234.4929225845156</v>
      </c>
      <c r="AI616" s="34">
        <v>3878.0221967878442</v>
      </c>
    </row>
    <row r="617" spans="1:35" ht="15.75" x14ac:dyDescent="0.25">
      <c r="A617" s="24">
        <v>1997</v>
      </c>
      <c r="B617" s="25">
        <v>36110</v>
      </c>
      <c r="C617" s="25">
        <v>16900</v>
      </c>
      <c r="D617" s="25">
        <v>19170</v>
      </c>
      <c r="E617" s="25">
        <v>11500</v>
      </c>
      <c r="F617" s="25">
        <v>9977</v>
      </c>
      <c r="G617" s="25">
        <v>6536</v>
      </c>
      <c r="H617" s="25">
        <v>5560</v>
      </c>
      <c r="I617" s="25">
        <v>5569</v>
      </c>
      <c r="J617" s="25">
        <v>7526</v>
      </c>
      <c r="K617" s="25">
        <v>9359</v>
      </c>
      <c r="L617" s="25">
        <v>11410</v>
      </c>
      <c r="M617" s="25">
        <v>9269</v>
      </c>
      <c r="O617" s="32">
        <f t="shared" ref="O617:O634" si="30">SUM(H617:I617)</f>
        <v>11129</v>
      </c>
      <c r="Q617"/>
      <c r="R617"/>
      <c r="S617"/>
      <c r="T617"/>
      <c r="U617"/>
      <c r="V617"/>
      <c r="W617"/>
      <c r="X617"/>
      <c r="Y617"/>
      <c r="AA617"/>
      <c r="AB617"/>
      <c r="AC617"/>
      <c r="AD617"/>
      <c r="AE617"/>
      <c r="AF617"/>
      <c r="AG617"/>
      <c r="AH617"/>
      <c r="AI617"/>
    </row>
    <row r="618" spans="1:35" ht="15.75" x14ac:dyDescent="0.25">
      <c r="A618" s="24">
        <v>1998</v>
      </c>
      <c r="B618" s="25">
        <v>25720</v>
      </c>
      <c r="C618" s="25">
        <v>11070</v>
      </c>
      <c r="D618" s="25">
        <v>11050</v>
      </c>
      <c r="E618" s="25">
        <v>7267</v>
      </c>
      <c r="F618" s="25">
        <v>12550</v>
      </c>
      <c r="G618" s="25">
        <v>8735</v>
      </c>
      <c r="H618" s="25">
        <v>5351</v>
      </c>
      <c r="I618" s="25">
        <v>5023</v>
      </c>
      <c r="J618" s="25">
        <v>5281</v>
      </c>
      <c r="K618" s="25">
        <v>6307</v>
      </c>
      <c r="L618" s="25">
        <v>18330</v>
      </c>
      <c r="M618" s="25">
        <v>30680</v>
      </c>
      <c r="O618" s="32">
        <f t="shared" si="30"/>
        <v>10374</v>
      </c>
      <c r="Q618"/>
      <c r="R618"/>
      <c r="S618"/>
      <c r="T618"/>
      <c r="U618"/>
      <c r="V618"/>
      <c r="W618"/>
      <c r="X618"/>
      <c r="Y618"/>
      <c r="AA618"/>
      <c r="AB618"/>
      <c r="AC618"/>
      <c r="AD618"/>
      <c r="AE618"/>
      <c r="AF618"/>
      <c r="AG618"/>
      <c r="AH618"/>
      <c r="AI618"/>
    </row>
    <row r="619" spans="1:35" ht="15.75" x14ac:dyDescent="0.25">
      <c r="A619" s="24">
        <v>1999</v>
      </c>
      <c r="B619" s="25">
        <v>30910</v>
      </c>
      <c r="C619" s="25">
        <v>17840</v>
      </c>
      <c r="D619" s="25">
        <v>14480</v>
      </c>
      <c r="E619" s="25">
        <v>9726</v>
      </c>
      <c r="F619" s="25">
        <v>15110</v>
      </c>
      <c r="G619" s="25">
        <v>10450</v>
      </c>
      <c r="H619" s="25">
        <v>6229</v>
      </c>
      <c r="I619" s="25">
        <v>5758</v>
      </c>
      <c r="J619" s="25">
        <v>6231</v>
      </c>
      <c r="K619" s="25">
        <v>6655</v>
      </c>
      <c r="L619" s="25">
        <v>12420</v>
      </c>
      <c r="M619" s="25">
        <v>21410</v>
      </c>
      <c r="O619" s="32">
        <f t="shared" si="30"/>
        <v>11987</v>
      </c>
      <c r="Q619"/>
      <c r="R619"/>
      <c r="S619"/>
      <c r="T619"/>
      <c r="U619"/>
      <c r="V619"/>
      <c r="W619"/>
      <c r="X619"/>
      <c r="Y619"/>
      <c r="AA619"/>
      <c r="AB619"/>
      <c r="AC619"/>
      <c r="AD619"/>
      <c r="AE619"/>
      <c r="AF619"/>
      <c r="AG619"/>
      <c r="AH619"/>
      <c r="AI619"/>
    </row>
    <row r="620" spans="1:35" x14ac:dyDescent="0.2">
      <c r="A620" s="24">
        <v>2000</v>
      </c>
      <c r="B620" s="25">
        <v>25180</v>
      </c>
      <c r="C620" s="25">
        <v>13030</v>
      </c>
      <c r="D620" s="25">
        <v>12280</v>
      </c>
      <c r="E620" s="25">
        <v>10950</v>
      </c>
      <c r="F620" s="25">
        <v>11140</v>
      </c>
      <c r="G620" s="25">
        <v>7441</v>
      </c>
      <c r="H620" s="25">
        <v>4664</v>
      </c>
      <c r="I620" s="25">
        <v>4818</v>
      </c>
      <c r="J620" s="25">
        <v>5841</v>
      </c>
      <c r="K620" s="25">
        <v>6781</v>
      </c>
      <c r="L620" s="25">
        <v>7296</v>
      </c>
      <c r="M620" s="25">
        <v>7936</v>
      </c>
      <c r="O620" s="32">
        <f t="shared" si="30"/>
        <v>9482</v>
      </c>
    </row>
    <row r="621" spans="1:35" x14ac:dyDescent="0.2">
      <c r="A621" s="24">
        <v>2001</v>
      </c>
      <c r="B621" s="25">
        <v>4777</v>
      </c>
      <c r="C621" s="25">
        <v>4692</v>
      </c>
      <c r="D621" s="25">
        <v>5156</v>
      </c>
      <c r="E621" s="25">
        <v>8444</v>
      </c>
      <c r="F621" s="25">
        <v>8646</v>
      </c>
      <c r="G621" s="25">
        <v>4679</v>
      </c>
      <c r="H621" s="25">
        <v>3267</v>
      </c>
      <c r="I621" s="25">
        <v>3795</v>
      </c>
      <c r="J621" s="25">
        <v>4320</v>
      </c>
      <c r="K621" s="25">
        <v>5018</v>
      </c>
      <c r="L621" s="25">
        <v>8794</v>
      </c>
      <c r="M621" s="25">
        <v>24230</v>
      </c>
      <c r="O621" s="32">
        <f t="shared" si="30"/>
        <v>7062</v>
      </c>
    </row>
    <row r="622" spans="1:35" x14ac:dyDescent="0.2">
      <c r="A622" s="24">
        <v>2002</v>
      </c>
      <c r="B622" s="25">
        <v>19000</v>
      </c>
      <c r="C622" s="25">
        <v>10640</v>
      </c>
      <c r="D622" s="25">
        <v>10760</v>
      </c>
      <c r="E622" s="25">
        <v>14410</v>
      </c>
      <c r="F622" s="25">
        <v>8410</v>
      </c>
      <c r="G622" s="25">
        <v>5741</v>
      </c>
      <c r="H622" s="25">
        <v>4547</v>
      </c>
      <c r="I622" s="25">
        <v>5227</v>
      </c>
      <c r="J622" s="25">
        <v>5190</v>
      </c>
      <c r="K622" s="25">
        <v>5058</v>
      </c>
      <c r="L622" s="25">
        <v>5126</v>
      </c>
      <c r="M622" s="25">
        <v>9585</v>
      </c>
      <c r="O622" s="32">
        <f t="shared" si="30"/>
        <v>9774</v>
      </c>
    </row>
    <row r="623" spans="1:35" x14ac:dyDescent="0.2">
      <c r="A623" s="24">
        <v>2003</v>
      </c>
      <c r="B623" s="25">
        <v>18780</v>
      </c>
      <c r="C623" s="25">
        <v>14390</v>
      </c>
      <c r="D623" s="25">
        <v>17730</v>
      </c>
      <c r="E623" s="25">
        <v>16190</v>
      </c>
      <c r="F623" s="25">
        <v>8763</v>
      </c>
      <c r="G623" s="25">
        <v>6134</v>
      </c>
      <c r="H623" s="25">
        <v>4676</v>
      </c>
      <c r="I623" s="25">
        <v>4730</v>
      </c>
      <c r="J623" s="25">
        <v>4655</v>
      </c>
      <c r="K623" s="25">
        <v>4092</v>
      </c>
      <c r="L623" s="25">
        <v>5181</v>
      </c>
      <c r="M623" s="25">
        <v>22970</v>
      </c>
      <c r="O623" s="32">
        <f t="shared" si="30"/>
        <v>9406</v>
      </c>
    </row>
    <row r="624" spans="1:35" x14ac:dyDescent="0.2">
      <c r="A624" s="24">
        <v>2004</v>
      </c>
      <c r="B624" s="25">
        <v>22840</v>
      </c>
      <c r="C624" s="25">
        <v>16210</v>
      </c>
      <c r="D624" s="25">
        <v>8878</v>
      </c>
      <c r="E624" s="25">
        <v>9202</v>
      </c>
      <c r="F624" s="25">
        <v>10150</v>
      </c>
      <c r="G624" s="25">
        <v>7447</v>
      </c>
      <c r="H624" s="25">
        <v>4644</v>
      </c>
      <c r="I624" s="25">
        <v>5145</v>
      </c>
      <c r="J624" s="25">
        <v>5240</v>
      </c>
      <c r="K624" s="25">
        <v>6768</v>
      </c>
      <c r="L624" s="25">
        <v>7366</v>
      </c>
      <c r="M624" s="25">
        <v>14160</v>
      </c>
      <c r="O624" s="32">
        <f t="shared" si="30"/>
        <v>9789</v>
      </c>
    </row>
    <row r="625" spans="1:35" x14ac:dyDescent="0.2">
      <c r="A625" s="24">
        <v>2005</v>
      </c>
      <c r="B625" s="25">
        <v>5587</v>
      </c>
      <c r="C625" s="25">
        <v>4724</v>
      </c>
      <c r="D625" s="25">
        <v>6105</v>
      </c>
      <c r="E625" s="25">
        <v>8417</v>
      </c>
      <c r="F625" s="25">
        <v>10960</v>
      </c>
      <c r="G625" s="25">
        <v>6363</v>
      </c>
      <c r="H625" s="25">
        <v>4970</v>
      </c>
      <c r="I625" s="25">
        <v>5182</v>
      </c>
      <c r="J625" s="25">
        <v>5536</v>
      </c>
      <c r="K625" s="25">
        <v>6187</v>
      </c>
      <c r="L625" s="25">
        <v>11200</v>
      </c>
      <c r="M625" s="25">
        <v>17230</v>
      </c>
      <c r="O625" s="32">
        <f t="shared" si="30"/>
        <v>10152</v>
      </c>
    </row>
    <row r="626" spans="1:35" x14ac:dyDescent="0.2">
      <c r="A626" s="24">
        <v>2006</v>
      </c>
      <c r="B626" s="25">
        <v>47000</v>
      </c>
      <c r="C626" s="25">
        <v>18560</v>
      </c>
      <c r="D626" s="25">
        <v>9092</v>
      </c>
      <c r="E626" s="25">
        <v>10270</v>
      </c>
      <c r="F626" s="25">
        <v>9017</v>
      </c>
      <c r="G626" s="25">
        <v>8027</v>
      </c>
      <c r="H626" s="25">
        <v>4317</v>
      </c>
      <c r="I626" s="25">
        <v>4818</v>
      </c>
      <c r="J626" s="25">
        <v>5217</v>
      </c>
      <c r="K626" s="25">
        <v>6327</v>
      </c>
      <c r="L626" s="25">
        <v>20930</v>
      </c>
      <c r="M626" s="25">
        <v>25880</v>
      </c>
      <c r="O626" s="32">
        <f t="shared" si="30"/>
        <v>9135</v>
      </c>
    </row>
    <row r="627" spans="1:35" x14ac:dyDescent="0.2">
      <c r="A627" s="24">
        <v>2007</v>
      </c>
      <c r="B627" s="25">
        <v>21760</v>
      </c>
      <c r="C627" s="25">
        <v>11200</v>
      </c>
      <c r="D627" s="25">
        <v>13340</v>
      </c>
      <c r="E627" s="25">
        <v>9784</v>
      </c>
      <c r="F627" s="25">
        <v>9400</v>
      </c>
      <c r="G627" s="25">
        <v>6645</v>
      </c>
      <c r="H627" s="25">
        <v>4085</v>
      </c>
      <c r="I627" s="25">
        <v>4508</v>
      </c>
      <c r="J627" s="25">
        <v>4775</v>
      </c>
      <c r="K627" s="25">
        <v>6363</v>
      </c>
      <c r="L627" s="25">
        <v>12270</v>
      </c>
      <c r="M627" s="25">
        <v>17960</v>
      </c>
      <c r="O627" s="32">
        <f t="shared" si="30"/>
        <v>8593</v>
      </c>
    </row>
    <row r="628" spans="1:35" x14ac:dyDescent="0.2">
      <c r="A628" s="24">
        <v>2008</v>
      </c>
      <c r="B628" s="25">
        <v>21660</v>
      </c>
      <c r="C628" s="25">
        <v>13660</v>
      </c>
      <c r="D628" s="25">
        <v>13390</v>
      </c>
      <c r="E628" s="25">
        <v>10570</v>
      </c>
      <c r="F628" s="25">
        <v>16440</v>
      </c>
      <c r="G628" s="25">
        <v>13340</v>
      </c>
      <c r="H628" s="25">
        <v>5499</v>
      </c>
      <c r="I628" s="25">
        <v>5059</v>
      </c>
      <c r="J628" s="25">
        <v>5644</v>
      </c>
      <c r="K628" s="25">
        <v>8095</v>
      </c>
      <c r="L628" s="25">
        <v>12910</v>
      </c>
      <c r="M628" s="25">
        <v>10940</v>
      </c>
      <c r="O628" s="32">
        <f t="shared" si="30"/>
        <v>10558</v>
      </c>
    </row>
    <row r="629" spans="1:35" x14ac:dyDescent="0.2">
      <c r="A629" s="24">
        <v>2009</v>
      </c>
      <c r="B629" s="25">
        <v>28180</v>
      </c>
      <c r="C629" s="25">
        <v>7326</v>
      </c>
      <c r="D629" s="25">
        <v>11070</v>
      </c>
      <c r="E629" s="25">
        <v>10830</v>
      </c>
      <c r="F629" s="25">
        <v>12830</v>
      </c>
      <c r="G629" s="25">
        <v>7170</v>
      </c>
      <c r="H629" s="25">
        <v>4691</v>
      </c>
      <c r="I629" s="25">
        <v>5445</v>
      </c>
      <c r="J629" s="25">
        <v>6116</v>
      </c>
      <c r="K629" s="25">
        <v>6865</v>
      </c>
      <c r="L629" s="25">
        <v>11910</v>
      </c>
      <c r="M629" s="25">
        <v>9074</v>
      </c>
      <c r="O629" s="32">
        <f t="shared" si="30"/>
        <v>10136</v>
      </c>
    </row>
    <row r="630" spans="1:35" x14ac:dyDescent="0.2">
      <c r="A630" s="24">
        <v>2010</v>
      </c>
      <c r="B630" s="25">
        <v>18530</v>
      </c>
      <c r="C630" s="25">
        <v>7472</v>
      </c>
      <c r="D630" s="25">
        <v>8295</v>
      </c>
      <c r="E630" s="25">
        <v>12570</v>
      </c>
      <c r="F630" s="25">
        <v>11520</v>
      </c>
      <c r="G630" s="25">
        <v>20680</v>
      </c>
      <c r="H630" s="25">
        <v>6980</v>
      </c>
      <c r="I630" s="25">
        <v>5391</v>
      </c>
      <c r="J630" s="25">
        <v>5283</v>
      </c>
      <c r="K630" s="25">
        <v>6596</v>
      </c>
      <c r="L630" s="25">
        <v>11890</v>
      </c>
      <c r="M630" s="25">
        <v>28050</v>
      </c>
      <c r="O630" s="32">
        <f t="shared" si="30"/>
        <v>12371</v>
      </c>
    </row>
    <row r="631" spans="1:35" x14ac:dyDescent="0.2">
      <c r="A631" s="24">
        <v>2011</v>
      </c>
      <c r="B631" s="25">
        <v>23910</v>
      </c>
      <c r="C631" s="25">
        <v>8934</v>
      </c>
      <c r="D631" s="25">
        <v>15460</v>
      </c>
      <c r="E631" s="25">
        <v>20490</v>
      </c>
      <c r="F631" s="25">
        <v>15170</v>
      </c>
      <c r="G631" s="25">
        <v>13290</v>
      </c>
      <c r="H631" s="25">
        <v>6678</v>
      </c>
      <c r="I631" s="25">
        <v>5636</v>
      </c>
      <c r="J631" s="25">
        <v>6700</v>
      </c>
      <c r="K631" s="25">
        <v>7376</v>
      </c>
      <c r="L631" s="25">
        <v>9186</v>
      </c>
      <c r="M631" s="25">
        <v>7226</v>
      </c>
      <c r="O631" s="32">
        <f t="shared" si="30"/>
        <v>12314</v>
      </c>
    </row>
    <row r="632" spans="1:35" x14ac:dyDescent="0.2">
      <c r="A632" s="24">
        <v>2012</v>
      </c>
      <c r="B632" s="25">
        <v>28360</v>
      </c>
      <c r="C632" s="25">
        <v>13970</v>
      </c>
      <c r="D632" s="25">
        <v>24850</v>
      </c>
      <c r="E632" s="25">
        <v>23560</v>
      </c>
      <c r="F632" s="25">
        <v>13820</v>
      </c>
      <c r="G632" s="25">
        <v>10960</v>
      </c>
      <c r="H632" s="25">
        <v>5489</v>
      </c>
      <c r="I632" s="25">
        <v>5159</v>
      </c>
      <c r="J632" s="25">
        <v>6161</v>
      </c>
      <c r="K632" s="25">
        <v>8342</v>
      </c>
      <c r="L632" s="25">
        <v>19980</v>
      </c>
      <c r="M632" s="25">
        <v>29190</v>
      </c>
      <c r="O632" s="32">
        <f t="shared" si="30"/>
        <v>10648</v>
      </c>
    </row>
    <row r="633" spans="1:35" x14ac:dyDescent="0.2">
      <c r="A633" s="24">
        <v>2013</v>
      </c>
      <c r="B633" s="25">
        <v>11940</v>
      </c>
      <c r="C633" s="25">
        <v>9890</v>
      </c>
      <c r="D633" s="25">
        <v>7539</v>
      </c>
      <c r="E633" s="25">
        <v>10160</v>
      </c>
      <c r="F633" s="25">
        <v>8576</v>
      </c>
      <c r="G633" s="25">
        <v>5985</v>
      </c>
      <c r="H633" s="25">
        <v>4651</v>
      </c>
      <c r="I633" s="25">
        <v>5196</v>
      </c>
      <c r="J633" s="25">
        <v>6810</v>
      </c>
      <c r="K633" s="25">
        <v>8747</v>
      </c>
      <c r="L633" s="25">
        <v>11860</v>
      </c>
      <c r="M633" s="25">
        <v>8359</v>
      </c>
      <c r="O633" s="32">
        <f t="shared" si="30"/>
        <v>9847</v>
      </c>
    </row>
    <row r="634" spans="1:35" x14ac:dyDescent="0.2">
      <c r="A634" s="24">
        <v>2014</v>
      </c>
      <c r="B634" s="25">
        <v>8624</v>
      </c>
      <c r="C634" s="25">
        <v>30480</v>
      </c>
      <c r="D634" s="25">
        <v>24800</v>
      </c>
      <c r="E634" s="25">
        <v>13920</v>
      </c>
      <c r="F634" s="25">
        <v>11710</v>
      </c>
      <c r="G634" s="25">
        <v>7301</v>
      </c>
      <c r="H634" s="25">
        <v>4795</v>
      </c>
      <c r="I634" s="25">
        <v>5363</v>
      </c>
      <c r="J634" s="25">
        <v>5253</v>
      </c>
      <c r="K634" s="25">
        <v>6775</v>
      </c>
      <c r="L634" s="25">
        <v>16050</v>
      </c>
      <c r="M634" s="25">
        <v>28320</v>
      </c>
      <c r="O634" s="32">
        <f t="shared" si="30"/>
        <v>10158</v>
      </c>
    </row>
    <row r="638" spans="1:35" ht="15.75" x14ac:dyDescent="0.25">
      <c r="A638" s="39"/>
      <c r="B638" s="40" t="s">
        <v>392</v>
      </c>
      <c r="C638" s="40"/>
      <c r="D638" s="40"/>
      <c r="E638" s="40"/>
      <c r="F638" s="40" t="s">
        <v>401</v>
      </c>
      <c r="G638" s="40"/>
      <c r="H638" s="40"/>
      <c r="I638" s="40"/>
      <c r="J638" s="40"/>
      <c r="K638" s="40"/>
      <c r="L638" s="40"/>
      <c r="M638" s="41"/>
    </row>
    <row r="639" spans="1:35" ht="15.75" x14ac:dyDescent="0.25">
      <c r="A639" s="24">
        <v>1998</v>
      </c>
      <c r="B639" s="25">
        <v>2318</v>
      </c>
      <c r="C639" s="25">
        <v>1564</v>
      </c>
      <c r="D639" s="25">
        <v>1613</v>
      </c>
      <c r="E639" s="26">
        <v>718.8</v>
      </c>
      <c r="F639" s="26">
        <v>846.2</v>
      </c>
      <c r="G639" s="26">
        <v>459.5</v>
      </c>
      <c r="H639" s="26">
        <v>112</v>
      </c>
      <c r="I639" s="26">
        <v>39.6</v>
      </c>
      <c r="J639" s="26">
        <v>43.5</v>
      </c>
      <c r="K639" s="26">
        <v>174.4</v>
      </c>
      <c r="L639" s="25">
        <v>1394</v>
      </c>
      <c r="M639" s="25">
        <v>2845</v>
      </c>
      <c r="O639" s="32">
        <f t="shared" ref="O639:O655" si="31">SUM(H639:I639)</f>
        <v>151.6</v>
      </c>
      <c r="Q639" s="23" t="s">
        <v>349</v>
      </c>
      <c r="R639"/>
      <c r="S639"/>
      <c r="T639"/>
      <c r="U639"/>
      <c r="V639"/>
      <c r="W639"/>
      <c r="X639"/>
      <c r="Y639"/>
      <c r="AA639" t="s">
        <v>349</v>
      </c>
      <c r="AB639"/>
      <c r="AC639"/>
      <c r="AD639"/>
      <c r="AE639"/>
      <c r="AF639"/>
      <c r="AG639"/>
      <c r="AH639"/>
      <c r="AI639"/>
    </row>
    <row r="640" spans="1:35" ht="16.5" thickBot="1" x14ac:dyDescent="0.3">
      <c r="A640" s="24">
        <v>1999</v>
      </c>
      <c r="B640" s="25">
        <v>2842</v>
      </c>
      <c r="C640" s="25">
        <v>2835</v>
      </c>
      <c r="D640" s="25">
        <v>2082</v>
      </c>
      <c r="E640" s="26">
        <v>924.8</v>
      </c>
      <c r="F640" s="26">
        <v>812.4</v>
      </c>
      <c r="G640" s="26">
        <v>293.5</v>
      </c>
      <c r="H640" s="26">
        <v>98</v>
      </c>
      <c r="I640" s="26">
        <v>52.9</v>
      </c>
      <c r="J640" s="26">
        <v>33.4</v>
      </c>
      <c r="K640" s="26">
        <v>61.3</v>
      </c>
      <c r="L640" s="25">
        <v>1025</v>
      </c>
      <c r="M640" s="25">
        <v>2023</v>
      </c>
      <c r="O640" s="32">
        <f t="shared" si="31"/>
        <v>150.9</v>
      </c>
      <c r="Q640"/>
      <c r="R640"/>
      <c r="S640"/>
      <c r="T640"/>
      <c r="U640"/>
      <c r="V640"/>
      <c r="W640"/>
      <c r="X640"/>
      <c r="Y640"/>
      <c r="AA640"/>
      <c r="AB640"/>
      <c r="AC640"/>
      <c r="AD640"/>
      <c r="AE640"/>
      <c r="AF640"/>
      <c r="AG640"/>
      <c r="AH640"/>
      <c r="AI640"/>
    </row>
    <row r="641" spans="1:35" ht="15.75" x14ac:dyDescent="0.25">
      <c r="A641" s="24">
        <v>2000</v>
      </c>
      <c r="B641" s="25">
        <v>1881</v>
      </c>
      <c r="C641" s="25">
        <v>1920</v>
      </c>
      <c r="D641" s="25">
        <v>1346</v>
      </c>
      <c r="E641" s="26">
        <v>504.5</v>
      </c>
      <c r="F641" s="26">
        <v>677.5</v>
      </c>
      <c r="G641" s="26">
        <v>350.5</v>
      </c>
      <c r="H641" s="26">
        <v>72.900000000000006</v>
      </c>
      <c r="I641" s="26">
        <v>25</v>
      </c>
      <c r="J641" s="26">
        <v>36.9</v>
      </c>
      <c r="K641" s="26">
        <v>101.7</v>
      </c>
      <c r="L641" s="26">
        <v>202</v>
      </c>
      <c r="M641" s="26">
        <v>716.9</v>
      </c>
      <c r="O641" s="32">
        <f t="shared" si="31"/>
        <v>97.9</v>
      </c>
      <c r="Q641" s="36" t="s">
        <v>350</v>
      </c>
      <c r="R641" s="36"/>
      <c r="S641"/>
      <c r="T641"/>
      <c r="U641"/>
      <c r="V641"/>
      <c r="W641"/>
      <c r="X641"/>
      <c r="Y641"/>
      <c r="AA641" s="36" t="s">
        <v>350</v>
      </c>
      <c r="AB641" s="36"/>
      <c r="AC641"/>
      <c r="AD641"/>
      <c r="AE641"/>
      <c r="AF641"/>
      <c r="AG641"/>
      <c r="AH641"/>
      <c r="AI641"/>
    </row>
    <row r="642" spans="1:35" ht="15.75" x14ac:dyDescent="0.25">
      <c r="A642" s="24">
        <v>2001</v>
      </c>
      <c r="B642" s="26">
        <v>477.8</v>
      </c>
      <c r="C642" s="26">
        <v>460.2</v>
      </c>
      <c r="D642" s="26">
        <v>581.5</v>
      </c>
      <c r="E642" s="26">
        <v>774.1</v>
      </c>
      <c r="F642" s="26">
        <v>429.5</v>
      </c>
      <c r="G642" s="26">
        <v>171.2</v>
      </c>
      <c r="H642" s="26">
        <v>54.1</v>
      </c>
      <c r="I642" s="26">
        <v>25.5</v>
      </c>
      <c r="J642" s="26">
        <v>19.899999999999999</v>
      </c>
      <c r="K642" s="26">
        <v>64.3</v>
      </c>
      <c r="L642" s="26">
        <v>787.2</v>
      </c>
      <c r="M642" s="25">
        <v>2507</v>
      </c>
      <c r="O642" s="32">
        <f t="shared" si="31"/>
        <v>79.599999999999994</v>
      </c>
      <c r="Q642" s="33" t="s">
        <v>351</v>
      </c>
      <c r="R642" s="33">
        <v>0.12880064217697179</v>
      </c>
      <c r="S642"/>
      <c r="T642"/>
      <c r="U642"/>
      <c r="V642"/>
      <c r="W642"/>
      <c r="X642"/>
      <c r="Y642"/>
      <c r="AA642" s="33" t="s">
        <v>351</v>
      </c>
      <c r="AB642" s="33">
        <v>0.32692248293460541</v>
      </c>
      <c r="AC642"/>
      <c r="AD642"/>
      <c r="AE642"/>
      <c r="AF642"/>
      <c r="AG642"/>
      <c r="AH642"/>
      <c r="AI642"/>
    </row>
    <row r="643" spans="1:35" ht="15.75" x14ac:dyDescent="0.25">
      <c r="A643" s="24">
        <v>2002</v>
      </c>
      <c r="B643" s="25">
        <v>2062</v>
      </c>
      <c r="C643" s="25">
        <v>1850</v>
      </c>
      <c r="D643" s="25">
        <v>1639</v>
      </c>
      <c r="E643" s="26">
        <v>947.5</v>
      </c>
      <c r="F643" s="26">
        <v>353.5</v>
      </c>
      <c r="G643" s="26">
        <v>188.7</v>
      </c>
      <c r="H643" s="26">
        <v>94.1</v>
      </c>
      <c r="I643" s="26">
        <v>22.1</v>
      </c>
      <c r="J643" s="26">
        <v>24.3</v>
      </c>
      <c r="K643" s="26">
        <v>28.5</v>
      </c>
      <c r="L643" s="26">
        <v>173.4</v>
      </c>
      <c r="M643" s="25">
        <v>1059</v>
      </c>
      <c r="O643" s="32">
        <f t="shared" si="31"/>
        <v>116.19999999999999</v>
      </c>
      <c r="Q643" s="33" t="s">
        <v>352</v>
      </c>
      <c r="R643" s="33">
        <v>1.6589605425200327E-2</v>
      </c>
      <c r="S643"/>
      <c r="T643"/>
      <c r="U643"/>
      <c r="V643"/>
      <c r="W643"/>
      <c r="X643"/>
      <c r="Y643"/>
      <c r="AA643" s="33" t="s">
        <v>352</v>
      </c>
      <c r="AB643" s="33">
        <v>0.10687830984812735</v>
      </c>
      <c r="AC643"/>
      <c r="AD643"/>
      <c r="AE643"/>
      <c r="AF643"/>
      <c r="AG643"/>
      <c r="AH643"/>
      <c r="AI643"/>
    </row>
    <row r="644" spans="1:35" ht="15.75" x14ac:dyDescent="0.25">
      <c r="A644" s="24">
        <v>2003</v>
      </c>
      <c r="B644" s="25">
        <v>1792</v>
      </c>
      <c r="C644" s="25">
        <v>2050</v>
      </c>
      <c r="D644" s="25">
        <v>2117</v>
      </c>
      <c r="E644" s="25">
        <v>1670</v>
      </c>
      <c r="F644" s="26">
        <v>694.7</v>
      </c>
      <c r="G644" s="26">
        <v>145.1</v>
      </c>
      <c r="H644" s="26">
        <v>34.5</v>
      </c>
      <c r="I644" s="26">
        <v>13.5</v>
      </c>
      <c r="J644" s="26">
        <v>23.4</v>
      </c>
      <c r="K644" s="26">
        <v>58.2</v>
      </c>
      <c r="L644" s="26">
        <v>314.5</v>
      </c>
      <c r="M644" s="25">
        <v>1964</v>
      </c>
      <c r="O644" s="32">
        <f t="shared" si="31"/>
        <v>48</v>
      </c>
      <c r="Q644" s="33" t="s">
        <v>353</v>
      </c>
      <c r="R644" s="33">
        <v>-4.8971087546452984E-2</v>
      </c>
      <c r="S644"/>
      <c r="T644"/>
      <c r="U644"/>
      <c r="V644"/>
      <c r="W644"/>
      <c r="X644"/>
      <c r="Y644"/>
      <c r="AA644" s="33" t="s">
        <v>353</v>
      </c>
      <c r="AB644" s="33">
        <v>4.7336863838002508E-2</v>
      </c>
      <c r="AC644"/>
      <c r="AD644"/>
      <c r="AE644"/>
      <c r="AF644"/>
      <c r="AG644"/>
      <c r="AH644"/>
      <c r="AI644"/>
    </row>
    <row r="645" spans="1:35" ht="15.75" x14ac:dyDescent="0.25">
      <c r="A645" s="24">
        <v>2004</v>
      </c>
      <c r="B645" s="25">
        <v>2445</v>
      </c>
      <c r="C645" s="25">
        <v>2062</v>
      </c>
      <c r="D645" s="26">
        <v>966.3</v>
      </c>
      <c r="E645" s="26">
        <v>503.8</v>
      </c>
      <c r="F645" s="26">
        <v>278.10000000000002</v>
      </c>
      <c r="G645" s="26">
        <v>424.4</v>
      </c>
      <c r="H645" s="26">
        <v>65.400000000000006</v>
      </c>
      <c r="I645" s="26">
        <v>56.8</v>
      </c>
      <c r="J645" s="26">
        <v>182.7</v>
      </c>
      <c r="K645" s="26">
        <v>288.5</v>
      </c>
      <c r="L645" s="26">
        <v>505.1</v>
      </c>
      <c r="M645" s="25">
        <v>1195</v>
      </c>
      <c r="O645" s="32">
        <f t="shared" si="31"/>
        <v>122.2</v>
      </c>
      <c r="Q645" s="33" t="s">
        <v>354</v>
      </c>
      <c r="R645" s="33">
        <v>45.554403973539529</v>
      </c>
      <c r="S645"/>
      <c r="T645"/>
      <c r="U645"/>
      <c r="V645"/>
      <c r="W645"/>
      <c r="X645"/>
      <c r="Y645"/>
      <c r="AA645" s="33" t="s">
        <v>354</v>
      </c>
      <c r="AB645" s="33">
        <v>43.412849222090038</v>
      </c>
      <c r="AC645"/>
      <c r="AD645"/>
      <c r="AE645"/>
      <c r="AF645"/>
      <c r="AG645"/>
      <c r="AH645"/>
      <c r="AI645"/>
    </row>
    <row r="646" spans="1:35" ht="16.5" thickBot="1" x14ac:dyDescent="0.3">
      <c r="A646" s="24">
        <v>2005</v>
      </c>
      <c r="B646" s="26">
        <v>603.20000000000005</v>
      </c>
      <c r="C646" s="26">
        <v>386.6</v>
      </c>
      <c r="D646" s="26">
        <v>561</v>
      </c>
      <c r="E646" s="25">
        <v>1123</v>
      </c>
      <c r="F646" s="26">
        <v>819.3</v>
      </c>
      <c r="G646" s="26">
        <v>450.2</v>
      </c>
      <c r="H646" s="26">
        <v>115.5</v>
      </c>
      <c r="I646" s="26">
        <v>28.1</v>
      </c>
      <c r="J646" s="26">
        <v>23.3</v>
      </c>
      <c r="K646" s="26">
        <v>132.6</v>
      </c>
      <c r="L646" s="25">
        <v>1095</v>
      </c>
      <c r="M646" s="25">
        <v>1720</v>
      </c>
      <c r="O646" s="32">
        <f t="shared" si="31"/>
        <v>143.6</v>
      </c>
      <c r="Q646" s="34" t="s">
        <v>355</v>
      </c>
      <c r="R646" s="34">
        <v>17</v>
      </c>
      <c r="S646"/>
      <c r="T646"/>
      <c r="U646"/>
      <c r="V646"/>
      <c r="W646"/>
      <c r="X646"/>
      <c r="Y646"/>
      <c r="AA646" s="34" t="s">
        <v>355</v>
      </c>
      <c r="AB646" s="34">
        <v>17</v>
      </c>
      <c r="AC646"/>
      <c r="AD646"/>
      <c r="AE646"/>
      <c r="AF646"/>
      <c r="AG646"/>
      <c r="AH646"/>
      <c r="AI646"/>
    </row>
    <row r="647" spans="1:35" ht="15.75" x14ac:dyDescent="0.25">
      <c r="A647" s="24">
        <v>2006</v>
      </c>
      <c r="B647" s="25">
        <v>4612</v>
      </c>
      <c r="C647" s="25">
        <v>1698</v>
      </c>
      <c r="D647" s="25">
        <v>1113</v>
      </c>
      <c r="E647" s="25">
        <v>1094</v>
      </c>
      <c r="F647" s="26">
        <v>347.4</v>
      </c>
      <c r="G647" s="26">
        <v>332.2</v>
      </c>
      <c r="H647" s="26">
        <v>54.2</v>
      </c>
      <c r="I647" s="26">
        <v>21.6</v>
      </c>
      <c r="J647" s="26">
        <v>16.3</v>
      </c>
      <c r="K647" s="26">
        <v>42.8</v>
      </c>
      <c r="L647" s="25">
        <v>2405</v>
      </c>
      <c r="M647" s="25">
        <v>2359</v>
      </c>
      <c r="O647" s="32">
        <f t="shared" si="31"/>
        <v>75.800000000000011</v>
      </c>
      <c r="Q647"/>
      <c r="R647"/>
      <c r="S647"/>
      <c r="T647"/>
      <c r="U647"/>
      <c r="V647"/>
      <c r="W647"/>
      <c r="X647"/>
      <c r="Y647"/>
      <c r="AA647"/>
      <c r="AB647"/>
      <c r="AC647"/>
      <c r="AD647"/>
      <c r="AE647"/>
      <c r="AF647"/>
      <c r="AG647"/>
      <c r="AH647"/>
      <c r="AI647"/>
    </row>
    <row r="648" spans="1:35" ht="16.5" thickBot="1" x14ac:dyDescent="0.3">
      <c r="A648" s="24">
        <v>2007</v>
      </c>
      <c r="B648" s="25">
        <v>1897</v>
      </c>
      <c r="C648" s="25">
        <v>1373</v>
      </c>
      <c r="D648" s="25">
        <v>1469</v>
      </c>
      <c r="E648" s="26">
        <v>694.7</v>
      </c>
      <c r="F648" s="26">
        <v>299.60000000000002</v>
      </c>
      <c r="G648" s="26">
        <v>102.9</v>
      </c>
      <c r="H648" s="26">
        <v>41.8</v>
      </c>
      <c r="I648" s="26">
        <v>18.5</v>
      </c>
      <c r="J648" s="26">
        <v>25.6</v>
      </c>
      <c r="K648" s="26">
        <v>283.10000000000002</v>
      </c>
      <c r="L648" s="26">
        <v>713.5</v>
      </c>
      <c r="M648" s="25">
        <v>2069</v>
      </c>
      <c r="O648" s="32">
        <f t="shared" si="31"/>
        <v>60.3</v>
      </c>
      <c r="Q648" s="23" t="s">
        <v>356</v>
      </c>
      <c r="R648"/>
      <c r="S648"/>
      <c r="T648"/>
      <c r="U648"/>
      <c r="V648"/>
      <c r="W648"/>
      <c r="X648"/>
      <c r="Y648"/>
      <c r="AA648" t="s">
        <v>356</v>
      </c>
      <c r="AB648"/>
      <c r="AC648"/>
      <c r="AD648"/>
      <c r="AE648"/>
      <c r="AF648"/>
      <c r="AG648"/>
      <c r="AH648"/>
      <c r="AI648"/>
    </row>
    <row r="649" spans="1:35" ht="15.75" x14ac:dyDescent="0.25">
      <c r="A649" s="24">
        <v>2008</v>
      </c>
      <c r="B649" s="25">
        <v>2371</v>
      </c>
      <c r="C649" s="25">
        <v>1646</v>
      </c>
      <c r="D649" s="25">
        <v>1437</v>
      </c>
      <c r="E649" s="25">
        <v>1004</v>
      </c>
      <c r="F649" s="26">
        <v>723.9</v>
      </c>
      <c r="G649" s="26">
        <v>417.8</v>
      </c>
      <c r="H649" s="26">
        <v>62.5</v>
      </c>
      <c r="I649" s="26">
        <v>47.9</v>
      </c>
      <c r="J649" s="26">
        <v>33.700000000000003</v>
      </c>
      <c r="K649" s="26">
        <v>74.2</v>
      </c>
      <c r="L649" s="26">
        <v>556.70000000000005</v>
      </c>
      <c r="M649" s="26">
        <v>821.8</v>
      </c>
      <c r="O649" s="32">
        <f t="shared" si="31"/>
        <v>110.4</v>
      </c>
      <c r="Q649" s="35"/>
      <c r="R649" s="35" t="s">
        <v>361</v>
      </c>
      <c r="S649" s="35" t="s">
        <v>362</v>
      </c>
      <c r="T649" s="35" t="s">
        <v>363</v>
      </c>
      <c r="U649" s="35" t="s">
        <v>3</v>
      </c>
      <c r="V649" s="35" t="s">
        <v>364</v>
      </c>
      <c r="W649"/>
      <c r="X649"/>
      <c r="Y649"/>
      <c r="AA649" s="35"/>
      <c r="AB649" s="35" t="s">
        <v>361</v>
      </c>
      <c r="AC649" s="35" t="s">
        <v>362</v>
      </c>
      <c r="AD649" s="35" t="s">
        <v>363</v>
      </c>
      <c r="AE649" s="35" t="s">
        <v>3</v>
      </c>
      <c r="AF649" s="35" t="s">
        <v>364</v>
      </c>
      <c r="AG649"/>
      <c r="AH649"/>
      <c r="AI649"/>
    </row>
    <row r="650" spans="1:35" ht="15.75" x14ac:dyDescent="0.25">
      <c r="A650" s="24">
        <v>2009</v>
      </c>
      <c r="B650" s="25">
        <v>2237</v>
      </c>
      <c r="C650" s="26">
        <v>562.9</v>
      </c>
      <c r="D650" s="25">
        <v>1147</v>
      </c>
      <c r="E650" s="26">
        <v>727</v>
      </c>
      <c r="F650" s="26">
        <v>710</v>
      </c>
      <c r="G650" s="26">
        <v>148.19999999999999</v>
      </c>
      <c r="H650" s="26">
        <v>39</v>
      </c>
      <c r="I650" s="26">
        <v>15.6</v>
      </c>
      <c r="J650" s="26">
        <v>20.2</v>
      </c>
      <c r="K650" s="26">
        <v>61.2</v>
      </c>
      <c r="L650" s="26">
        <v>777.7</v>
      </c>
      <c r="M650" s="25">
        <v>1007</v>
      </c>
      <c r="O650" s="32">
        <f t="shared" si="31"/>
        <v>54.6</v>
      </c>
      <c r="Q650" s="33" t="s">
        <v>357</v>
      </c>
      <c r="R650" s="33">
        <v>1</v>
      </c>
      <c r="S650" s="33">
        <v>525.11359099819674</v>
      </c>
      <c r="T650" s="33">
        <v>525.11359099819674</v>
      </c>
      <c r="U650" s="33">
        <v>0.25304194744209352</v>
      </c>
      <c r="V650" s="33">
        <v>0.62224673124966634</v>
      </c>
      <c r="W650"/>
      <c r="X650"/>
      <c r="Y650"/>
      <c r="AA650" s="33" t="s">
        <v>357</v>
      </c>
      <c r="AB650" s="33">
        <v>1</v>
      </c>
      <c r="AC650" s="33">
        <v>3383.0372480658552</v>
      </c>
      <c r="AD650" s="33">
        <v>3383.0372480658552</v>
      </c>
      <c r="AE650" s="33">
        <v>1.7950237525295072</v>
      </c>
      <c r="AF650" s="33">
        <v>0.2002605667249702</v>
      </c>
      <c r="AG650"/>
      <c r="AH650"/>
      <c r="AI650"/>
    </row>
    <row r="651" spans="1:35" ht="15.75" x14ac:dyDescent="0.25">
      <c r="A651" s="24">
        <v>2010</v>
      </c>
      <c r="B651" s="25">
        <v>1955</v>
      </c>
      <c r="C651" s="26">
        <v>834.5</v>
      </c>
      <c r="D651" s="26">
        <v>992.1</v>
      </c>
      <c r="E651" s="25">
        <v>1433</v>
      </c>
      <c r="F651" s="26">
        <v>658.5</v>
      </c>
      <c r="G651" s="25">
        <v>1077</v>
      </c>
      <c r="H651" s="26">
        <v>126.6</v>
      </c>
      <c r="I651" s="26">
        <v>42.4</v>
      </c>
      <c r="J651" s="26">
        <v>64.2</v>
      </c>
      <c r="K651" s="26">
        <v>181.8</v>
      </c>
      <c r="L651" s="25">
        <v>1212</v>
      </c>
      <c r="M651" s="25">
        <v>2721</v>
      </c>
      <c r="O651" s="32">
        <f t="shared" si="31"/>
        <v>169</v>
      </c>
      <c r="Q651" s="33" t="s">
        <v>358</v>
      </c>
      <c r="R651" s="33">
        <v>15</v>
      </c>
      <c r="S651" s="33">
        <v>31128.055820766509</v>
      </c>
      <c r="T651" s="33">
        <v>2075.2037213844337</v>
      </c>
      <c r="U651" s="33"/>
      <c r="V651" s="33"/>
      <c r="W651"/>
      <c r="X651"/>
      <c r="Y651"/>
      <c r="AA651" s="33" t="s">
        <v>358</v>
      </c>
      <c r="AB651" s="33">
        <v>15</v>
      </c>
      <c r="AC651" s="33">
        <v>28270.13216369885</v>
      </c>
      <c r="AD651" s="33">
        <v>1884.6754775799234</v>
      </c>
      <c r="AE651" s="33"/>
      <c r="AF651" s="33"/>
      <c r="AG651"/>
      <c r="AH651"/>
      <c r="AI651"/>
    </row>
    <row r="652" spans="1:35" ht="16.5" thickBot="1" x14ac:dyDescent="0.3">
      <c r="A652" s="24">
        <v>2011</v>
      </c>
      <c r="B652" s="25">
        <v>2150</v>
      </c>
      <c r="C652" s="26">
        <v>624.5</v>
      </c>
      <c r="D652" s="25">
        <v>2234</v>
      </c>
      <c r="E652" s="25">
        <v>1536</v>
      </c>
      <c r="F652" s="26">
        <v>712.5</v>
      </c>
      <c r="G652" s="26">
        <v>465.9</v>
      </c>
      <c r="H652" s="26">
        <v>133.19999999999999</v>
      </c>
      <c r="I652" s="26">
        <v>51.2</v>
      </c>
      <c r="J652" s="26">
        <v>31.7</v>
      </c>
      <c r="K652" s="26">
        <v>92.2</v>
      </c>
      <c r="L652" s="26">
        <v>668.9</v>
      </c>
      <c r="M652" s="26">
        <v>594.6</v>
      </c>
      <c r="O652" s="32">
        <f t="shared" si="31"/>
        <v>184.39999999999998</v>
      </c>
      <c r="Q652" s="34" t="s">
        <v>359</v>
      </c>
      <c r="R652" s="34">
        <v>16</v>
      </c>
      <c r="S652" s="34">
        <v>31653.169411764706</v>
      </c>
      <c r="T652" s="34"/>
      <c r="U652" s="34"/>
      <c r="V652" s="34"/>
      <c r="W652"/>
      <c r="X652"/>
      <c r="Y652"/>
      <c r="AA652" s="34" t="s">
        <v>359</v>
      </c>
      <c r="AB652" s="34">
        <v>16</v>
      </c>
      <c r="AC652" s="34">
        <v>31653.169411764706</v>
      </c>
      <c r="AD652" s="34"/>
      <c r="AE652" s="34"/>
      <c r="AF652" s="34"/>
      <c r="AG652"/>
      <c r="AH652"/>
      <c r="AI652"/>
    </row>
    <row r="653" spans="1:35" ht="16.5" thickBot="1" x14ac:dyDescent="0.3">
      <c r="A653" s="24">
        <v>2012</v>
      </c>
      <c r="B653" s="25">
        <v>3332</v>
      </c>
      <c r="C653" s="25">
        <v>1420</v>
      </c>
      <c r="D653" s="25">
        <v>2843</v>
      </c>
      <c r="E653" s="25">
        <v>2176</v>
      </c>
      <c r="F653" s="26">
        <v>777</v>
      </c>
      <c r="G653" s="26">
        <v>451.4</v>
      </c>
      <c r="H653" s="26">
        <v>150.30000000000001</v>
      </c>
      <c r="I653" s="26">
        <v>39.5</v>
      </c>
      <c r="J653" s="26">
        <v>27.8</v>
      </c>
      <c r="K653" s="26">
        <v>257.3</v>
      </c>
      <c r="L653" s="25">
        <v>1885</v>
      </c>
      <c r="M653" s="25">
        <v>2436</v>
      </c>
      <c r="O653" s="32">
        <f t="shared" si="31"/>
        <v>189.8</v>
      </c>
      <c r="Q653"/>
      <c r="R653"/>
      <c r="S653"/>
      <c r="T653"/>
      <c r="U653"/>
      <c r="V653"/>
      <c r="W653"/>
      <c r="X653"/>
      <c r="Y653"/>
      <c r="AA653"/>
      <c r="AB653"/>
      <c r="AC653"/>
      <c r="AD653"/>
      <c r="AE653"/>
      <c r="AF653"/>
      <c r="AG653"/>
      <c r="AH653"/>
      <c r="AI653"/>
    </row>
    <row r="654" spans="1:35" ht="15.75" x14ac:dyDescent="0.25">
      <c r="A654" s="24">
        <v>2013</v>
      </c>
      <c r="B654" s="25">
        <v>1083</v>
      </c>
      <c r="C654" s="25">
        <v>1030</v>
      </c>
      <c r="D654" s="26">
        <v>856.6</v>
      </c>
      <c r="E654" s="26">
        <v>711.1</v>
      </c>
      <c r="F654" s="26">
        <v>448.2</v>
      </c>
      <c r="G654" s="26">
        <v>338.7</v>
      </c>
      <c r="H654" s="26">
        <v>75.099999999999994</v>
      </c>
      <c r="I654" s="26">
        <v>22.7</v>
      </c>
      <c r="J654" s="26">
        <v>168.8</v>
      </c>
      <c r="K654" s="26">
        <v>489.7</v>
      </c>
      <c r="L654" s="26">
        <v>601.29999999999995</v>
      </c>
      <c r="M654" s="26">
        <v>655.20000000000005</v>
      </c>
      <c r="O654" s="32">
        <f t="shared" si="31"/>
        <v>97.8</v>
      </c>
      <c r="Q654" s="35"/>
      <c r="R654" s="35" t="s">
        <v>365</v>
      </c>
      <c r="S654" s="35" t="s">
        <v>354</v>
      </c>
      <c r="T654" s="35" t="s">
        <v>366</v>
      </c>
      <c r="U654" s="35" t="s">
        <v>367</v>
      </c>
      <c r="V654" s="35" t="s">
        <v>368</v>
      </c>
      <c r="W654" s="35" t="s">
        <v>369</v>
      </c>
      <c r="X654" s="35" t="s">
        <v>370</v>
      </c>
      <c r="Y654" s="35" t="s">
        <v>371</v>
      </c>
      <c r="AA654" s="35"/>
      <c r="AB654" s="35" t="s">
        <v>365</v>
      </c>
      <c r="AC654" s="35" t="s">
        <v>354</v>
      </c>
      <c r="AD654" s="35" t="s">
        <v>366</v>
      </c>
      <c r="AE654" s="35" t="s">
        <v>367</v>
      </c>
      <c r="AF654" s="35" t="s">
        <v>368</v>
      </c>
      <c r="AG654" s="35" t="s">
        <v>369</v>
      </c>
      <c r="AH654" s="35" t="s">
        <v>370</v>
      </c>
      <c r="AI654" s="35" t="s">
        <v>371</v>
      </c>
    </row>
    <row r="655" spans="1:35" ht="15.75" x14ac:dyDescent="0.25">
      <c r="A655" s="24">
        <v>2014</v>
      </c>
      <c r="B655" s="26">
        <v>732.1</v>
      </c>
      <c r="C655" s="25">
        <v>2423</v>
      </c>
      <c r="D655" s="25">
        <v>2040</v>
      </c>
      <c r="E655" s="25">
        <v>1175</v>
      </c>
      <c r="F655" s="26">
        <v>686.2</v>
      </c>
      <c r="G655" s="26">
        <v>166.5</v>
      </c>
      <c r="H655" s="26">
        <v>76.099999999999994</v>
      </c>
      <c r="I655" s="26">
        <v>21.6</v>
      </c>
      <c r="J655" s="26">
        <v>25.2</v>
      </c>
      <c r="K655" s="26"/>
      <c r="L655" s="37"/>
      <c r="M655" s="38"/>
      <c r="O655" s="32">
        <f t="shared" si="31"/>
        <v>97.699999999999989</v>
      </c>
      <c r="Q655" s="33" t="s">
        <v>360</v>
      </c>
      <c r="R655" s="33">
        <v>102.69255101683233</v>
      </c>
      <c r="S655" s="33">
        <v>26.292489668942647</v>
      </c>
      <c r="T655" s="33">
        <v>3.9057750829178937</v>
      </c>
      <c r="U655" s="33">
        <v>1.4045869378984601E-3</v>
      </c>
      <c r="V655" s="33">
        <v>46.651436120199747</v>
      </c>
      <c r="W655" s="33">
        <v>158.7336659134649</v>
      </c>
      <c r="X655" s="33">
        <v>46.651436120199747</v>
      </c>
      <c r="Y655" s="33">
        <v>158.7336659134649</v>
      </c>
      <c r="AA655" s="33" t="s">
        <v>360</v>
      </c>
      <c r="AB655" s="33">
        <v>63.620587732312501</v>
      </c>
      <c r="AC655" s="33">
        <v>39.548077288194904</v>
      </c>
      <c r="AD655" s="33">
        <v>1.6086897794979085</v>
      </c>
      <c r="AE655" s="33">
        <v>0.12852414781927779</v>
      </c>
      <c r="AF655" s="33">
        <v>-20.674143631373354</v>
      </c>
      <c r="AG655" s="33">
        <v>147.91531909599837</v>
      </c>
      <c r="AH655" s="33">
        <v>-20.674143631373354</v>
      </c>
      <c r="AI655" s="33">
        <v>147.91531909599837</v>
      </c>
    </row>
    <row r="656" spans="1:35" ht="16.5" thickBot="1" x14ac:dyDescent="0.3">
      <c r="Q656" s="34" t="s">
        <v>372</v>
      </c>
      <c r="R656" s="34">
        <v>10.211543178871384</v>
      </c>
      <c r="S656" s="34">
        <v>20.299956973982145</v>
      </c>
      <c r="T656" s="34">
        <v>0.50303274987031832</v>
      </c>
      <c r="U656" s="34">
        <v>0.62224673124966634</v>
      </c>
      <c r="V656" s="34">
        <v>-33.056790687564671</v>
      </c>
      <c r="W656" s="34">
        <v>53.479877045307433</v>
      </c>
      <c r="X656" s="34">
        <v>-33.056790687564671</v>
      </c>
      <c r="Y656" s="34">
        <v>53.479877045307433</v>
      </c>
      <c r="AA656" s="34" t="s">
        <v>372</v>
      </c>
      <c r="AB656" s="34">
        <v>48.239939830982223</v>
      </c>
      <c r="AC656" s="34">
        <v>36.005733076561448</v>
      </c>
      <c r="AD656" s="34">
        <v>1.3397849650333835</v>
      </c>
      <c r="AE656" s="34">
        <v>0.20026056672497042</v>
      </c>
      <c r="AF656" s="34">
        <v>-28.50446357260121</v>
      </c>
      <c r="AG656" s="34">
        <v>124.98434323456566</v>
      </c>
      <c r="AH656" s="34">
        <v>-28.50446357260121</v>
      </c>
      <c r="AI656" s="34">
        <v>124.98434323456566</v>
      </c>
    </row>
    <row r="657" spans="1:36" ht="15.75" x14ac:dyDescent="0.25">
      <c r="Q657"/>
      <c r="R657"/>
      <c r="S657"/>
      <c r="T657"/>
      <c r="U657"/>
      <c r="V657"/>
      <c r="W657"/>
      <c r="X657"/>
      <c r="Y657"/>
      <c r="AB657"/>
      <c r="AC657"/>
      <c r="AD657"/>
      <c r="AE657"/>
      <c r="AF657"/>
      <c r="AG657"/>
      <c r="AH657"/>
      <c r="AI657"/>
      <c r="AJ657"/>
    </row>
    <row r="658" spans="1:36" ht="15.75" x14ac:dyDescent="0.25">
      <c r="Q658"/>
      <c r="R658"/>
      <c r="S658"/>
      <c r="T658"/>
      <c r="U658"/>
      <c r="V658"/>
      <c r="W658"/>
      <c r="X658"/>
      <c r="Y658"/>
      <c r="AB658"/>
      <c r="AC658"/>
      <c r="AD658"/>
      <c r="AE658"/>
      <c r="AF658"/>
      <c r="AG658"/>
      <c r="AH658"/>
      <c r="AI658"/>
      <c r="AJ658"/>
    </row>
    <row r="659" spans="1:36" ht="15.75" x14ac:dyDescent="0.25">
      <c r="A659" s="39"/>
      <c r="B659" s="40" t="s">
        <v>396</v>
      </c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1"/>
      <c r="Q659"/>
      <c r="R659"/>
      <c r="S659"/>
      <c r="T659"/>
      <c r="U659"/>
      <c r="V659"/>
      <c r="W659"/>
      <c r="X659"/>
      <c r="Y659"/>
      <c r="AB659"/>
      <c r="AC659"/>
      <c r="AD659"/>
      <c r="AE659"/>
      <c r="AF659"/>
      <c r="AG659"/>
      <c r="AH659"/>
      <c r="AI659"/>
      <c r="AJ659"/>
    </row>
    <row r="660" spans="1:36" ht="15.75" x14ac:dyDescent="0.25">
      <c r="A660" s="24">
        <v>1979</v>
      </c>
      <c r="B660" s="26">
        <v>259.10000000000002</v>
      </c>
      <c r="C660" s="25">
        <v>1194</v>
      </c>
      <c r="D660" s="26">
        <v>567.70000000000005</v>
      </c>
      <c r="E660" s="26">
        <v>333.9</v>
      </c>
      <c r="F660" s="26">
        <v>289.60000000000002</v>
      </c>
      <c r="G660" s="26">
        <v>62.2</v>
      </c>
      <c r="H660" s="26">
        <v>25.8</v>
      </c>
      <c r="I660" s="26">
        <v>15.8</v>
      </c>
      <c r="J660" s="26">
        <v>25.9</v>
      </c>
      <c r="K660" s="26">
        <v>111.2</v>
      </c>
      <c r="L660" s="26">
        <v>293.8</v>
      </c>
      <c r="M660" s="26">
        <v>877.1</v>
      </c>
      <c r="O660" s="32">
        <f t="shared" ref="O660:O666" si="32">SUM(H660:I660)</f>
        <v>41.6</v>
      </c>
      <c r="Q660" s="23" t="s">
        <v>349</v>
      </c>
      <c r="R660"/>
      <c r="S660"/>
      <c r="T660"/>
      <c r="U660"/>
      <c r="V660"/>
      <c r="W660"/>
      <c r="X660"/>
      <c r="Y660"/>
    </row>
    <row r="661" spans="1:36" ht="16.5" thickBot="1" x14ac:dyDescent="0.3">
      <c r="A661" s="24">
        <v>1980</v>
      </c>
      <c r="B661" s="25">
        <v>1440</v>
      </c>
      <c r="C661" s="26">
        <v>526.9</v>
      </c>
      <c r="D661" s="26">
        <v>660.3</v>
      </c>
      <c r="E661" s="26">
        <v>577.70000000000005</v>
      </c>
      <c r="F661" s="26">
        <v>160.6</v>
      </c>
      <c r="G661" s="26">
        <v>79.3</v>
      </c>
      <c r="H661" s="26">
        <v>32.700000000000003</v>
      </c>
      <c r="I661" s="26">
        <v>14.2</v>
      </c>
      <c r="J661" s="26">
        <v>14.4</v>
      </c>
      <c r="K661" s="26">
        <v>16.5</v>
      </c>
      <c r="L661" s="26">
        <v>102.4</v>
      </c>
      <c r="M661" s="25">
        <v>1339</v>
      </c>
      <c r="O661" s="32">
        <f t="shared" si="32"/>
        <v>46.900000000000006</v>
      </c>
      <c r="Q661"/>
      <c r="R661"/>
      <c r="S661"/>
      <c r="T661"/>
      <c r="U661"/>
      <c r="V661"/>
      <c r="W661"/>
      <c r="X661"/>
      <c r="Y661"/>
    </row>
    <row r="662" spans="1:36" ht="15.75" x14ac:dyDescent="0.25">
      <c r="A662" s="24">
        <v>1981</v>
      </c>
      <c r="B662" s="26">
        <v>348.6</v>
      </c>
      <c r="C662" s="26">
        <v>556.9</v>
      </c>
      <c r="D662" s="26">
        <v>292.89999999999998</v>
      </c>
      <c r="E662" s="26">
        <v>510.9</v>
      </c>
      <c r="F662" s="26">
        <v>163.30000000000001</v>
      </c>
      <c r="G662" s="26">
        <v>185.4</v>
      </c>
      <c r="H662" s="26">
        <v>59.2</v>
      </c>
      <c r="I662" s="26">
        <v>28.9</v>
      </c>
      <c r="J662" s="26">
        <v>26.9</v>
      </c>
      <c r="K662" s="26">
        <v>99.1</v>
      </c>
      <c r="L662" s="26">
        <v>604.4</v>
      </c>
      <c r="M662" s="25">
        <v>2360</v>
      </c>
      <c r="O662" s="32">
        <f t="shared" si="32"/>
        <v>88.1</v>
      </c>
      <c r="Q662" s="36" t="s">
        <v>350</v>
      </c>
      <c r="R662" s="36"/>
      <c r="S662"/>
      <c r="T662"/>
      <c r="U662"/>
      <c r="V662"/>
      <c r="W662"/>
      <c r="X662"/>
      <c r="Y662"/>
    </row>
    <row r="663" spans="1:36" ht="15.75" x14ac:dyDescent="0.25">
      <c r="A663" s="24">
        <v>1982</v>
      </c>
      <c r="B663" s="25">
        <v>1504</v>
      </c>
      <c r="C663" s="25">
        <v>1384</v>
      </c>
      <c r="D663" s="26">
        <v>713.2</v>
      </c>
      <c r="E663" s="26">
        <v>958.9</v>
      </c>
      <c r="F663" s="26">
        <v>155.19999999999999</v>
      </c>
      <c r="G663" s="26">
        <v>71.2</v>
      </c>
      <c r="H663" s="26">
        <v>42.5</v>
      </c>
      <c r="I663" s="26">
        <v>22.5</v>
      </c>
      <c r="J663" s="26">
        <v>20.8</v>
      </c>
      <c r="K663" s="26">
        <v>49.6</v>
      </c>
      <c r="L663" s="26">
        <v>210</v>
      </c>
      <c r="M663" s="25">
        <v>1666</v>
      </c>
      <c r="O663" s="32">
        <f t="shared" si="32"/>
        <v>65</v>
      </c>
      <c r="Q663" s="33" t="s">
        <v>351</v>
      </c>
      <c r="R663" s="33">
        <v>0.11061695962406529</v>
      </c>
      <c r="S663"/>
      <c r="T663"/>
      <c r="U663"/>
      <c r="V663"/>
      <c r="W663"/>
      <c r="X663"/>
      <c r="Y663"/>
    </row>
    <row r="664" spans="1:36" ht="15.75" x14ac:dyDescent="0.25">
      <c r="A664" s="24">
        <v>1983</v>
      </c>
      <c r="B664" s="25">
        <v>1175</v>
      </c>
      <c r="C664" s="25">
        <v>1810</v>
      </c>
      <c r="D664" s="25">
        <v>1401</v>
      </c>
      <c r="E664" s="26">
        <v>664</v>
      </c>
      <c r="F664" s="26">
        <v>251.3</v>
      </c>
      <c r="G664" s="26">
        <v>93.4</v>
      </c>
      <c r="H664" s="26">
        <v>68.599999999999994</v>
      </c>
      <c r="I664" s="26">
        <v>31.5</v>
      </c>
      <c r="J664" s="26">
        <v>25.9</v>
      </c>
      <c r="K664" s="26">
        <v>22.6</v>
      </c>
      <c r="L664" s="26">
        <v>809.5</v>
      </c>
      <c r="M664" s="25">
        <v>1168</v>
      </c>
      <c r="O664" s="32">
        <f t="shared" si="32"/>
        <v>100.1</v>
      </c>
      <c r="Q664" s="33" t="s">
        <v>352</v>
      </c>
      <c r="R664" s="33">
        <v>1.2236111756472089E-2</v>
      </c>
      <c r="S664"/>
      <c r="T664"/>
      <c r="U664"/>
      <c r="V664"/>
      <c r="W664"/>
      <c r="X664"/>
      <c r="Y664"/>
    </row>
    <row r="665" spans="1:36" ht="15.75" x14ac:dyDescent="0.25">
      <c r="A665" s="24">
        <v>1984</v>
      </c>
      <c r="B665" s="25">
        <v>1043</v>
      </c>
      <c r="C665" s="25">
        <v>1194</v>
      </c>
      <c r="D665" s="26">
        <v>719.1</v>
      </c>
      <c r="E665" s="26">
        <v>528.9</v>
      </c>
      <c r="F665" s="26">
        <v>390</v>
      </c>
      <c r="G665" s="26">
        <v>294.60000000000002</v>
      </c>
      <c r="H665" s="26">
        <v>89.6</v>
      </c>
      <c r="I665" s="26">
        <v>29.5</v>
      </c>
      <c r="J665" s="26">
        <v>25.1</v>
      </c>
      <c r="K665" s="26">
        <v>99.7</v>
      </c>
      <c r="L665" s="25">
        <v>1618</v>
      </c>
      <c r="M665" s="26">
        <v>938.6</v>
      </c>
      <c r="O665" s="32">
        <f t="shared" si="32"/>
        <v>119.1</v>
      </c>
      <c r="Q665" s="33" t="s">
        <v>353</v>
      </c>
      <c r="R665" s="33">
        <v>-3.9751461308976749E-2</v>
      </c>
      <c r="S665"/>
      <c r="T665"/>
      <c r="U665"/>
      <c r="V665"/>
      <c r="W665"/>
      <c r="X665"/>
      <c r="Y665"/>
    </row>
    <row r="666" spans="1:36" ht="15.75" x14ac:dyDescent="0.25">
      <c r="A666" s="24">
        <v>1985</v>
      </c>
      <c r="B666" s="26">
        <v>401.5</v>
      </c>
      <c r="C666" s="26">
        <v>589.29999999999995</v>
      </c>
      <c r="D666" s="26">
        <v>455.1</v>
      </c>
      <c r="E666" s="26">
        <v>366.6</v>
      </c>
      <c r="F666" s="26">
        <v>157.6</v>
      </c>
      <c r="G666" s="26">
        <v>201.1</v>
      </c>
      <c r="H666" s="26">
        <v>37.299999999999997</v>
      </c>
      <c r="I666" s="26">
        <v>29</v>
      </c>
      <c r="J666" s="26">
        <v>29.1</v>
      </c>
      <c r="K666" s="26"/>
      <c r="L666" s="26"/>
      <c r="M666" s="26"/>
      <c r="O666" s="32">
        <f t="shared" si="32"/>
        <v>66.3</v>
      </c>
      <c r="Q666" s="33" t="s">
        <v>354</v>
      </c>
      <c r="R666" s="33">
        <v>22.785441064522924</v>
      </c>
      <c r="S666"/>
      <c r="T666"/>
      <c r="U666"/>
      <c r="V666"/>
      <c r="W666"/>
      <c r="X666"/>
      <c r="Y666"/>
    </row>
    <row r="667" spans="1:36" ht="16.5" thickBot="1" x14ac:dyDescent="0.3">
      <c r="A667" s="24">
        <v>1986</v>
      </c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Q667" s="34" t="s">
        <v>355</v>
      </c>
      <c r="R667" s="34">
        <v>21</v>
      </c>
      <c r="S667"/>
      <c r="T667"/>
      <c r="U667"/>
      <c r="V667"/>
      <c r="W667"/>
      <c r="X667"/>
      <c r="Y667"/>
    </row>
    <row r="668" spans="1:36" ht="15.75" x14ac:dyDescent="0.25">
      <c r="A668" s="24">
        <v>1987</v>
      </c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Q668"/>
      <c r="R668"/>
      <c r="S668"/>
      <c r="T668"/>
      <c r="U668"/>
      <c r="V668"/>
      <c r="W668"/>
      <c r="X668"/>
      <c r="Y668"/>
    </row>
    <row r="669" spans="1:36" ht="16.5" thickBot="1" x14ac:dyDescent="0.3">
      <c r="A669" s="24">
        <v>1988</v>
      </c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Q669" s="23" t="s">
        <v>356</v>
      </c>
      <c r="R669"/>
      <c r="S669"/>
      <c r="T669"/>
      <c r="U669"/>
      <c r="V669"/>
      <c r="W669"/>
      <c r="X669"/>
      <c r="Y669"/>
    </row>
    <row r="670" spans="1:36" ht="15.75" x14ac:dyDescent="0.25">
      <c r="A670" s="24">
        <v>1989</v>
      </c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Q670" s="35"/>
      <c r="R670" s="35" t="s">
        <v>361</v>
      </c>
      <c r="S670" s="35" t="s">
        <v>362</v>
      </c>
      <c r="T670" s="35" t="s">
        <v>363</v>
      </c>
      <c r="U670" s="35" t="s">
        <v>3</v>
      </c>
      <c r="V670" s="35" t="s">
        <v>364</v>
      </c>
      <c r="W670"/>
      <c r="X670"/>
      <c r="Y670"/>
    </row>
    <row r="671" spans="1:36" ht="15.75" x14ac:dyDescent="0.25">
      <c r="A671" s="24">
        <v>1990</v>
      </c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Q671" s="33" t="s">
        <v>357</v>
      </c>
      <c r="R671" s="33">
        <v>1</v>
      </c>
      <c r="S671" s="33">
        <v>122.19650107455709</v>
      </c>
      <c r="T671" s="33">
        <v>122.19650107455709</v>
      </c>
      <c r="U671" s="33">
        <v>0.23536608914341228</v>
      </c>
      <c r="V671" s="33">
        <v>0.63311981975295484</v>
      </c>
      <c r="W671"/>
      <c r="X671"/>
      <c r="Y671"/>
    </row>
    <row r="672" spans="1:36" ht="15.75" x14ac:dyDescent="0.25">
      <c r="A672" s="24">
        <v>1991</v>
      </c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Q672" s="33" t="s">
        <v>358</v>
      </c>
      <c r="R672" s="33">
        <v>19</v>
      </c>
      <c r="S672" s="33">
        <v>9864.3501655921045</v>
      </c>
      <c r="T672" s="33">
        <v>519.17632450484757</v>
      </c>
      <c r="U672" s="33"/>
      <c r="V672" s="33"/>
      <c r="W672"/>
      <c r="X672"/>
      <c r="Y672"/>
    </row>
    <row r="673" spans="1:25" ht="16.5" thickBot="1" x14ac:dyDescent="0.3">
      <c r="A673" s="24">
        <v>1992</v>
      </c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Q673" s="34" t="s">
        <v>359</v>
      </c>
      <c r="R673" s="34">
        <v>20</v>
      </c>
      <c r="S673" s="34">
        <v>9986.5466666666616</v>
      </c>
      <c r="T673" s="34"/>
      <c r="U673" s="34"/>
      <c r="V673" s="34"/>
      <c r="W673"/>
      <c r="X673"/>
      <c r="Y673"/>
    </row>
    <row r="674" spans="1:25" ht="16.5" thickBot="1" x14ac:dyDescent="0.3">
      <c r="A674" s="24">
        <v>1993</v>
      </c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Q674"/>
      <c r="R674"/>
      <c r="S674"/>
      <c r="T674"/>
      <c r="U674"/>
      <c r="V674"/>
      <c r="W674"/>
      <c r="X674"/>
      <c r="Y674"/>
    </row>
    <row r="675" spans="1:25" ht="15.75" x14ac:dyDescent="0.25">
      <c r="A675" s="24">
        <v>1994</v>
      </c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Q675" s="35"/>
      <c r="R675" s="35" t="s">
        <v>365</v>
      </c>
      <c r="S675" s="35" t="s">
        <v>354</v>
      </c>
      <c r="T675" s="35" t="s">
        <v>366</v>
      </c>
      <c r="U675" s="35" t="s">
        <v>367</v>
      </c>
      <c r="V675" s="35" t="s">
        <v>368</v>
      </c>
      <c r="W675" s="35" t="s">
        <v>369</v>
      </c>
      <c r="X675" s="35" t="s">
        <v>370</v>
      </c>
      <c r="Y675" s="35" t="s">
        <v>371</v>
      </c>
    </row>
    <row r="676" spans="1:25" ht="15.75" x14ac:dyDescent="0.25">
      <c r="A676" s="24">
        <v>1995</v>
      </c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Q676" s="33" t="s">
        <v>360</v>
      </c>
      <c r="R676" s="33">
        <v>70.835306667501285</v>
      </c>
      <c r="S676" s="33">
        <v>11.756956729599297</v>
      </c>
      <c r="T676" s="33">
        <v>6.0249695815556095</v>
      </c>
      <c r="U676" s="33">
        <v>8.5160260294087152E-6</v>
      </c>
      <c r="V676" s="33">
        <v>46.22771347934696</v>
      </c>
      <c r="W676" s="33">
        <v>95.442899855655611</v>
      </c>
      <c r="X676" s="33">
        <v>46.22771347934696</v>
      </c>
      <c r="Y676" s="33">
        <v>95.442899855655611</v>
      </c>
    </row>
    <row r="677" spans="1:25" ht="16.5" thickBot="1" x14ac:dyDescent="0.3">
      <c r="A677" s="24">
        <v>1996</v>
      </c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Q677" s="34" t="s">
        <v>372</v>
      </c>
      <c r="R677" s="34">
        <v>-4.7233002618593058</v>
      </c>
      <c r="S677" s="34">
        <v>9.7358440599834282</v>
      </c>
      <c r="T677" s="34">
        <v>-0.48514543092089601</v>
      </c>
      <c r="U677" s="34">
        <v>0.63311981975294673</v>
      </c>
      <c r="V677" s="34">
        <v>-25.100656025041253</v>
      </c>
      <c r="W677" s="34">
        <v>15.65405550132264</v>
      </c>
      <c r="X677" s="34">
        <v>-25.100656025041253</v>
      </c>
      <c r="Y677" s="34">
        <v>15.65405550132264</v>
      </c>
    </row>
    <row r="678" spans="1:25" ht="15.75" x14ac:dyDescent="0.25">
      <c r="A678" s="24">
        <v>1997</v>
      </c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Q678"/>
      <c r="R678"/>
      <c r="S678"/>
      <c r="T678"/>
      <c r="U678"/>
      <c r="V678"/>
      <c r="W678"/>
      <c r="X678"/>
      <c r="Y678"/>
    </row>
    <row r="679" spans="1:25" ht="15.75" x14ac:dyDescent="0.25">
      <c r="A679" s="24">
        <v>1998</v>
      </c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Q679"/>
      <c r="R679"/>
      <c r="S679"/>
      <c r="T679"/>
      <c r="U679"/>
      <c r="V679"/>
      <c r="W679"/>
      <c r="X679"/>
      <c r="Y679"/>
    </row>
    <row r="680" spans="1:25" ht="15.75" x14ac:dyDescent="0.25">
      <c r="A680" s="24">
        <v>1999</v>
      </c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Q680"/>
      <c r="R680"/>
      <c r="S680"/>
      <c r="T680"/>
      <c r="U680"/>
      <c r="V680"/>
      <c r="W680"/>
      <c r="X680"/>
      <c r="Y680"/>
    </row>
    <row r="681" spans="1:25" x14ac:dyDescent="0.2">
      <c r="A681" s="24">
        <v>2000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>
        <v>32.700000000000003</v>
      </c>
      <c r="L681" s="26">
        <v>58.8</v>
      </c>
      <c r="M681" s="26">
        <v>301.5</v>
      </c>
    </row>
    <row r="682" spans="1:25" x14ac:dyDescent="0.2">
      <c r="A682" s="24">
        <v>2001</v>
      </c>
      <c r="B682" s="26">
        <v>191.4</v>
      </c>
      <c r="C682" s="26">
        <v>219.1</v>
      </c>
      <c r="D682" s="26">
        <v>224.4</v>
      </c>
      <c r="E682" s="26">
        <v>228.2</v>
      </c>
      <c r="F682" s="26">
        <v>124.6</v>
      </c>
      <c r="G682" s="26">
        <v>62</v>
      </c>
      <c r="H682" s="26">
        <v>28.2</v>
      </c>
      <c r="I682" s="26">
        <v>18.2</v>
      </c>
      <c r="J682" s="26">
        <v>13.1</v>
      </c>
      <c r="K682" s="26">
        <v>28.8</v>
      </c>
      <c r="L682" s="26">
        <v>408.3</v>
      </c>
      <c r="M682" s="25">
        <v>1499</v>
      </c>
      <c r="O682" s="32">
        <f t="shared" ref="O682:O695" si="33">SUM(H682:I682)</f>
        <v>46.4</v>
      </c>
    </row>
    <row r="683" spans="1:25" x14ac:dyDescent="0.2">
      <c r="A683" s="24">
        <v>2002</v>
      </c>
      <c r="B683" s="25">
        <v>1443</v>
      </c>
      <c r="C683" s="26">
        <v>798.7</v>
      </c>
      <c r="D683" s="26">
        <v>817</v>
      </c>
      <c r="E683" s="26">
        <v>304.2</v>
      </c>
      <c r="F683" s="26">
        <v>124.8</v>
      </c>
      <c r="G683" s="26">
        <v>63</v>
      </c>
      <c r="H683" s="26">
        <v>30.8</v>
      </c>
      <c r="I683" s="26">
        <v>12.9</v>
      </c>
      <c r="J683" s="26">
        <v>10.5</v>
      </c>
      <c r="K683" s="26">
        <v>16</v>
      </c>
      <c r="L683" s="26">
        <v>56.4</v>
      </c>
      <c r="M683" s="26">
        <v>691</v>
      </c>
      <c r="O683" s="32">
        <f t="shared" si="33"/>
        <v>43.7</v>
      </c>
    </row>
    <row r="684" spans="1:25" x14ac:dyDescent="0.2">
      <c r="A684" s="24">
        <v>2003</v>
      </c>
      <c r="B684" s="26">
        <v>836.1</v>
      </c>
      <c r="C684" s="26">
        <v>739.2</v>
      </c>
      <c r="D684" s="26">
        <v>946.6</v>
      </c>
      <c r="E684" s="26">
        <v>593.1</v>
      </c>
      <c r="F684" s="26">
        <v>216.2</v>
      </c>
      <c r="G684" s="26">
        <v>71.3</v>
      </c>
      <c r="H684" s="26">
        <v>29.7</v>
      </c>
      <c r="I684" s="26">
        <v>14</v>
      </c>
      <c r="J684" s="26">
        <v>16.3</v>
      </c>
      <c r="K684" s="26">
        <v>25.4</v>
      </c>
      <c r="L684" s="26">
        <v>132.19999999999999</v>
      </c>
      <c r="M684" s="26">
        <v>907.9</v>
      </c>
      <c r="O684" s="32">
        <f t="shared" si="33"/>
        <v>43.7</v>
      </c>
    </row>
    <row r="685" spans="1:25" x14ac:dyDescent="0.2">
      <c r="A685" s="24">
        <v>2004</v>
      </c>
      <c r="B685" s="25">
        <v>1305</v>
      </c>
      <c r="C685" s="26">
        <v>908.8</v>
      </c>
      <c r="D685" s="26">
        <v>432.4</v>
      </c>
      <c r="E685" s="26">
        <v>264</v>
      </c>
      <c r="F685" s="26">
        <v>129.4</v>
      </c>
      <c r="G685" s="26">
        <v>98.2</v>
      </c>
      <c r="H685" s="26">
        <v>37</v>
      </c>
      <c r="I685" s="26">
        <v>24</v>
      </c>
      <c r="J685" s="26">
        <v>38.5</v>
      </c>
      <c r="K685" s="26">
        <v>77.7</v>
      </c>
      <c r="L685" s="26">
        <v>124.6</v>
      </c>
      <c r="M685" s="26">
        <v>421.8</v>
      </c>
      <c r="O685" s="32">
        <f t="shared" si="33"/>
        <v>61</v>
      </c>
    </row>
    <row r="686" spans="1:25" x14ac:dyDescent="0.2">
      <c r="A686" s="24">
        <v>2005</v>
      </c>
      <c r="B686" s="26">
        <v>327.3</v>
      </c>
      <c r="C686" s="26">
        <v>177.6</v>
      </c>
      <c r="D686" s="26">
        <v>316.2</v>
      </c>
      <c r="E686" s="26">
        <v>426</v>
      </c>
      <c r="F686" s="26">
        <v>281.60000000000002</v>
      </c>
      <c r="G686" s="26">
        <v>185.4</v>
      </c>
      <c r="H686" s="26">
        <v>57.5</v>
      </c>
      <c r="I686" s="26">
        <v>21.8</v>
      </c>
      <c r="J686" s="26">
        <v>17.3</v>
      </c>
      <c r="K686" s="26">
        <v>32.9</v>
      </c>
      <c r="L686" s="26">
        <v>295.60000000000002</v>
      </c>
      <c r="M686" s="25">
        <v>1550</v>
      </c>
      <c r="O686" s="32">
        <f t="shared" si="33"/>
        <v>79.3</v>
      </c>
    </row>
    <row r="687" spans="1:25" x14ac:dyDescent="0.2">
      <c r="A687" s="24">
        <v>2006</v>
      </c>
      <c r="B687" s="25">
        <v>2524</v>
      </c>
      <c r="C687" s="26">
        <v>846.6</v>
      </c>
      <c r="D687" s="26">
        <v>523.5</v>
      </c>
      <c r="E687" s="26">
        <v>334.1</v>
      </c>
      <c r="F687" s="26">
        <v>131.30000000000001</v>
      </c>
      <c r="G687" s="26">
        <v>76.5</v>
      </c>
      <c r="H687" s="26">
        <v>28.8</v>
      </c>
      <c r="I687" s="26">
        <v>12.4</v>
      </c>
      <c r="J687" s="26">
        <v>12.8</v>
      </c>
      <c r="K687" s="26">
        <v>14</v>
      </c>
      <c r="L687" s="25">
        <v>1254</v>
      </c>
      <c r="M687" s="25">
        <v>1331</v>
      </c>
      <c r="O687" s="32">
        <f t="shared" si="33"/>
        <v>41.2</v>
      </c>
    </row>
    <row r="688" spans="1:25" x14ac:dyDescent="0.2">
      <c r="A688" s="24">
        <v>2007</v>
      </c>
      <c r="B688" s="26">
        <v>840.1</v>
      </c>
      <c r="C688" s="26">
        <v>876</v>
      </c>
      <c r="D688" s="26">
        <v>624.4</v>
      </c>
      <c r="E688" s="26">
        <v>253.5</v>
      </c>
      <c r="F688" s="26">
        <v>138.4</v>
      </c>
      <c r="G688" s="26">
        <v>59.6</v>
      </c>
      <c r="H688" s="26">
        <v>27.7</v>
      </c>
      <c r="I688" s="26">
        <v>17.2</v>
      </c>
      <c r="J688" s="26">
        <v>14</v>
      </c>
      <c r="K688" s="26">
        <v>39.1</v>
      </c>
      <c r="L688" s="26">
        <v>122.5</v>
      </c>
      <c r="M688" s="25">
        <v>1332</v>
      </c>
      <c r="O688" s="32">
        <f t="shared" si="33"/>
        <v>44.9</v>
      </c>
    </row>
    <row r="689" spans="1:35" x14ac:dyDescent="0.2">
      <c r="A689" s="24">
        <v>2008</v>
      </c>
      <c r="B689" s="25">
        <v>1381</v>
      </c>
      <c r="C689" s="25">
        <v>1053</v>
      </c>
      <c r="D689" s="26">
        <v>538.5</v>
      </c>
      <c r="E689" s="26">
        <v>460.3</v>
      </c>
      <c r="F689" s="26">
        <v>191.8</v>
      </c>
      <c r="G689" s="26">
        <v>101.2</v>
      </c>
      <c r="H689" s="26">
        <v>36.5</v>
      </c>
      <c r="I689" s="26">
        <v>21.4</v>
      </c>
      <c r="J689" s="26">
        <v>13.8</v>
      </c>
      <c r="K689" s="26">
        <v>22.3</v>
      </c>
      <c r="L689" s="26">
        <v>209.7</v>
      </c>
      <c r="M689" s="26">
        <v>556.5</v>
      </c>
      <c r="O689" s="32">
        <f t="shared" si="33"/>
        <v>57.9</v>
      </c>
    </row>
    <row r="690" spans="1:35" x14ac:dyDescent="0.2">
      <c r="A690" s="24">
        <v>2009</v>
      </c>
      <c r="B690" s="26">
        <v>973.9</v>
      </c>
      <c r="C690" s="26">
        <v>348.8</v>
      </c>
      <c r="D690" s="26">
        <v>690.6</v>
      </c>
      <c r="E690" s="26">
        <v>353.7</v>
      </c>
      <c r="F690" s="26">
        <v>316.3</v>
      </c>
      <c r="G690" s="26">
        <v>89</v>
      </c>
      <c r="H690" s="26">
        <v>34.9</v>
      </c>
      <c r="I690" s="26">
        <v>16.100000000000001</v>
      </c>
      <c r="J690" s="26">
        <v>14.6</v>
      </c>
      <c r="K690" s="26">
        <v>27.9</v>
      </c>
      <c r="L690" s="26">
        <v>387.5</v>
      </c>
      <c r="M690" s="26">
        <v>520.6</v>
      </c>
      <c r="O690" s="32">
        <f t="shared" si="33"/>
        <v>51</v>
      </c>
    </row>
    <row r="691" spans="1:35" x14ac:dyDescent="0.2">
      <c r="A691" s="24">
        <v>2010</v>
      </c>
      <c r="B691" s="26">
        <v>973.7</v>
      </c>
      <c r="C691" s="26">
        <v>608</v>
      </c>
      <c r="D691" s="26">
        <v>772.3</v>
      </c>
      <c r="E691" s="26">
        <v>772.1</v>
      </c>
      <c r="F691" s="26">
        <v>291.8</v>
      </c>
      <c r="G691" s="26">
        <v>315.2</v>
      </c>
      <c r="H691" s="26">
        <v>67.5</v>
      </c>
      <c r="I691" s="26">
        <v>29.4</v>
      </c>
      <c r="J691" s="26">
        <v>31</v>
      </c>
      <c r="K691" s="26">
        <v>63.2</v>
      </c>
      <c r="L691" s="26">
        <v>396.2</v>
      </c>
      <c r="M691" s="25">
        <v>1347</v>
      </c>
      <c r="O691" s="32">
        <f t="shared" si="33"/>
        <v>96.9</v>
      </c>
    </row>
    <row r="692" spans="1:35" x14ac:dyDescent="0.2">
      <c r="A692" s="24">
        <v>2011</v>
      </c>
      <c r="B692" s="26">
        <v>975.9</v>
      </c>
      <c r="C692" s="26">
        <v>436.2</v>
      </c>
      <c r="D692" s="25">
        <v>1271</v>
      </c>
      <c r="E692" s="26">
        <v>747.6</v>
      </c>
      <c r="F692" s="26">
        <v>326.39999999999998</v>
      </c>
      <c r="G692" s="26">
        <v>143.4</v>
      </c>
      <c r="H692" s="26">
        <v>58</v>
      </c>
      <c r="I692" s="26">
        <v>25.5</v>
      </c>
      <c r="J692" s="26">
        <v>14.3</v>
      </c>
      <c r="K692" s="26">
        <v>27.4</v>
      </c>
      <c r="L692" s="26">
        <v>223.8</v>
      </c>
      <c r="M692" s="26">
        <v>372.1</v>
      </c>
      <c r="O692" s="32">
        <f t="shared" si="33"/>
        <v>83.5</v>
      </c>
    </row>
    <row r="693" spans="1:35" x14ac:dyDescent="0.2">
      <c r="A693" s="24">
        <v>2012</v>
      </c>
      <c r="B693" s="25">
        <v>1835</v>
      </c>
      <c r="C693" s="26">
        <v>622.6</v>
      </c>
      <c r="D693" s="25">
        <v>1730</v>
      </c>
      <c r="E693" s="26">
        <v>801.9</v>
      </c>
      <c r="F693" s="26">
        <v>308</v>
      </c>
      <c r="G693" s="26">
        <v>113.8</v>
      </c>
      <c r="H693" s="26">
        <v>57.1</v>
      </c>
      <c r="I693" s="26">
        <v>25.7</v>
      </c>
      <c r="J693" s="26">
        <v>16.3</v>
      </c>
      <c r="K693" s="26">
        <v>62.6</v>
      </c>
      <c r="L693" s="26">
        <v>772.9</v>
      </c>
      <c r="M693" s="25">
        <v>1692</v>
      </c>
      <c r="O693" s="32">
        <f t="shared" si="33"/>
        <v>82.8</v>
      </c>
    </row>
    <row r="694" spans="1:35" x14ac:dyDescent="0.2">
      <c r="A694" s="24">
        <v>2013</v>
      </c>
      <c r="B694" s="26">
        <v>492.8</v>
      </c>
      <c r="C694" s="26">
        <v>433.1</v>
      </c>
      <c r="D694" s="26">
        <v>395.2</v>
      </c>
      <c r="E694" s="26">
        <v>316.2</v>
      </c>
      <c r="F694" s="26">
        <v>125.9</v>
      </c>
      <c r="G694" s="26">
        <v>92.1</v>
      </c>
      <c r="H694" s="26">
        <v>37.1</v>
      </c>
      <c r="I694" s="26">
        <v>21.1</v>
      </c>
      <c r="J694" s="26">
        <v>79.900000000000006</v>
      </c>
      <c r="K694" s="26">
        <v>126.5</v>
      </c>
      <c r="L694" s="26">
        <v>158.19999999999999</v>
      </c>
      <c r="M694" s="26">
        <v>231.8</v>
      </c>
      <c r="O694" s="32">
        <f t="shared" si="33"/>
        <v>58.2</v>
      </c>
    </row>
    <row r="695" spans="1:35" ht="15.75" x14ac:dyDescent="0.25">
      <c r="A695" s="24">
        <v>2014</v>
      </c>
      <c r="B695" s="26">
        <v>345.2</v>
      </c>
      <c r="C695" s="25">
        <v>1439</v>
      </c>
      <c r="D695" s="25">
        <v>1099</v>
      </c>
      <c r="E695" s="26">
        <v>463.5</v>
      </c>
      <c r="F695" s="26">
        <v>281.89999999999998</v>
      </c>
      <c r="G695" s="26">
        <v>87.2</v>
      </c>
      <c r="H695" s="26">
        <v>42.3</v>
      </c>
      <c r="I695" s="26">
        <v>19.100000000000001</v>
      </c>
      <c r="J695" s="26">
        <v>13.8</v>
      </c>
      <c r="K695" s="26"/>
      <c r="L695" s="26"/>
      <c r="M695" s="38"/>
      <c r="O695" s="32">
        <f t="shared" si="33"/>
        <v>61.4</v>
      </c>
    </row>
    <row r="698" spans="1:35" x14ac:dyDescent="0.2">
      <c r="B698" s="6" t="s">
        <v>400</v>
      </c>
    </row>
    <row r="699" spans="1:35" ht="15.75" x14ac:dyDescent="0.25">
      <c r="A699" s="24">
        <v>1995</v>
      </c>
      <c r="B699" s="25">
        <v>5099</v>
      </c>
      <c r="C699" s="25">
        <v>4823</v>
      </c>
      <c r="D699" s="25">
        <v>3499</v>
      </c>
      <c r="E699" s="25">
        <v>1721</v>
      </c>
      <c r="F699" s="26">
        <v>666.3</v>
      </c>
      <c r="G699" s="26">
        <v>257.39999999999998</v>
      </c>
      <c r="H699" s="26">
        <v>74</v>
      </c>
      <c r="I699" s="26">
        <v>32.799999999999997</v>
      </c>
      <c r="J699" s="26">
        <v>50.2</v>
      </c>
      <c r="K699" s="26">
        <v>323.2</v>
      </c>
      <c r="L699" s="25">
        <v>2873</v>
      </c>
      <c r="M699" s="25">
        <v>6780</v>
      </c>
      <c r="O699" s="32">
        <f t="shared" ref="O699:O717" si="34">SUM(H699:I699)</f>
        <v>106.8</v>
      </c>
      <c r="Q699" s="23" t="s">
        <v>349</v>
      </c>
      <c r="R699"/>
      <c r="S699"/>
      <c r="T699"/>
      <c r="U699"/>
      <c r="V699"/>
      <c r="W699"/>
      <c r="X699"/>
      <c r="Y699"/>
      <c r="AA699" t="s">
        <v>349</v>
      </c>
      <c r="AB699"/>
      <c r="AC699"/>
      <c r="AD699"/>
      <c r="AE699"/>
      <c r="AF699"/>
      <c r="AG699"/>
      <c r="AH699"/>
      <c r="AI699"/>
    </row>
    <row r="700" spans="1:35" ht="16.5" thickBot="1" x14ac:dyDescent="0.3">
      <c r="A700" s="24">
        <v>1996</v>
      </c>
      <c r="B700" s="25">
        <v>6141</v>
      </c>
      <c r="C700" s="25">
        <v>9541</v>
      </c>
      <c r="D700" s="25">
        <v>1966</v>
      </c>
      <c r="E700" s="25">
        <v>3832</v>
      </c>
      <c r="F700" s="25">
        <v>1669</v>
      </c>
      <c r="G700" s="26">
        <v>507.4</v>
      </c>
      <c r="H700" s="26">
        <v>107.6</v>
      </c>
      <c r="I700" s="26">
        <v>26.4</v>
      </c>
      <c r="J700" s="26">
        <v>97.5</v>
      </c>
      <c r="K700" s="26">
        <v>628.29999999999995</v>
      </c>
      <c r="L700" s="25">
        <v>3683</v>
      </c>
      <c r="M700" s="25">
        <v>9904</v>
      </c>
      <c r="O700" s="32">
        <f t="shared" si="34"/>
        <v>134</v>
      </c>
      <c r="Q700"/>
      <c r="R700"/>
      <c r="S700"/>
      <c r="T700"/>
      <c r="U700"/>
      <c r="V700"/>
      <c r="W700"/>
      <c r="X700"/>
      <c r="Y700"/>
      <c r="AA700"/>
      <c r="AB700"/>
      <c r="AC700"/>
      <c r="AD700"/>
      <c r="AE700"/>
      <c r="AF700"/>
      <c r="AG700"/>
      <c r="AH700"/>
      <c r="AI700"/>
    </row>
    <row r="701" spans="1:35" ht="15.75" x14ac:dyDescent="0.25">
      <c r="A701" s="24">
        <v>1997</v>
      </c>
      <c r="B701" s="25">
        <v>6049</v>
      </c>
      <c r="C701" s="25">
        <v>3378</v>
      </c>
      <c r="D701" s="25">
        <v>4229</v>
      </c>
      <c r="E701" s="25">
        <v>1660</v>
      </c>
      <c r="F701" s="26">
        <v>851.5</v>
      </c>
      <c r="G701" s="26">
        <v>530.1</v>
      </c>
      <c r="H701" s="26">
        <v>162.6</v>
      </c>
      <c r="I701" s="26">
        <v>62.9</v>
      </c>
      <c r="J701" s="26">
        <v>281.39999999999998</v>
      </c>
      <c r="K701" s="25">
        <v>1491</v>
      </c>
      <c r="L701" s="25">
        <v>3298</v>
      </c>
      <c r="M701" s="25">
        <v>2901</v>
      </c>
      <c r="O701" s="32">
        <f t="shared" si="34"/>
        <v>225.5</v>
      </c>
      <c r="Q701" s="36" t="s">
        <v>350</v>
      </c>
      <c r="R701" s="36"/>
      <c r="S701"/>
      <c r="T701"/>
      <c r="U701"/>
      <c r="V701"/>
      <c r="W701"/>
      <c r="X701"/>
      <c r="Y701"/>
      <c r="AA701" s="36" t="s">
        <v>350</v>
      </c>
      <c r="AB701" s="36"/>
      <c r="AC701"/>
      <c r="AD701"/>
      <c r="AE701"/>
      <c r="AF701"/>
      <c r="AG701"/>
      <c r="AH701"/>
      <c r="AI701"/>
    </row>
    <row r="702" spans="1:35" ht="15.75" x14ac:dyDescent="0.25">
      <c r="A702" s="24">
        <v>1998</v>
      </c>
      <c r="B702" s="25">
        <v>5835</v>
      </c>
      <c r="C702" s="25">
        <v>3911</v>
      </c>
      <c r="D702" s="25">
        <v>2829</v>
      </c>
      <c r="E702" s="25">
        <v>1217</v>
      </c>
      <c r="F702" s="26">
        <v>853.5</v>
      </c>
      <c r="G702" s="26">
        <v>388</v>
      </c>
      <c r="H702" s="26">
        <v>121.1</v>
      </c>
      <c r="I702" s="26">
        <v>43.6</v>
      </c>
      <c r="J702" s="26">
        <v>45.8</v>
      </c>
      <c r="K702" s="26">
        <v>151.4</v>
      </c>
      <c r="L702" s="25">
        <v>3353</v>
      </c>
      <c r="M702" s="25">
        <v>7158</v>
      </c>
      <c r="O702" s="32">
        <f t="shared" si="34"/>
        <v>164.7</v>
      </c>
      <c r="Q702" s="33" t="s">
        <v>351</v>
      </c>
      <c r="R702" s="33">
        <v>6.8850004085802705E-2</v>
      </c>
      <c r="S702"/>
      <c r="T702"/>
      <c r="U702"/>
      <c r="V702"/>
      <c r="W702"/>
      <c r="X702"/>
      <c r="Y702"/>
      <c r="AA702" s="33" t="s">
        <v>351</v>
      </c>
      <c r="AB702" s="33">
        <v>8.2790770309005141E-2</v>
      </c>
      <c r="AC702"/>
      <c r="AD702"/>
      <c r="AE702"/>
      <c r="AF702"/>
      <c r="AG702"/>
      <c r="AH702"/>
      <c r="AI702"/>
    </row>
    <row r="703" spans="1:35" ht="15.75" x14ac:dyDescent="0.25">
      <c r="A703" s="24">
        <v>1999</v>
      </c>
      <c r="B703" s="25">
        <v>6162</v>
      </c>
      <c r="C703" s="25">
        <v>8707</v>
      </c>
      <c r="D703" s="25">
        <v>3929</v>
      </c>
      <c r="E703" s="25">
        <v>1507</v>
      </c>
      <c r="F703" s="26">
        <v>829.7</v>
      </c>
      <c r="G703" s="26">
        <v>256</v>
      </c>
      <c r="H703" s="26">
        <v>90.5</v>
      </c>
      <c r="I703" s="26">
        <v>43</v>
      </c>
      <c r="J703" s="26">
        <v>27.8</v>
      </c>
      <c r="K703" s="26">
        <v>83.4</v>
      </c>
      <c r="L703" s="25">
        <v>3174</v>
      </c>
      <c r="M703" s="25">
        <v>4888</v>
      </c>
      <c r="O703" s="32">
        <f t="shared" si="34"/>
        <v>133.5</v>
      </c>
      <c r="Q703" s="33" t="s">
        <v>352</v>
      </c>
      <c r="R703" s="33">
        <v>4.7403230626150488E-3</v>
      </c>
      <c r="S703"/>
      <c r="T703"/>
      <c r="U703"/>
      <c r="V703"/>
      <c r="W703"/>
      <c r="X703"/>
      <c r="Y703"/>
      <c r="AA703" s="33" t="s">
        <v>352</v>
      </c>
      <c r="AB703" s="33">
        <v>6.8543116483584469E-3</v>
      </c>
      <c r="AC703"/>
      <c r="AD703"/>
      <c r="AE703"/>
      <c r="AF703"/>
      <c r="AG703"/>
      <c r="AH703"/>
      <c r="AI703"/>
    </row>
    <row r="704" spans="1:35" ht="15.75" x14ac:dyDescent="0.25">
      <c r="A704" s="24">
        <v>2000</v>
      </c>
      <c r="B704" s="25">
        <v>4046</v>
      </c>
      <c r="C704" s="25">
        <v>3124</v>
      </c>
      <c r="D704" s="25">
        <v>2093</v>
      </c>
      <c r="E704" s="26">
        <v>659.9</v>
      </c>
      <c r="F704" s="26">
        <v>762.2</v>
      </c>
      <c r="G704" s="26">
        <v>514.9</v>
      </c>
      <c r="H704" s="26">
        <v>126.9</v>
      </c>
      <c r="I704" s="26">
        <v>49.2</v>
      </c>
      <c r="J704" s="26">
        <v>59.2</v>
      </c>
      <c r="K704" s="26">
        <v>106.9</v>
      </c>
      <c r="L704" s="26">
        <v>221.8</v>
      </c>
      <c r="M704" s="25">
        <v>1250</v>
      </c>
      <c r="O704" s="32">
        <f t="shared" si="34"/>
        <v>176.10000000000002</v>
      </c>
      <c r="Q704" s="33" t="s">
        <v>353</v>
      </c>
      <c r="R704" s="33">
        <v>-5.0551881211684115E-2</v>
      </c>
      <c r="S704"/>
      <c r="T704"/>
      <c r="U704"/>
      <c r="V704"/>
      <c r="W704"/>
      <c r="X704"/>
      <c r="Y704"/>
      <c r="AA704" s="33" t="s">
        <v>353</v>
      </c>
      <c r="AB704" s="33">
        <v>-4.8320448815621642E-2</v>
      </c>
      <c r="AC704"/>
      <c r="AD704"/>
      <c r="AE704"/>
      <c r="AF704"/>
      <c r="AG704"/>
      <c r="AH704"/>
      <c r="AI704"/>
    </row>
    <row r="705" spans="1:35" ht="15.75" x14ac:dyDescent="0.25">
      <c r="A705" s="24">
        <v>2001</v>
      </c>
      <c r="B705" s="26">
        <v>783.5</v>
      </c>
      <c r="C705" s="25">
        <v>1082</v>
      </c>
      <c r="D705" s="26">
        <v>854.4</v>
      </c>
      <c r="E705" s="26">
        <v>768.5</v>
      </c>
      <c r="F705" s="26">
        <v>687.6</v>
      </c>
      <c r="G705" s="26">
        <v>241.6</v>
      </c>
      <c r="H705" s="26">
        <v>112.3</v>
      </c>
      <c r="I705" s="26">
        <v>68.5</v>
      </c>
      <c r="J705" s="26">
        <v>33.4</v>
      </c>
      <c r="K705" s="26">
        <v>64.2</v>
      </c>
      <c r="L705" s="25">
        <v>2070</v>
      </c>
      <c r="M705" s="25">
        <v>6083</v>
      </c>
      <c r="O705" s="32">
        <f t="shared" si="34"/>
        <v>180.8</v>
      </c>
      <c r="Q705" s="33" t="s">
        <v>354</v>
      </c>
      <c r="R705" s="33">
        <v>49.001204540166377</v>
      </c>
      <c r="S705"/>
      <c r="T705"/>
      <c r="U705"/>
      <c r="V705"/>
      <c r="W705"/>
      <c r="X705"/>
      <c r="Y705"/>
      <c r="AA705" s="33" t="s">
        <v>354</v>
      </c>
      <c r="AB705" s="33">
        <v>48.949136193237052</v>
      </c>
      <c r="AC705"/>
      <c r="AD705"/>
      <c r="AE705"/>
      <c r="AF705"/>
      <c r="AG705"/>
      <c r="AH705"/>
      <c r="AI705"/>
    </row>
    <row r="706" spans="1:35" ht="16.5" thickBot="1" x14ac:dyDescent="0.3">
      <c r="A706" s="24">
        <v>2002</v>
      </c>
      <c r="B706" s="25">
        <v>5615</v>
      </c>
      <c r="C706" s="25">
        <v>2864</v>
      </c>
      <c r="D706" s="25">
        <v>3095</v>
      </c>
      <c r="E706" s="25">
        <v>1338</v>
      </c>
      <c r="F706" s="26">
        <v>424.8</v>
      </c>
      <c r="G706" s="26">
        <v>219</v>
      </c>
      <c r="H706" s="26">
        <v>84.8</v>
      </c>
      <c r="I706" s="26">
        <v>30.4</v>
      </c>
      <c r="J706" s="26">
        <v>25.9</v>
      </c>
      <c r="K706" s="26">
        <v>47.4</v>
      </c>
      <c r="L706" s="26">
        <v>259.8</v>
      </c>
      <c r="M706" s="25">
        <v>2924</v>
      </c>
      <c r="O706" s="32">
        <f t="shared" si="34"/>
        <v>115.19999999999999</v>
      </c>
      <c r="Q706" s="34" t="s">
        <v>355</v>
      </c>
      <c r="R706" s="34">
        <v>20</v>
      </c>
      <c r="S706"/>
      <c r="T706"/>
      <c r="U706"/>
      <c r="V706"/>
      <c r="W706"/>
      <c r="X706"/>
      <c r="Y706"/>
      <c r="AA706" s="34" t="s">
        <v>355</v>
      </c>
      <c r="AB706" s="34">
        <v>20</v>
      </c>
      <c r="AC706"/>
      <c r="AD706"/>
      <c r="AE706"/>
      <c r="AF706"/>
      <c r="AG706"/>
      <c r="AH706"/>
      <c r="AI706"/>
    </row>
    <row r="707" spans="1:35" ht="15.75" x14ac:dyDescent="0.25">
      <c r="A707" s="24">
        <v>2003</v>
      </c>
      <c r="B707" s="25">
        <v>4206</v>
      </c>
      <c r="C707" s="25">
        <v>3659</v>
      </c>
      <c r="D707" s="25">
        <v>4573</v>
      </c>
      <c r="E707" s="25">
        <v>2394</v>
      </c>
      <c r="F707" s="26">
        <v>705.4</v>
      </c>
      <c r="G707" s="26">
        <v>134.6</v>
      </c>
      <c r="H707" s="26">
        <v>50.4</v>
      </c>
      <c r="I707" s="26">
        <v>26.6</v>
      </c>
      <c r="J707" s="26">
        <v>24.9</v>
      </c>
      <c r="K707" s="26">
        <v>61</v>
      </c>
      <c r="L707" s="26">
        <v>573.6</v>
      </c>
      <c r="M707" s="25">
        <v>3564</v>
      </c>
      <c r="O707" s="32">
        <f t="shared" si="34"/>
        <v>77</v>
      </c>
      <c r="Q707"/>
      <c r="R707"/>
      <c r="S707"/>
      <c r="T707"/>
      <c r="U707"/>
      <c r="V707"/>
      <c r="W707"/>
      <c r="X707"/>
      <c r="Y707"/>
      <c r="AA707"/>
      <c r="AB707"/>
      <c r="AC707"/>
      <c r="AD707"/>
      <c r="AE707"/>
      <c r="AF707"/>
      <c r="AG707"/>
      <c r="AH707"/>
      <c r="AI707"/>
    </row>
    <row r="708" spans="1:35" ht="16.5" thickBot="1" x14ac:dyDescent="0.3">
      <c r="A708" s="24">
        <v>2004</v>
      </c>
      <c r="B708" s="25">
        <v>4685</v>
      </c>
      <c r="C708" s="25">
        <v>3879</v>
      </c>
      <c r="D708" s="25">
        <v>1716</v>
      </c>
      <c r="E708" s="26">
        <v>971.3</v>
      </c>
      <c r="F708" s="26">
        <v>405.9</v>
      </c>
      <c r="G708" s="26">
        <v>305.89999999999998</v>
      </c>
      <c r="H708" s="26">
        <v>71.599999999999994</v>
      </c>
      <c r="I708" s="26">
        <v>76.599999999999994</v>
      </c>
      <c r="J708" s="26">
        <v>151.30000000000001</v>
      </c>
      <c r="K708" s="26">
        <v>373</v>
      </c>
      <c r="L708" s="26">
        <v>540.29999999999995</v>
      </c>
      <c r="M708" s="25">
        <v>1753</v>
      </c>
      <c r="O708" s="32">
        <f t="shared" si="34"/>
        <v>148.19999999999999</v>
      </c>
      <c r="Q708" s="23" t="s">
        <v>356</v>
      </c>
      <c r="R708"/>
      <c r="S708"/>
      <c r="T708"/>
      <c r="U708"/>
      <c r="V708"/>
      <c r="W708"/>
      <c r="X708"/>
      <c r="Y708"/>
      <c r="AA708" t="s">
        <v>356</v>
      </c>
      <c r="AB708"/>
      <c r="AC708"/>
      <c r="AD708"/>
      <c r="AE708"/>
      <c r="AF708"/>
      <c r="AG708"/>
      <c r="AH708"/>
      <c r="AI708"/>
    </row>
    <row r="709" spans="1:35" ht="15.75" x14ac:dyDescent="0.25">
      <c r="A709" s="24">
        <v>2005</v>
      </c>
      <c r="B709" s="25">
        <v>1702</v>
      </c>
      <c r="C709" s="26">
        <v>768.6</v>
      </c>
      <c r="D709" s="25">
        <v>1436</v>
      </c>
      <c r="E709" s="25">
        <v>1875</v>
      </c>
      <c r="F709" s="25">
        <v>1031</v>
      </c>
      <c r="G709" s="26">
        <v>583.29999999999995</v>
      </c>
      <c r="H709" s="26">
        <v>154.5</v>
      </c>
      <c r="I709" s="26">
        <v>40</v>
      </c>
      <c r="J709" s="26">
        <v>35.9</v>
      </c>
      <c r="K709" s="26">
        <v>154.69999999999999</v>
      </c>
      <c r="L709" s="25">
        <v>1713</v>
      </c>
      <c r="M709" s="25">
        <v>4608</v>
      </c>
      <c r="O709" s="32">
        <f t="shared" si="34"/>
        <v>194.5</v>
      </c>
      <c r="Q709" s="35"/>
      <c r="R709" s="35" t="s">
        <v>361</v>
      </c>
      <c r="S709" s="35" t="s">
        <v>362</v>
      </c>
      <c r="T709" s="35" t="s">
        <v>363</v>
      </c>
      <c r="U709" s="35" t="s">
        <v>3</v>
      </c>
      <c r="V709" s="35" t="s">
        <v>364</v>
      </c>
      <c r="W709"/>
      <c r="X709"/>
      <c r="Y709"/>
      <c r="AA709" s="35"/>
      <c r="AB709" s="35" t="s">
        <v>361</v>
      </c>
      <c r="AC709" s="35" t="s">
        <v>362</v>
      </c>
      <c r="AD709" s="35" t="s">
        <v>363</v>
      </c>
      <c r="AE709" s="35" t="s">
        <v>3</v>
      </c>
      <c r="AF709" s="35" t="s">
        <v>364</v>
      </c>
      <c r="AG709"/>
      <c r="AH709"/>
      <c r="AI709"/>
    </row>
    <row r="710" spans="1:35" ht="15.75" x14ac:dyDescent="0.25">
      <c r="A710" s="24">
        <v>2006</v>
      </c>
      <c r="B710" s="25">
        <v>8926</v>
      </c>
      <c r="C710" s="25">
        <v>3454</v>
      </c>
      <c r="D710" s="25">
        <v>2167</v>
      </c>
      <c r="E710" s="25">
        <v>1355</v>
      </c>
      <c r="F710" s="26">
        <v>420.9</v>
      </c>
      <c r="G710" s="26">
        <v>270</v>
      </c>
      <c r="H710" s="26">
        <v>68.7</v>
      </c>
      <c r="I710" s="26">
        <v>19.899999999999999</v>
      </c>
      <c r="J710" s="26">
        <v>24.7</v>
      </c>
      <c r="K710" s="26">
        <v>44.9</v>
      </c>
      <c r="L710" s="25">
        <v>4333</v>
      </c>
      <c r="M710" s="25">
        <v>4895</v>
      </c>
      <c r="O710" s="32">
        <f t="shared" si="34"/>
        <v>88.6</v>
      </c>
      <c r="Q710" s="33" t="s">
        <v>357</v>
      </c>
      <c r="R710" s="33">
        <v>1</v>
      </c>
      <c r="S710" s="33">
        <v>205.85316503001377</v>
      </c>
      <c r="T710" s="33">
        <v>205.85316503001377</v>
      </c>
      <c r="U710" s="33">
        <v>8.5732213516009861E-2</v>
      </c>
      <c r="V710" s="33">
        <v>0.77302311528529311</v>
      </c>
      <c r="W710"/>
      <c r="X710"/>
      <c r="Y710"/>
      <c r="AA710" s="33" t="s">
        <v>357</v>
      </c>
      <c r="AB710" s="33">
        <v>1</v>
      </c>
      <c r="AC710" s="33">
        <v>297.65518684675772</v>
      </c>
      <c r="AD710" s="33">
        <v>297.65518684675772</v>
      </c>
      <c r="AE710" s="33">
        <v>0.12422911473867056</v>
      </c>
      <c r="AF710" s="33">
        <v>0.72858543268623865</v>
      </c>
      <c r="AG710"/>
      <c r="AH710"/>
      <c r="AI710"/>
    </row>
    <row r="711" spans="1:35" ht="15.75" x14ac:dyDescent="0.25">
      <c r="A711" s="24">
        <v>2007</v>
      </c>
      <c r="B711" s="25">
        <v>3186</v>
      </c>
      <c r="C711" s="25">
        <v>3214</v>
      </c>
      <c r="D711" s="25">
        <v>2505</v>
      </c>
      <c r="E711" s="26">
        <v>940.6</v>
      </c>
      <c r="F711" s="26">
        <v>387.4</v>
      </c>
      <c r="G711" s="26">
        <v>142.4</v>
      </c>
      <c r="H711" s="26">
        <v>70</v>
      </c>
      <c r="I711" s="26">
        <v>35.700000000000003</v>
      </c>
      <c r="J711" s="26">
        <v>22.2</v>
      </c>
      <c r="K711" s="26">
        <v>375.6</v>
      </c>
      <c r="L711" s="26">
        <v>821.5</v>
      </c>
      <c r="M711" s="25">
        <v>5537</v>
      </c>
      <c r="O711" s="32">
        <f t="shared" si="34"/>
        <v>105.7</v>
      </c>
      <c r="Q711" s="33" t="s">
        <v>358</v>
      </c>
      <c r="R711" s="33">
        <v>18</v>
      </c>
      <c r="S711" s="33">
        <v>43220.124834969996</v>
      </c>
      <c r="T711" s="33">
        <v>2401.118046387222</v>
      </c>
      <c r="U711" s="33"/>
      <c r="V711" s="33"/>
      <c r="W711"/>
      <c r="X711"/>
      <c r="Y711"/>
      <c r="AA711" s="33" t="s">
        <v>358</v>
      </c>
      <c r="AB711" s="33">
        <v>18</v>
      </c>
      <c r="AC711" s="33">
        <v>43128.322813153252</v>
      </c>
      <c r="AD711" s="33">
        <v>2396.0179340640698</v>
      </c>
      <c r="AE711" s="33"/>
      <c r="AF711" s="33"/>
      <c r="AG711"/>
      <c r="AH711"/>
      <c r="AI711"/>
    </row>
    <row r="712" spans="1:35" ht="16.5" thickBot="1" x14ac:dyDescent="0.3">
      <c r="A712" s="24">
        <v>2008</v>
      </c>
      <c r="B712" s="25">
        <v>4395</v>
      </c>
      <c r="C712" s="25">
        <v>3483</v>
      </c>
      <c r="D712" s="25">
        <v>2127</v>
      </c>
      <c r="E712" s="25">
        <v>1806</v>
      </c>
      <c r="F712" s="26">
        <v>701.5</v>
      </c>
      <c r="G712" s="26">
        <v>372.1</v>
      </c>
      <c r="H712" s="26">
        <v>85.7</v>
      </c>
      <c r="I712" s="26">
        <v>64</v>
      </c>
      <c r="J712" s="26">
        <v>47.3</v>
      </c>
      <c r="K712" s="26">
        <v>137.19999999999999</v>
      </c>
      <c r="L712" s="25">
        <v>1221</v>
      </c>
      <c r="M712" s="25">
        <v>1790</v>
      </c>
      <c r="O712" s="32">
        <f t="shared" si="34"/>
        <v>149.69999999999999</v>
      </c>
      <c r="Q712" s="34" t="s">
        <v>359</v>
      </c>
      <c r="R712" s="34">
        <v>19</v>
      </c>
      <c r="S712" s="34">
        <v>43425.97800000001</v>
      </c>
      <c r="T712" s="34"/>
      <c r="U712" s="34"/>
      <c r="V712" s="34"/>
      <c r="W712"/>
      <c r="X712"/>
      <c r="Y712"/>
      <c r="AA712" s="34" t="s">
        <v>359</v>
      </c>
      <c r="AB712" s="34">
        <v>19</v>
      </c>
      <c r="AC712" s="34">
        <v>43425.97800000001</v>
      </c>
      <c r="AD712" s="34"/>
      <c r="AE712" s="34"/>
      <c r="AF712" s="34"/>
      <c r="AG712"/>
      <c r="AH712"/>
      <c r="AI712"/>
    </row>
    <row r="713" spans="1:35" ht="16.5" thickBot="1" x14ac:dyDescent="0.3">
      <c r="A713" s="24">
        <v>2009</v>
      </c>
      <c r="B713" s="25">
        <v>4743</v>
      </c>
      <c r="C713" s="25">
        <v>1255</v>
      </c>
      <c r="D713" s="25">
        <v>2745</v>
      </c>
      <c r="E713" s="25">
        <v>1399</v>
      </c>
      <c r="F713" s="25">
        <v>1344</v>
      </c>
      <c r="G713" s="26">
        <v>261</v>
      </c>
      <c r="H713" s="26">
        <v>87.1</v>
      </c>
      <c r="I713" s="26">
        <v>37.799999999999997</v>
      </c>
      <c r="J713" s="26">
        <v>51.8</v>
      </c>
      <c r="K713" s="26">
        <v>146.19999999999999</v>
      </c>
      <c r="L713" s="25">
        <v>2339</v>
      </c>
      <c r="M713" s="25">
        <v>2104</v>
      </c>
      <c r="O713" s="32">
        <f t="shared" si="34"/>
        <v>124.89999999999999</v>
      </c>
      <c r="Q713"/>
      <c r="R713"/>
      <c r="S713"/>
      <c r="T713"/>
      <c r="U713"/>
      <c r="V713"/>
      <c r="W713"/>
      <c r="X713"/>
      <c r="Y713"/>
      <c r="AA713"/>
      <c r="AB713"/>
      <c r="AC713"/>
      <c r="AD713"/>
      <c r="AE713"/>
      <c r="AF713"/>
      <c r="AG713"/>
      <c r="AH713"/>
      <c r="AI713"/>
    </row>
    <row r="714" spans="1:35" ht="15.75" x14ac:dyDescent="0.25">
      <c r="A714" s="24">
        <v>2010</v>
      </c>
      <c r="B714" s="25">
        <v>4852</v>
      </c>
      <c r="C714" s="25">
        <v>2437</v>
      </c>
      <c r="D714" s="25">
        <v>2513</v>
      </c>
      <c r="E714" s="25">
        <v>3011</v>
      </c>
      <c r="F714" s="25">
        <v>1067</v>
      </c>
      <c r="G714" s="25">
        <v>1267</v>
      </c>
      <c r="H714" s="26">
        <v>181.8</v>
      </c>
      <c r="I714" s="26">
        <v>65</v>
      </c>
      <c r="J714" s="26">
        <v>99.6</v>
      </c>
      <c r="K714" s="26">
        <v>306.3</v>
      </c>
      <c r="L714" s="25">
        <v>1840</v>
      </c>
      <c r="M714" s="25">
        <v>5803</v>
      </c>
      <c r="O714" s="32">
        <f t="shared" si="34"/>
        <v>246.8</v>
      </c>
      <c r="Q714" s="35"/>
      <c r="R714" s="35" t="s">
        <v>365</v>
      </c>
      <c r="S714" s="35" t="s">
        <v>354</v>
      </c>
      <c r="T714" s="35" t="s">
        <v>366</v>
      </c>
      <c r="U714" s="35" t="s">
        <v>367</v>
      </c>
      <c r="V714" s="35" t="s">
        <v>368</v>
      </c>
      <c r="W714" s="35" t="s">
        <v>369</v>
      </c>
      <c r="X714" s="35" t="s">
        <v>370</v>
      </c>
      <c r="Y714" s="35" t="s">
        <v>371</v>
      </c>
      <c r="AA714" s="35"/>
      <c r="AB714" s="35" t="s">
        <v>365</v>
      </c>
      <c r="AC714" s="35" t="s">
        <v>354</v>
      </c>
      <c r="AD714" s="35" t="s">
        <v>366</v>
      </c>
      <c r="AE714" s="35" t="s">
        <v>367</v>
      </c>
      <c r="AF714" s="35" t="s">
        <v>368</v>
      </c>
      <c r="AG714" s="35" t="s">
        <v>369</v>
      </c>
      <c r="AH714" s="35" t="s">
        <v>370</v>
      </c>
      <c r="AI714" s="35" t="s">
        <v>371</v>
      </c>
    </row>
    <row r="715" spans="1:35" ht="15.75" x14ac:dyDescent="0.25">
      <c r="A715" s="24">
        <v>2011</v>
      </c>
      <c r="B715" s="25">
        <v>4464</v>
      </c>
      <c r="C715" s="25">
        <v>1842</v>
      </c>
      <c r="D715" s="25">
        <v>5686</v>
      </c>
      <c r="E715" s="25">
        <v>3214</v>
      </c>
      <c r="F715" s="25">
        <v>1063</v>
      </c>
      <c r="G715" s="26">
        <v>421.1</v>
      </c>
      <c r="H715" s="26">
        <v>149.1</v>
      </c>
      <c r="I715" s="26">
        <v>56.7</v>
      </c>
      <c r="J715" s="26">
        <v>40.1</v>
      </c>
      <c r="K715" s="26">
        <v>124.7</v>
      </c>
      <c r="L715" s="25">
        <v>1567</v>
      </c>
      <c r="M715" s="25">
        <v>1461</v>
      </c>
      <c r="O715" s="32">
        <f t="shared" si="34"/>
        <v>205.8</v>
      </c>
      <c r="Q715" s="33" t="s">
        <v>360</v>
      </c>
      <c r="R715" s="33">
        <v>160.13152352169769</v>
      </c>
      <c r="S715" s="33">
        <v>27.05039804832678</v>
      </c>
      <c r="T715" s="33">
        <v>5.9197474002273589</v>
      </c>
      <c r="U715" s="33">
        <v>1.3288728185457476E-5</v>
      </c>
      <c r="V715" s="33">
        <v>103.30074615610128</v>
      </c>
      <c r="W715" s="33">
        <v>216.96230088729408</v>
      </c>
      <c r="X715" s="33">
        <v>103.30074615610128</v>
      </c>
      <c r="Y715" s="33">
        <v>216.96230088729408</v>
      </c>
      <c r="AA715" s="33" t="s">
        <v>360</v>
      </c>
      <c r="AB715" s="33">
        <v>138.40897871310568</v>
      </c>
      <c r="AC715" s="33">
        <v>42.518358535058546</v>
      </c>
      <c r="AD715" s="33">
        <v>3.2552756851838587</v>
      </c>
      <c r="AE715" s="33">
        <v>4.3940366346331243E-3</v>
      </c>
      <c r="AF715" s="33">
        <v>49.081222151930533</v>
      </c>
      <c r="AG715" s="33">
        <v>227.73673527428082</v>
      </c>
      <c r="AH715" s="33">
        <v>49.081222151930533</v>
      </c>
      <c r="AI715" s="33">
        <v>227.73673527428082</v>
      </c>
    </row>
    <row r="716" spans="1:35" ht="16.5" thickBot="1" x14ac:dyDescent="0.3">
      <c r="A716" s="24">
        <v>2012</v>
      </c>
      <c r="B716" s="25">
        <v>6590</v>
      </c>
      <c r="C716" s="25">
        <v>2638</v>
      </c>
      <c r="D716" s="25">
        <v>5777</v>
      </c>
      <c r="E716" s="25">
        <v>3399</v>
      </c>
      <c r="F716" s="25">
        <v>1170</v>
      </c>
      <c r="G716" s="26">
        <v>437.8</v>
      </c>
      <c r="H716" s="26">
        <v>166</v>
      </c>
      <c r="I716" s="26">
        <v>57</v>
      </c>
      <c r="J716" s="26">
        <v>33.200000000000003</v>
      </c>
      <c r="K716" s="26">
        <v>415.7</v>
      </c>
      <c r="L716" s="25">
        <v>3938</v>
      </c>
      <c r="M716" s="25">
        <v>6418</v>
      </c>
      <c r="O716" s="32">
        <f t="shared" si="34"/>
        <v>223</v>
      </c>
      <c r="Q716" s="34" t="s">
        <v>372</v>
      </c>
      <c r="R716" s="34">
        <v>-6.2346306687022279</v>
      </c>
      <c r="S716" s="34">
        <v>21.293091144960151</v>
      </c>
      <c r="T716" s="34">
        <v>-0.29280063783401872</v>
      </c>
      <c r="U716" s="34">
        <v>0.77302311528529832</v>
      </c>
      <c r="V716" s="34">
        <v>-50.969755088042675</v>
      </c>
      <c r="W716" s="34">
        <v>38.500493750638213</v>
      </c>
      <c r="X716" s="34">
        <v>-50.969755088042675</v>
      </c>
      <c r="Y716" s="34">
        <v>38.500493750638213</v>
      </c>
      <c r="AA716" s="34" t="s">
        <v>372</v>
      </c>
      <c r="AB716" s="34">
        <v>13.182791990721412</v>
      </c>
      <c r="AC716" s="34">
        <v>37.402075645979117</v>
      </c>
      <c r="AD716" s="34">
        <v>0.35246150816602123</v>
      </c>
      <c r="AE716" s="34">
        <v>0.72858543268624321</v>
      </c>
      <c r="AF716" s="34">
        <v>-65.39605308467867</v>
      </c>
      <c r="AG716" s="34">
        <v>91.761637066121494</v>
      </c>
      <c r="AH716" s="34">
        <v>-65.39605308467867</v>
      </c>
      <c r="AI716" s="34">
        <v>91.761637066121494</v>
      </c>
    </row>
    <row r="717" spans="1:35" ht="15.75" x14ac:dyDescent="0.25">
      <c r="A717" s="24">
        <v>2013</v>
      </c>
      <c r="B717" s="25">
        <v>1675</v>
      </c>
      <c r="C717" s="25">
        <v>1484</v>
      </c>
      <c r="D717" s="25">
        <v>1452</v>
      </c>
      <c r="E717" s="25">
        <v>1266</v>
      </c>
      <c r="F717" s="26">
        <v>516.29999999999995</v>
      </c>
      <c r="G717" s="26">
        <v>382</v>
      </c>
      <c r="H717" s="26">
        <v>85.2</v>
      </c>
      <c r="I717" s="26">
        <v>39.5</v>
      </c>
      <c r="J717" s="26">
        <v>292.10000000000002</v>
      </c>
      <c r="K717" s="26">
        <v>780.5</v>
      </c>
      <c r="L717" s="25">
        <v>1006</v>
      </c>
      <c r="M717" s="25">
        <v>1100</v>
      </c>
      <c r="O717" s="32">
        <f t="shared" si="34"/>
        <v>124.7</v>
      </c>
      <c r="Q717"/>
      <c r="R717"/>
      <c r="S717"/>
      <c r="T717"/>
      <c r="U717"/>
      <c r="V717"/>
      <c r="W717"/>
      <c r="X717"/>
      <c r="Y717"/>
      <c r="AA717"/>
      <c r="AB717"/>
      <c r="AC717"/>
      <c r="AD717"/>
      <c r="AE717"/>
      <c r="AF717"/>
      <c r="AG717"/>
      <c r="AH717"/>
      <c r="AI717"/>
    </row>
    <row r="718" spans="1:35" ht="15.75" x14ac:dyDescent="0.25">
      <c r="A718" s="24">
        <v>2014</v>
      </c>
      <c r="B718" s="25">
        <v>1440</v>
      </c>
      <c r="C718" s="25">
        <v>4732</v>
      </c>
      <c r="D718" s="25">
        <v>4176</v>
      </c>
      <c r="E718" s="25">
        <v>2015</v>
      </c>
      <c r="F718" s="25">
        <v>1174</v>
      </c>
      <c r="G718" s="26">
        <v>256.8</v>
      </c>
      <c r="H718" s="26">
        <v>96.2</v>
      </c>
      <c r="I718" s="26">
        <v>36.1</v>
      </c>
      <c r="J718" s="26">
        <v>42.8</v>
      </c>
      <c r="K718" s="26">
        <v>564.5</v>
      </c>
      <c r="L718" s="25">
        <v>1531</v>
      </c>
      <c r="M718" s="25">
        <v>4809</v>
      </c>
      <c r="O718" s="32">
        <f t="shared" ref="O718" si="35">SUM(H718:I718)</f>
        <v>132.30000000000001</v>
      </c>
      <c r="Q718"/>
      <c r="R718"/>
      <c r="S718"/>
      <c r="T718"/>
      <c r="U718"/>
      <c r="V718"/>
      <c r="W718"/>
      <c r="X718"/>
      <c r="Y718"/>
      <c r="AA718"/>
      <c r="AB718"/>
      <c r="AC718"/>
      <c r="AD718"/>
      <c r="AE718"/>
      <c r="AF718"/>
      <c r="AG718"/>
      <c r="AH718"/>
      <c r="AI718"/>
    </row>
    <row r="719" spans="1:35" ht="15.75" x14ac:dyDescent="0.25">
      <c r="Q719"/>
      <c r="R719"/>
      <c r="S719"/>
      <c r="T719"/>
      <c r="U719"/>
      <c r="V719"/>
      <c r="W719"/>
      <c r="X719"/>
      <c r="Y719"/>
      <c r="AA719"/>
      <c r="AB719"/>
      <c r="AC719"/>
      <c r="AD719"/>
      <c r="AE719"/>
      <c r="AF719"/>
      <c r="AG719"/>
      <c r="AH719"/>
      <c r="AI719"/>
    </row>
    <row r="722" spans="1:35" ht="15.75" x14ac:dyDescent="0.25">
      <c r="A722" s="39"/>
      <c r="B722" s="40" t="s">
        <v>398</v>
      </c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1"/>
    </row>
    <row r="723" spans="1:35" ht="15.75" x14ac:dyDescent="0.25">
      <c r="A723" s="24">
        <v>1979</v>
      </c>
      <c r="B723" s="25">
        <v>5623</v>
      </c>
      <c r="C723" s="25">
        <v>13360</v>
      </c>
      <c r="D723" s="25">
        <v>10320</v>
      </c>
      <c r="E723" s="25">
        <v>8956</v>
      </c>
      <c r="F723" s="25">
        <v>7155</v>
      </c>
      <c r="G723" s="25">
        <v>1848</v>
      </c>
      <c r="H723" s="25">
        <v>1439</v>
      </c>
      <c r="I723" s="25">
        <v>1353</v>
      </c>
      <c r="J723" s="25">
        <v>2449</v>
      </c>
      <c r="K723" s="25">
        <v>4860</v>
      </c>
      <c r="L723" s="25">
        <v>7948</v>
      </c>
      <c r="M723" s="25">
        <v>11630</v>
      </c>
      <c r="O723" s="32">
        <f t="shared" ref="O723:O742" si="36">SUM(H723:I723)</f>
        <v>2792</v>
      </c>
      <c r="Q723" t="s">
        <v>349</v>
      </c>
      <c r="R723"/>
      <c r="S723"/>
      <c r="T723"/>
      <c r="U723"/>
      <c r="V723"/>
      <c r="W723"/>
      <c r="X723"/>
      <c r="Y723"/>
      <c r="AA723" t="s">
        <v>349</v>
      </c>
      <c r="AB723"/>
      <c r="AC723"/>
      <c r="AD723"/>
      <c r="AE723"/>
      <c r="AF723"/>
      <c r="AG723"/>
      <c r="AH723"/>
      <c r="AI723"/>
    </row>
    <row r="724" spans="1:35" ht="16.5" thickBot="1" x14ac:dyDescent="0.3">
      <c r="A724" s="24">
        <v>1980</v>
      </c>
      <c r="B724" s="25">
        <v>17450</v>
      </c>
      <c r="C724" s="25">
        <v>5435</v>
      </c>
      <c r="D724" s="25">
        <v>6129</v>
      </c>
      <c r="E724" s="25">
        <v>7213</v>
      </c>
      <c r="F724" s="25">
        <v>3275</v>
      </c>
      <c r="G724" s="25">
        <v>3479</v>
      </c>
      <c r="H724" s="25">
        <v>1727</v>
      </c>
      <c r="I724" s="25">
        <v>1659</v>
      </c>
      <c r="J724" s="25">
        <v>2932</v>
      </c>
      <c r="K724" s="25">
        <v>3178</v>
      </c>
      <c r="L724" s="25">
        <v>8037</v>
      </c>
      <c r="M724" s="25">
        <v>20850</v>
      </c>
      <c r="O724" s="32">
        <f t="shared" si="36"/>
        <v>3386</v>
      </c>
      <c r="Q724"/>
      <c r="R724"/>
      <c r="S724"/>
      <c r="T724"/>
      <c r="U724"/>
      <c r="V724"/>
      <c r="W724"/>
      <c r="X724"/>
      <c r="Y724"/>
      <c r="AA724"/>
      <c r="AB724"/>
      <c r="AC724"/>
      <c r="AD724"/>
      <c r="AE724"/>
      <c r="AF724"/>
      <c r="AG724"/>
      <c r="AH724"/>
      <c r="AI724"/>
    </row>
    <row r="725" spans="1:35" ht="15.75" x14ac:dyDescent="0.25">
      <c r="A725" s="24">
        <v>1981</v>
      </c>
      <c r="B725" s="25">
        <v>8180</v>
      </c>
      <c r="C725" s="25">
        <v>8778</v>
      </c>
      <c r="D725" s="25">
        <v>4258</v>
      </c>
      <c r="E725" s="25">
        <v>7304</v>
      </c>
      <c r="F725" s="25">
        <v>5133</v>
      </c>
      <c r="G725" s="25">
        <v>8558</v>
      </c>
      <c r="H725" s="25">
        <v>1913</v>
      </c>
      <c r="I725" s="25">
        <v>1640</v>
      </c>
      <c r="J725" s="25">
        <v>3130</v>
      </c>
      <c r="K725" s="25">
        <v>6016</v>
      </c>
      <c r="L725" s="25">
        <v>9524</v>
      </c>
      <c r="M725" s="25">
        <v>26870</v>
      </c>
      <c r="O725" s="32">
        <f t="shared" si="36"/>
        <v>3553</v>
      </c>
      <c r="Q725" s="36" t="s">
        <v>350</v>
      </c>
      <c r="R725" s="36"/>
      <c r="S725"/>
      <c r="T725"/>
      <c r="U725"/>
      <c r="V725"/>
      <c r="W725"/>
      <c r="X725"/>
      <c r="Y725"/>
      <c r="AA725" s="36" t="s">
        <v>350</v>
      </c>
      <c r="AB725" s="36"/>
      <c r="AC725"/>
      <c r="AD725"/>
      <c r="AE725"/>
      <c r="AF725"/>
      <c r="AG725"/>
      <c r="AH725"/>
      <c r="AI725"/>
    </row>
    <row r="726" spans="1:35" ht="15.75" x14ac:dyDescent="0.25">
      <c r="A726" s="24">
        <v>1982</v>
      </c>
      <c r="B726" s="25">
        <v>14870</v>
      </c>
      <c r="C726" s="25">
        <v>21250</v>
      </c>
      <c r="D726" s="25">
        <v>9532</v>
      </c>
      <c r="E726" s="25">
        <v>7954</v>
      </c>
      <c r="F726" s="25">
        <v>5213</v>
      </c>
      <c r="G726" s="25">
        <v>3221</v>
      </c>
      <c r="H726" s="25">
        <v>1853</v>
      </c>
      <c r="I726" s="25">
        <v>1586</v>
      </c>
      <c r="J726" s="25">
        <v>3012</v>
      </c>
      <c r="K726" s="25">
        <v>5909</v>
      </c>
      <c r="L726" s="25">
        <v>10050</v>
      </c>
      <c r="M726" s="25">
        <v>21440</v>
      </c>
      <c r="O726" s="32">
        <f t="shared" si="36"/>
        <v>3439</v>
      </c>
      <c r="Q726" s="33" t="s">
        <v>351</v>
      </c>
      <c r="R726" s="33">
        <v>0.27485396718991095</v>
      </c>
      <c r="S726"/>
      <c r="T726"/>
      <c r="U726"/>
      <c r="V726"/>
      <c r="W726"/>
      <c r="X726"/>
      <c r="Y726"/>
      <c r="AA726" s="33" t="s">
        <v>351</v>
      </c>
      <c r="AB726" s="33">
        <v>0.34438834580656275</v>
      </c>
      <c r="AC726"/>
      <c r="AD726"/>
      <c r="AE726"/>
      <c r="AF726"/>
      <c r="AG726"/>
      <c r="AH726"/>
      <c r="AI726"/>
    </row>
    <row r="727" spans="1:35" ht="15.75" x14ac:dyDescent="0.25">
      <c r="A727" s="24">
        <v>1983</v>
      </c>
      <c r="B727" s="25">
        <v>18290</v>
      </c>
      <c r="C727" s="25">
        <v>16090</v>
      </c>
      <c r="D727" s="25">
        <v>12580</v>
      </c>
      <c r="E727" s="25">
        <v>9058</v>
      </c>
      <c r="F727" s="25">
        <v>5950</v>
      </c>
      <c r="G727" s="25">
        <v>4114</v>
      </c>
      <c r="H727" s="25">
        <v>4825</v>
      </c>
      <c r="I727" s="25">
        <v>1988</v>
      </c>
      <c r="J727" s="25">
        <v>3800</v>
      </c>
      <c r="K727" s="25">
        <v>4279</v>
      </c>
      <c r="L727" s="25">
        <v>14190</v>
      </c>
      <c r="M727" s="25">
        <v>17000</v>
      </c>
      <c r="O727" s="32">
        <f t="shared" si="36"/>
        <v>6813</v>
      </c>
      <c r="Q727" s="33" t="s">
        <v>352</v>
      </c>
      <c r="R727" s="33">
        <v>7.5544703280032641E-2</v>
      </c>
      <c r="S727"/>
      <c r="T727"/>
      <c r="U727"/>
      <c r="V727"/>
      <c r="W727"/>
      <c r="X727"/>
      <c r="Y727"/>
      <c r="AA727" s="33" t="s">
        <v>352</v>
      </c>
      <c r="AB727" s="33">
        <v>0.11860333272738063</v>
      </c>
      <c r="AC727"/>
      <c r="AD727"/>
      <c r="AE727"/>
      <c r="AF727"/>
      <c r="AG727"/>
      <c r="AH727"/>
      <c r="AI727"/>
    </row>
    <row r="728" spans="1:35" ht="15.75" x14ac:dyDescent="0.25">
      <c r="A728" s="24">
        <v>1984</v>
      </c>
      <c r="B728" s="25">
        <v>13130</v>
      </c>
      <c r="C728" s="25">
        <v>11430</v>
      </c>
      <c r="D728" s="25">
        <v>11900</v>
      </c>
      <c r="E728" s="25">
        <v>8619</v>
      </c>
      <c r="F728" s="25">
        <v>11270</v>
      </c>
      <c r="G728" s="25">
        <v>11150</v>
      </c>
      <c r="H728" s="25">
        <v>2432</v>
      </c>
      <c r="I728" s="25">
        <v>1378</v>
      </c>
      <c r="J728" s="25">
        <v>3712</v>
      </c>
      <c r="K728" s="25">
        <v>6806</v>
      </c>
      <c r="L728" s="25">
        <v>23740</v>
      </c>
      <c r="M728" s="25">
        <v>12460</v>
      </c>
      <c r="O728" s="32">
        <f t="shared" si="36"/>
        <v>3810</v>
      </c>
      <c r="Q728" s="33" t="s">
        <v>353</v>
      </c>
      <c r="R728" s="33">
        <v>4.8354841611798316E-2</v>
      </c>
      <c r="S728"/>
      <c r="T728"/>
      <c r="U728"/>
      <c r="V728"/>
      <c r="W728"/>
      <c r="X728"/>
      <c r="Y728"/>
      <c r="AA728" s="33" t="s">
        <v>353</v>
      </c>
      <c r="AB728" s="33">
        <v>9.2679901337009485E-2</v>
      </c>
      <c r="AC728"/>
      <c r="AD728"/>
      <c r="AE728"/>
      <c r="AF728"/>
      <c r="AG728"/>
      <c r="AH728"/>
      <c r="AI728"/>
    </row>
    <row r="729" spans="1:35" ht="15.75" x14ac:dyDescent="0.25">
      <c r="A729" s="24">
        <v>1985</v>
      </c>
      <c r="B729" s="25">
        <v>5397</v>
      </c>
      <c r="C729" s="25">
        <v>6312</v>
      </c>
      <c r="D729" s="25">
        <v>5217</v>
      </c>
      <c r="E729" s="25">
        <v>8519</v>
      </c>
      <c r="F729" s="25">
        <v>5614</v>
      </c>
      <c r="G729" s="25">
        <v>5654</v>
      </c>
      <c r="H729" s="25">
        <v>1470</v>
      </c>
      <c r="I729" s="25">
        <v>1456</v>
      </c>
      <c r="J729" s="25">
        <v>3268</v>
      </c>
      <c r="K729" s="25">
        <v>6995</v>
      </c>
      <c r="L729" s="25">
        <v>13230</v>
      </c>
      <c r="M729" s="25">
        <v>8773</v>
      </c>
      <c r="O729" s="32">
        <f t="shared" si="36"/>
        <v>2926</v>
      </c>
      <c r="Q729" s="33" t="s">
        <v>354</v>
      </c>
      <c r="R729" s="33">
        <v>842.37383929772648</v>
      </c>
      <c r="S729"/>
      <c r="T729"/>
      <c r="U729"/>
      <c r="V729"/>
      <c r="W729"/>
      <c r="X729"/>
      <c r="Y729"/>
      <c r="AA729" s="33" t="s">
        <v>354</v>
      </c>
      <c r="AB729" s="33">
        <v>822.52217532752468</v>
      </c>
      <c r="AC729"/>
      <c r="AD729"/>
      <c r="AE729"/>
      <c r="AF729"/>
      <c r="AG729"/>
      <c r="AH729"/>
      <c r="AI729"/>
    </row>
    <row r="730" spans="1:35" ht="16.5" thickBot="1" x14ac:dyDescent="0.3">
      <c r="A730" s="24">
        <v>1986</v>
      </c>
      <c r="B730" s="25">
        <v>12300</v>
      </c>
      <c r="C730" s="25">
        <v>20020</v>
      </c>
      <c r="D730" s="25">
        <v>11420</v>
      </c>
      <c r="E730" s="25">
        <v>4061</v>
      </c>
      <c r="F730" s="25">
        <v>5935</v>
      </c>
      <c r="G730" s="25">
        <v>2286</v>
      </c>
      <c r="H730" s="25">
        <v>1671</v>
      </c>
      <c r="I730" s="25">
        <v>1230</v>
      </c>
      <c r="J730" s="25">
        <v>3285</v>
      </c>
      <c r="K730" s="25">
        <v>4635</v>
      </c>
      <c r="L730" s="25">
        <v>16280</v>
      </c>
      <c r="M730" s="25">
        <v>10280</v>
      </c>
      <c r="O730" s="32">
        <f t="shared" si="36"/>
        <v>2901</v>
      </c>
      <c r="Q730" s="34" t="s">
        <v>355</v>
      </c>
      <c r="R730" s="34">
        <v>36</v>
      </c>
      <c r="S730"/>
      <c r="T730"/>
      <c r="U730"/>
      <c r="V730"/>
      <c r="W730"/>
      <c r="X730"/>
      <c r="Y730"/>
      <c r="AA730" s="34" t="s">
        <v>355</v>
      </c>
      <c r="AB730" s="34">
        <v>36</v>
      </c>
      <c r="AC730"/>
      <c r="AD730"/>
      <c r="AE730"/>
      <c r="AF730"/>
      <c r="AG730"/>
      <c r="AH730"/>
      <c r="AI730"/>
    </row>
    <row r="731" spans="1:35" ht="15.75" x14ac:dyDescent="0.25">
      <c r="A731" s="24">
        <v>1987</v>
      </c>
      <c r="B731" s="25">
        <v>9162</v>
      </c>
      <c r="C731" s="25">
        <v>10070</v>
      </c>
      <c r="D731" s="25">
        <v>7321</v>
      </c>
      <c r="E731" s="25">
        <v>4262</v>
      </c>
      <c r="F731" s="25">
        <v>2524</v>
      </c>
      <c r="G731" s="25">
        <v>1768</v>
      </c>
      <c r="H731" s="25">
        <v>1455</v>
      </c>
      <c r="I731" s="25">
        <v>1315</v>
      </c>
      <c r="J731" s="25">
        <v>2396</v>
      </c>
      <c r="K731" s="25">
        <v>2490</v>
      </c>
      <c r="L731" s="25">
        <v>2882</v>
      </c>
      <c r="M731" s="25">
        <v>12850</v>
      </c>
      <c r="O731" s="32">
        <f t="shared" si="36"/>
        <v>2770</v>
      </c>
      <c r="Q731"/>
      <c r="R731"/>
      <c r="S731"/>
      <c r="T731"/>
      <c r="U731"/>
      <c r="V731"/>
      <c r="W731"/>
      <c r="X731"/>
      <c r="Y731"/>
      <c r="AA731"/>
      <c r="AB731"/>
      <c r="AC731"/>
      <c r="AD731"/>
      <c r="AE731"/>
      <c r="AF731"/>
      <c r="AG731"/>
      <c r="AH731"/>
      <c r="AI731"/>
    </row>
    <row r="732" spans="1:35" ht="16.5" thickBot="1" x14ac:dyDescent="0.3">
      <c r="A732" s="24">
        <v>1988</v>
      </c>
      <c r="B732" s="25">
        <v>12640</v>
      </c>
      <c r="C732" s="25">
        <v>6788</v>
      </c>
      <c r="D732" s="25">
        <v>6260</v>
      </c>
      <c r="E732" s="25">
        <v>10110</v>
      </c>
      <c r="F732" s="25">
        <v>8124</v>
      </c>
      <c r="G732" s="25">
        <v>6417</v>
      </c>
      <c r="H732" s="25">
        <v>2011</v>
      </c>
      <c r="I732" s="25">
        <v>1185</v>
      </c>
      <c r="J732" s="25">
        <v>2256</v>
      </c>
      <c r="K732" s="25">
        <v>3570</v>
      </c>
      <c r="L732" s="25">
        <v>15630</v>
      </c>
      <c r="M732" s="25">
        <v>9506</v>
      </c>
      <c r="O732" s="32">
        <f t="shared" si="36"/>
        <v>3196</v>
      </c>
      <c r="Q732" t="s">
        <v>356</v>
      </c>
      <c r="R732"/>
      <c r="S732"/>
      <c r="T732"/>
      <c r="U732"/>
      <c r="V732"/>
      <c r="W732"/>
      <c r="X732"/>
      <c r="Y732"/>
      <c r="AA732" t="s">
        <v>356</v>
      </c>
      <c r="AB732"/>
      <c r="AC732"/>
      <c r="AD732"/>
      <c r="AE732"/>
      <c r="AF732"/>
      <c r="AG732"/>
      <c r="AH732"/>
      <c r="AI732"/>
    </row>
    <row r="733" spans="1:35" ht="15.75" x14ac:dyDescent="0.25">
      <c r="A733" s="24">
        <v>1989</v>
      </c>
      <c r="B733" s="25">
        <v>13570</v>
      </c>
      <c r="C733" s="25">
        <v>8009</v>
      </c>
      <c r="D733" s="25">
        <v>11810</v>
      </c>
      <c r="E733" s="25">
        <v>9239</v>
      </c>
      <c r="F733" s="25">
        <v>4451</v>
      </c>
      <c r="G733" s="25">
        <v>2997</v>
      </c>
      <c r="H733" s="25">
        <v>1345</v>
      </c>
      <c r="I733" s="25">
        <v>1344</v>
      </c>
      <c r="J733" s="25">
        <v>3006</v>
      </c>
      <c r="K733" s="25">
        <v>4285</v>
      </c>
      <c r="L733" s="25">
        <v>7439</v>
      </c>
      <c r="M733" s="25">
        <v>6871</v>
      </c>
      <c r="O733" s="32">
        <f t="shared" si="36"/>
        <v>2689</v>
      </c>
      <c r="Q733" s="35"/>
      <c r="R733" s="35" t="s">
        <v>361</v>
      </c>
      <c r="S733" s="35" t="s">
        <v>362</v>
      </c>
      <c r="T733" s="35" t="s">
        <v>363</v>
      </c>
      <c r="U733" s="35" t="s">
        <v>3</v>
      </c>
      <c r="V733" s="35" t="s">
        <v>364</v>
      </c>
      <c r="W733"/>
      <c r="X733"/>
      <c r="Y733"/>
      <c r="AA733" s="35"/>
      <c r="AB733" s="35" t="s">
        <v>361</v>
      </c>
      <c r="AC733" s="35" t="s">
        <v>362</v>
      </c>
      <c r="AD733" s="35" t="s">
        <v>363</v>
      </c>
      <c r="AE733" s="35" t="s">
        <v>3</v>
      </c>
      <c r="AF733" s="35" t="s">
        <v>364</v>
      </c>
      <c r="AG733"/>
      <c r="AH733"/>
      <c r="AI733"/>
    </row>
    <row r="734" spans="1:35" ht="15.75" x14ac:dyDescent="0.25">
      <c r="A734" s="24">
        <v>1990</v>
      </c>
      <c r="B734" s="25">
        <v>14730</v>
      </c>
      <c r="C734" s="25">
        <v>9680</v>
      </c>
      <c r="D734" s="25">
        <v>8605</v>
      </c>
      <c r="E734" s="25">
        <v>8803</v>
      </c>
      <c r="F734" s="25">
        <v>6223</v>
      </c>
      <c r="G734" s="25">
        <v>6670</v>
      </c>
      <c r="H734" s="25">
        <v>1772</v>
      </c>
      <c r="I734" s="25">
        <v>1161</v>
      </c>
      <c r="J734" s="25">
        <v>2602</v>
      </c>
      <c r="K734" s="25">
        <v>6024</v>
      </c>
      <c r="L734" s="25">
        <v>14040</v>
      </c>
      <c r="M734" s="25">
        <v>11350</v>
      </c>
      <c r="O734" s="32">
        <f t="shared" si="36"/>
        <v>2933</v>
      </c>
      <c r="Q734" s="33" t="s">
        <v>357</v>
      </c>
      <c r="R734" s="33">
        <v>1</v>
      </c>
      <c r="S734" s="33">
        <v>1971545.3151936904</v>
      </c>
      <c r="T734" s="33">
        <v>1971545.3151936904</v>
      </c>
      <c r="U734" s="33">
        <v>2.7784144031998084</v>
      </c>
      <c r="V734" s="33">
        <v>0.1047300829423274</v>
      </c>
      <c r="W734"/>
      <c r="X734"/>
      <c r="Y734"/>
      <c r="AA734" s="33" t="s">
        <v>357</v>
      </c>
      <c r="AB734" s="33">
        <v>1</v>
      </c>
      <c r="AC734" s="33">
        <v>3095277.8269344307</v>
      </c>
      <c r="AD734" s="33">
        <v>3095277.8269344307</v>
      </c>
      <c r="AE734" s="33">
        <v>4.5751401865508416</v>
      </c>
      <c r="AF734" s="33">
        <v>3.9705474729620056E-2</v>
      </c>
      <c r="AG734"/>
      <c r="AH734"/>
      <c r="AI734"/>
    </row>
    <row r="735" spans="1:35" ht="15.75" x14ac:dyDescent="0.25">
      <c r="A735" s="24">
        <v>1991</v>
      </c>
      <c r="B735" s="25">
        <v>10530</v>
      </c>
      <c r="C735" s="25">
        <v>7468</v>
      </c>
      <c r="D735" s="25">
        <v>8340</v>
      </c>
      <c r="E735" s="25">
        <v>8304</v>
      </c>
      <c r="F735" s="25">
        <v>9314</v>
      </c>
      <c r="G735" s="25">
        <v>3810</v>
      </c>
      <c r="H735" s="25">
        <v>1959</v>
      </c>
      <c r="I735" s="25">
        <v>1209</v>
      </c>
      <c r="J735" s="25">
        <v>2845</v>
      </c>
      <c r="K735" s="25">
        <v>4066</v>
      </c>
      <c r="L735" s="25">
        <v>12600</v>
      </c>
      <c r="M735" s="25">
        <v>15030</v>
      </c>
      <c r="O735" s="32">
        <f t="shared" si="36"/>
        <v>3168</v>
      </c>
      <c r="Q735" s="33" t="s">
        <v>358</v>
      </c>
      <c r="R735" s="33">
        <v>34</v>
      </c>
      <c r="S735" s="33">
        <v>24126185.294528529</v>
      </c>
      <c r="T735" s="33">
        <v>709593.68513319199</v>
      </c>
      <c r="U735" s="33"/>
      <c r="V735" s="33"/>
      <c r="W735"/>
      <c r="X735"/>
      <c r="Y735"/>
      <c r="AA735" s="33" t="s">
        <v>358</v>
      </c>
      <c r="AB735" s="33">
        <v>34</v>
      </c>
      <c r="AC735" s="33">
        <v>23002452.782787789</v>
      </c>
      <c r="AD735" s="33">
        <v>676542.7289055232</v>
      </c>
      <c r="AE735" s="33"/>
      <c r="AF735" s="33"/>
      <c r="AG735"/>
      <c r="AH735"/>
      <c r="AI735"/>
    </row>
    <row r="736" spans="1:35" ht="16.5" thickBot="1" x14ac:dyDescent="0.3">
      <c r="A736" s="24">
        <v>1992</v>
      </c>
      <c r="B736" s="25">
        <v>6552</v>
      </c>
      <c r="C736" s="25">
        <v>7408</v>
      </c>
      <c r="D736" s="25">
        <v>3245</v>
      </c>
      <c r="E736" s="25">
        <v>6154</v>
      </c>
      <c r="F736" s="25">
        <v>3220</v>
      </c>
      <c r="G736" s="25">
        <v>1287</v>
      </c>
      <c r="H736" s="26">
        <v>957.9</v>
      </c>
      <c r="I736" s="25">
        <v>1371</v>
      </c>
      <c r="J736" s="25">
        <v>1754</v>
      </c>
      <c r="K736" s="25">
        <v>3362</v>
      </c>
      <c r="L736" s="25">
        <v>9820</v>
      </c>
      <c r="M736" s="25">
        <v>12860</v>
      </c>
      <c r="O736" s="32">
        <f t="shared" si="36"/>
        <v>2328.9</v>
      </c>
      <c r="Q736" s="34" t="s">
        <v>359</v>
      </c>
      <c r="R736" s="34">
        <v>35</v>
      </c>
      <c r="S736" s="34">
        <v>26097730.609722219</v>
      </c>
      <c r="T736" s="34"/>
      <c r="U736" s="34"/>
      <c r="V736" s="34"/>
      <c r="W736"/>
      <c r="X736"/>
      <c r="Y736"/>
      <c r="AA736" s="34" t="s">
        <v>359</v>
      </c>
      <c r="AB736" s="34">
        <v>35</v>
      </c>
      <c r="AC736" s="34">
        <v>26097730.609722219</v>
      </c>
      <c r="AD736" s="34"/>
      <c r="AE736" s="34"/>
      <c r="AF736" s="34"/>
      <c r="AG736"/>
      <c r="AH736"/>
      <c r="AI736"/>
    </row>
    <row r="737" spans="1:35" ht="16.5" thickBot="1" x14ac:dyDescent="0.3">
      <c r="A737" s="24">
        <v>1993</v>
      </c>
      <c r="B737" s="25">
        <v>7382</v>
      </c>
      <c r="C737" s="25">
        <v>4293</v>
      </c>
      <c r="D737" s="25">
        <v>15210</v>
      </c>
      <c r="E737" s="25">
        <v>16150</v>
      </c>
      <c r="F737" s="25">
        <v>10150</v>
      </c>
      <c r="G737" s="25">
        <v>7970</v>
      </c>
      <c r="H737" s="25">
        <v>2409</v>
      </c>
      <c r="I737" s="25">
        <v>1816</v>
      </c>
      <c r="J737" s="25">
        <v>3053</v>
      </c>
      <c r="K737" s="25">
        <v>4933</v>
      </c>
      <c r="L737" s="25">
        <v>3201</v>
      </c>
      <c r="M737" s="25">
        <v>7784</v>
      </c>
      <c r="O737" s="32">
        <f t="shared" si="36"/>
        <v>4225</v>
      </c>
      <c r="Q737"/>
      <c r="R737"/>
      <c r="S737"/>
      <c r="T737"/>
      <c r="U737"/>
      <c r="V737"/>
      <c r="W737"/>
      <c r="X737"/>
      <c r="Y737"/>
      <c r="AA737"/>
      <c r="AB737"/>
      <c r="AC737"/>
      <c r="AD737"/>
      <c r="AE737"/>
      <c r="AF737"/>
      <c r="AG737"/>
      <c r="AH737"/>
      <c r="AI737"/>
    </row>
    <row r="738" spans="1:35" ht="15.75" x14ac:dyDescent="0.25">
      <c r="A738" s="24">
        <v>1994</v>
      </c>
      <c r="B738" s="25">
        <v>11070</v>
      </c>
      <c r="C738" s="25">
        <v>5518</v>
      </c>
      <c r="D738" s="25">
        <v>6500</v>
      </c>
      <c r="E738" s="25">
        <v>6170</v>
      </c>
      <c r="F738" s="25">
        <v>2800</v>
      </c>
      <c r="G738" s="25">
        <v>3317</v>
      </c>
      <c r="H738" s="25">
        <v>1412</v>
      </c>
      <c r="I738" s="25">
        <v>1004</v>
      </c>
      <c r="J738" s="25">
        <v>2531</v>
      </c>
      <c r="K738" s="25">
        <v>4706</v>
      </c>
      <c r="L738" s="25">
        <v>14380</v>
      </c>
      <c r="M738" s="25">
        <v>16670</v>
      </c>
      <c r="O738" s="32">
        <f t="shared" si="36"/>
        <v>2416</v>
      </c>
      <c r="Q738" s="35"/>
      <c r="R738" s="35" t="s">
        <v>365</v>
      </c>
      <c r="S738" s="35" t="s">
        <v>354</v>
      </c>
      <c r="T738" s="35" t="s">
        <v>366</v>
      </c>
      <c r="U738" s="35" t="s">
        <v>367</v>
      </c>
      <c r="V738" s="35" t="s">
        <v>368</v>
      </c>
      <c r="W738" s="35" t="s">
        <v>369</v>
      </c>
      <c r="X738" s="35" t="s">
        <v>370</v>
      </c>
      <c r="Y738" s="35" t="s">
        <v>371</v>
      </c>
      <c r="AA738" s="35"/>
      <c r="AB738" s="35" t="s">
        <v>365</v>
      </c>
      <c r="AC738" s="35" t="s">
        <v>354</v>
      </c>
      <c r="AD738" s="35" t="s">
        <v>366</v>
      </c>
      <c r="AE738" s="35" t="s">
        <v>367</v>
      </c>
      <c r="AF738" s="35" t="s">
        <v>368</v>
      </c>
      <c r="AG738" s="35" t="s">
        <v>369</v>
      </c>
      <c r="AH738" s="35" t="s">
        <v>370</v>
      </c>
      <c r="AI738" s="35" t="s">
        <v>371</v>
      </c>
    </row>
    <row r="739" spans="1:35" ht="15.75" x14ac:dyDescent="0.25">
      <c r="A739" s="24">
        <v>1995</v>
      </c>
      <c r="B739" s="25">
        <v>15450</v>
      </c>
      <c r="C739" s="25">
        <v>17220</v>
      </c>
      <c r="D739" s="25">
        <v>7260</v>
      </c>
      <c r="E739" s="25">
        <v>6472</v>
      </c>
      <c r="F739" s="25">
        <v>7393</v>
      </c>
      <c r="G739" s="25">
        <v>3229</v>
      </c>
      <c r="H739" s="25">
        <v>1841</v>
      </c>
      <c r="I739" s="25">
        <v>1301</v>
      </c>
      <c r="J739" s="25">
        <v>3070</v>
      </c>
      <c r="K739" s="25">
        <v>6703</v>
      </c>
      <c r="L739" s="25">
        <v>17280</v>
      </c>
      <c r="M739" s="25">
        <v>25950</v>
      </c>
      <c r="O739" s="32">
        <f t="shared" si="36"/>
        <v>3142</v>
      </c>
      <c r="Q739" s="33" t="s">
        <v>360</v>
      </c>
      <c r="R739" s="33">
        <v>3008.393649154877</v>
      </c>
      <c r="S739" s="33">
        <v>336.18006766991084</v>
      </c>
      <c r="T739" s="33">
        <v>8.9487567481507106</v>
      </c>
      <c r="U739" s="33">
        <v>1.8510868826057152E-10</v>
      </c>
      <c r="V739" s="33">
        <v>2325.1935524906417</v>
      </c>
      <c r="W739" s="33">
        <v>3691.5937458191124</v>
      </c>
      <c r="X739" s="33">
        <v>2325.1935524906417</v>
      </c>
      <c r="Y739" s="33">
        <v>3691.5937458191124</v>
      </c>
      <c r="AA739" s="33" t="s">
        <v>360</v>
      </c>
      <c r="AB739" s="33">
        <v>2238.7103884642529</v>
      </c>
      <c r="AC739" s="33">
        <v>613.39600247062162</v>
      </c>
      <c r="AD739" s="33">
        <v>3.6496983668743019</v>
      </c>
      <c r="AE739" s="33">
        <v>8.7255888912717526E-4</v>
      </c>
      <c r="AF739" s="33">
        <v>992.13973040589417</v>
      </c>
      <c r="AG739" s="33">
        <v>3485.2810465226116</v>
      </c>
      <c r="AH739" s="33">
        <v>992.13973040589417</v>
      </c>
      <c r="AI739" s="33">
        <v>3485.2810465226116</v>
      </c>
    </row>
    <row r="740" spans="1:35" ht="16.5" thickBot="1" x14ac:dyDescent="0.3">
      <c r="A740" s="24">
        <v>1996</v>
      </c>
      <c r="B740" s="25">
        <v>20830</v>
      </c>
      <c r="C740" s="25">
        <v>32350</v>
      </c>
      <c r="D740" s="25">
        <v>6558</v>
      </c>
      <c r="E740" s="25">
        <v>10810</v>
      </c>
      <c r="F740" s="25">
        <v>9207</v>
      </c>
      <c r="G740" s="25">
        <v>3240</v>
      </c>
      <c r="H740" s="25">
        <v>1761</v>
      </c>
      <c r="I740" s="25">
        <v>1311</v>
      </c>
      <c r="J740" s="25">
        <v>2551</v>
      </c>
      <c r="K740" s="25">
        <v>7899</v>
      </c>
      <c r="L740" s="25">
        <v>20510</v>
      </c>
      <c r="M740" s="25">
        <v>31340</v>
      </c>
      <c r="O740" s="32">
        <f t="shared" si="36"/>
        <v>3072</v>
      </c>
      <c r="Q740" s="34" t="s">
        <v>372</v>
      </c>
      <c r="R740" s="34">
        <v>467.8338088418684</v>
      </c>
      <c r="S740" s="34">
        <v>280.66812466430315</v>
      </c>
      <c r="T740" s="34">
        <v>1.6668576433516533</v>
      </c>
      <c r="U740" s="34">
        <v>0.10473008294232639</v>
      </c>
      <c r="V740" s="34">
        <v>-102.55244644766276</v>
      </c>
      <c r="W740" s="34">
        <v>1038.2200641313996</v>
      </c>
      <c r="X740" s="34">
        <v>-102.55244644766276</v>
      </c>
      <c r="Y740" s="34">
        <v>1038.2200641313996</v>
      </c>
      <c r="AA740" s="34" t="s">
        <v>372</v>
      </c>
      <c r="AB740" s="34">
        <v>1169.1628983413134</v>
      </c>
      <c r="AC740" s="34">
        <v>546.60402116474415</v>
      </c>
      <c r="AD740" s="34">
        <v>2.138957733699022</v>
      </c>
      <c r="AE740" s="34">
        <v>3.970547472961973E-2</v>
      </c>
      <c r="AF740" s="34">
        <v>58.329877558275712</v>
      </c>
      <c r="AG740" s="34">
        <v>2279.9959191243511</v>
      </c>
      <c r="AH740" s="34">
        <v>58.329877558275712</v>
      </c>
      <c r="AI740" s="34">
        <v>2279.9959191243511</v>
      </c>
    </row>
    <row r="741" spans="1:35" ht="15.75" x14ac:dyDescent="0.25">
      <c r="A741" s="24">
        <v>1997</v>
      </c>
      <c r="B741" s="25">
        <v>24150</v>
      </c>
      <c r="C741" s="25">
        <v>13730</v>
      </c>
      <c r="D741" s="25">
        <v>15530</v>
      </c>
      <c r="E741" s="25">
        <v>9345</v>
      </c>
      <c r="F741" s="25">
        <v>6095</v>
      </c>
      <c r="G741" s="25">
        <v>3206</v>
      </c>
      <c r="H741" s="25">
        <v>1950</v>
      </c>
      <c r="I741" s="25">
        <v>1584</v>
      </c>
      <c r="J741" s="25">
        <v>3620</v>
      </c>
      <c r="K741" s="25">
        <v>8594</v>
      </c>
      <c r="L741" s="25">
        <v>9998</v>
      </c>
      <c r="M741" s="25">
        <v>7855</v>
      </c>
      <c r="O741" s="32">
        <f t="shared" si="36"/>
        <v>3534</v>
      </c>
      <c r="Q741"/>
      <c r="R741"/>
      <c r="S741"/>
      <c r="T741"/>
      <c r="U741"/>
      <c r="V741"/>
      <c r="W741"/>
      <c r="X741"/>
      <c r="Y741"/>
      <c r="AA741"/>
      <c r="AB741"/>
      <c r="AC741"/>
      <c r="AD741"/>
      <c r="AE741"/>
      <c r="AF741"/>
      <c r="AG741"/>
      <c r="AH741"/>
      <c r="AI741"/>
    </row>
    <row r="742" spans="1:35" ht="15.75" x14ac:dyDescent="0.25">
      <c r="A742" s="24">
        <v>1998</v>
      </c>
      <c r="B742" s="25">
        <v>18580</v>
      </c>
      <c r="C742" s="25">
        <v>6636</v>
      </c>
      <c r="D742" s="25">
        <v>7844</v>
      </c>
      <c r="E742" s="25">
        <v>5234</v>
      </c>
      <c r="F742" s="25">
        <v>7383</v>
      </c>
      <c r="G742" s="25">
        <v>4358</v>
      </c>
      <c r="H742" s="25">
        <v>1852</v>
      </c>
      <c r="I742" s="25">
        <v>1218</v>
      </c>
      <c r="J742" s="25">
        <v>2503</v>
      </c>
      <c r="K742" s="25">
        <v>4632</v>
      </c>
      <c r="L742" s="25">
        <v>13940</v>
      </c>
      <c r="M742" s="25">
        <v>23000</v>
      </c>
      <c r="O742" s="32">
        <f t="shared" si="36"/>
        <v>3070</v>
      </c>
      <c r="Q742"/>
      <c r="R742"/>
      <c r="S742"/>
      <c r="T742"/>
      <c r="U742"/>
      <c r="V742"/>
      <c r="W742"/>
      <c r="X742"/>
      <c r="Y742"/>
      <c r="AA742"/>
      <c r="AB742"/>
      <c r="AC742"/>
      <c r="AD742"/>
      <c r="AE742"/>
      <c r="AF742"/>
      <c r="AG742"/>
      <c r="AH742"/>
      <c r="AI742"/>
    </row>
    <row r="743" spans="1:35" ht="15.75" x14ac:dyDescent="0.25">
      <c r="A743" s="24">
        <v>1999</v>
      </c>
      <c r="B743" s="25">
        <v>22260</v>
      </c>
      <c r="C743" s="25">
        <v>12150</v>
      </c>
      <c r="D743" s="25">
        <v>10870</v>
      </c>
      <c r="E743" s="25">
        <v>6993</v>
      </c>
      <c r="F743" s="25">
        <v>10690</v>
      </c>
      <c r="G743" s="25">
        <v>6572</v>
      </c>
      <c r="H743" s="25">
        <v>2563</v>
      </c>
      <c r="I743" s="25">
        <v>1629</v>
      </c>
      <c r="J743" s="25">
        <v>2735</v>
      </c>
      <c r="K743" s="25">
        <v>3865</v>
      </c>
      <c r="L743" s="25">
        <v>12110</v>
      </c>
      <c r="M743" s="25">
        <v>21320</v>
      </c>
      <c r="O743" s="32">
        <f t="shared" ref="O743:O806" si="37">SUM(H743:I743)</f>
        <v>4192</v>
      </c>
      <c r="Q743"/>
      <c r="R743"/>
      <c r="S743"/>
      <c r="T743"/>
      <c r="U743"/>
      <c r="V743"/>
      <c r="W743"/>
      <c r="X743"/>
      <c r="Y743"/>
      <c r="AA743"/>
      <c r="AB743"/>
      <c r="AC743"/>
      <c r="AD743"/>
      <c r="AE743"/>
      <c r="AF743"/>
      <c r="AG743"/>
      <c r="AH743"/>
      <c r="AI743"/>
    </row>
    <row r="744" spans="1:35" x14ac:dyDescent="0.2">
      <c r="A744" s="24">
        <v>2000</v>
      </c>
      <c r="B744" s="25">
        <v>13700</v>
      </c>
      <c r="C744" s="25">
        <v>11560</v>
      </c>
      <c r="D744" s="25">
        <v>8610</v>
      </c>
      <c r="E744" s="25">
        <v>7133</v>
      </c>
      <c r="F744" s="25">
        <v>7189</v>
      </c>
      <c r="G744" s="25">
        <v>4818</v>
      </c>
      <c r="H744" s="25">
        <v>1753</v>
      </c>
      <c r="I744" s="25">
        <v>1348</v>
      </c>
      <c r="J744" s="25">
        <v>2304</v>
      </c>
      <c r="K744" s="25">
        <v>4282</v>
      </c>
      <c r="L744" s="25">
        <v>5229</v>
      </c>
      <c r="M744" s="25">
        <v>6622</v>
      </c>
      <c r="O744" s="32">
        <f t="shared" si="37"/>
        <v>3101</v>
      </c>
    </row>
    <row r="745" spans="1:35" x14ac:dyDescent="0.2">
      <c r="A745" s="24">
        <v>2001</v>
      </c>
      <c r="B745" s="25">
        <v>4155</v>
      </c>
      <c r="C745" s="25">
        <v>3378</v>
      </c>
      <c r="D745" s="25">
        <v>3927</v>
      </c>
      <c r="E745" s="25">
        <v>6959</v>
      </c>
      <c r="F745" s="25">
        <v>6563</v>
      </c>
      <c r="G745" s="25">
        <v>3369</v>
      </c>
      <c r="H745" s="25">
        <v>1649</v>
      </c>
      <c r="I745" s="25">
        <v>1272</v>
      </c>
      <c r="J745" s="25">
        <v>1351</v>
      </c>
      <c r="K745" s="25">
        <v>2104</v>
      </c>
      <c r="L745" s="25">
        <v>8574</v>
      </c>
      <c r="M745" s="25">
        <v>21900</v>
      </c>
      <c r="O745" s="32">
        <f t="shared" si="37"/>
        <v>2921</v>
      </c>
    </row>
    <row r="746" spans="1:35" x14ac:dyDescent="0.2">
      <c r="A746" s="24">
        <v>2002</v>
      </c>
      <c r="B746" s="25">
        <v>14650</v>
      </c>
      <c r="C746" s="25">
        <v>7137</v>
      </c>
      <c r="D746" s="25">
        <v>9256</v>
      </c>
      <c r="E746" s="25">
        <v>12850</v>
      </c>
      <c r="F746" s="25">
        <v>6480</v>
      </c>
      <c r="G746" s="25">
        <v>4947</v>
      </c>
      <c r="H746" s="25">
        <v>2044</v>
      </c>
      <c r="I746" s="25">
        <v>1301</v>
      </c>
      <c r="J746" s="25">
        <v>1979</v>
      </c>
      <c r="K746" s="25">
        <v>3014</v>
      </c>
      <c r="L746" s="25">
        <v>4429</v>
      </c>
      <c r="M746" s="25">
        <v>8767</v>
      </c>
      <c r="O746" s="32">
        <f t="shared" si="37"/>
        <v>3345</v>
      </c>
    </row>
    <row r="747" spans="1:35" x14ac:dyDescent="0.2">
      <c r="A747" s="24">
        <v>2003</v>
      </c>
      <c r="B747" s="25">
        <v>15050</v>
      </c>
      <c r="C747" s="25">
        <v>11450</v>
      </c>
      <c r="D747" s="25">
        <v>17840</v>
      </c>
      <c r="E747" s="25">
        <v>11460</v>
      </c>
      <c r="F747" s="25">
        <v>6167</v>
      </c>
      <c r="G747" s="25">
        <v>3617</v>
      </c>
      <c r="H747" s="25">
        <v>1414</v>
      </c>
      <c r="I747" s="25">
        <v>1066</v>
      </c>
      <c r="J747" s="25">
        <v>1918</v>
      </c>
      <c r="K747" s="25">
        <v>2471</v>
      </c>
      <c r="L747" s="25">
        <v>4455</v>
      </c>
      <c r="M747" s="25">
        <v>17680</v>
      </c>
      <c r="O747" s="32">
        <f t="shared" si="37"/>
        <v>2480</v>
      </c>
    </row>
    <row r="748" spans="1:35" x14ac:dyDescent="0.2">
      <c r="A748" s="24">
        <v>2004</v>
      </c>
      <c r="B748" s="25">
        <v>17630</v>
      </c>
      <c r="C748" s="25">
        <v>12010</v>
      </c>
      <c r="D748" s="25">
        <v>6354</v>
      </c>
      <c r="E748" s="25">
        <v>6183</v>
      </c>
      <c r="F748" s="25">
        <v>4942</v>
      </c>
      <c r="G748" s="25">
        <v>4395</v>
      </c>
      <c r="H748" s="25">
        <v>1715</v>
      </c>
      <c r="I748" s="25">
        <v>1627</v>
      </c>
      <c r="J748" s="25">
        <v>3483</v>
      </c>
      <c r="K748" s="25">
        <v>6077</v>
      </c>
      <c r="L748" s="25">
        <v>7340</v>
      </c>
      <c r="M748" s="25">
        <v>11390</v>
      </c>
      <c r="O748" s="32">
        <f t="shared" si="37"/>
        <v>3342</v>
      </c>
    </row>
    <row r="749" spans="1:35" x14ac:dyDescent="0.2">
      <c r="A749" s="24">
        <v>2005</v>
      </c>
      <c r="B749" s="25">
        <v>4865</v>
      </c>
      <c r="C749" s="25">
        <v>3090</v>
      </c>
      <c r="D749" s="25">
        <v>4190</v>
      </c>
      <c r="E749" s="25">
        <v>8225</v>
      </c>
      <c r="F749" s="25">
        <v>7998</v>
      </c>
      <c r="G749" s="25">
        <v>5436</v>
      </c>
      <c r="H749" s="25">
        <v>2388</v>
      </c>
      <c r="I749" s="25">
        <v>1598</v>
      </c>
      <c r="J749" s="25">
        <v>2917</v>
      </c>
      <c r="K749" s="25">
        <v>3763</v>
      </c>
      <c r="L749" s="25">
        <v>11040</v>
      </c>
      <c r="M749" s="25">
        <v>13310</v>
      </c>
      <c r="O749" s="32">
        <f t="shared" si="37"/>
        <v>3986</v>
      </c>
    </row>
    <row r="750" spans="1:35" x14ac:dyDescent="0.2">
      <c r="A750" s="24">
        <v>2006</v>
      </c>
      <c r="B750" s="25">
        <v>33380</v>
      </c>
      <c r="C750" s="25">
        <v>10270</v>
      </c>
      <c r="D750" s="25">
        <v>5310</v>
      </c>
      <c r="E750" s="25">
        <v>8212</v>
      </c>
      <c r="F750" s="25">
        <v>6069</v>
      </c>
      <c r="G750" s="25">
        <v>4454</v>
      </c>
      <c r="H750" s="25">
        <v>1894</v>
      </c>
      <c r="I750" s="25">
        <v>1540</v>
      </c>
      <c r="J750" s="25">
        <v>2537</v>
      </c>
      <c r="K750" s="25">
        <v>3285</v>
      </c>
      <c r="L750" s="25">
        <v>20470</v>
      </c>
      <c r="M750" s="25">
        <v>21150</v>
      </c>
      <c r="O750" s="32">
        <f t="shared" si="37"/>
        <v>3434</v>
      </c>
    </row>
    <row r="751" spans="1:35" x14ac:dyDescent="0.2">
      <c r="A751" s="24">
        <v>2007</v>
      </c>
      <c r="B751" s="25">
        <v>14280</v>
      </c>
      <c r="C751" s="25">
        <v>8885</v>
      </c>
      <c r="D751" s="25">
        <v>11090</v>
      </c>
      <c r="E751" s="25">
        <v>6854</v>
      </c>
      <c r="F751" s="25">
        <v>4797</v>
      </c>
      <c r="G751" s="25">
        <v>2485</v>
      </c>
      <c r="H751" s="25">
        <v>1853</v>
      </c>
      <c r="I751" s="25">
        <v>1556</v>
      </c>
      <c r="J751" s="25">
        <v>1915</v>
      </c>
      <c r="K751" s="25">
        <v>4970</v>
      </c>
      <c r="L751" s="25">
        <v>9823</v>
      </c>
      <c r="M751" s="25">
        <v>17230</v>
      </c>
      <c r="O751" s="32">
        <f t="shared" si="37"/>
        <v>3409</v>
      </c>
    </row>
    <row r="752" spans="1:35" x14ac:dyDescent="0.2">
      <c r="A752" s="24">
        <v>2008</v>
      </c>
      <c r="B752" s="25">
        <v>13930</v>
      </c>
      <c r="C752" s="25">
        <v>8105</v>
      </c>
      <c r="D752" s="25">
        <v>10280</v>
      </c>
      <c r="E752" s="25">
        <v>7947</v>
      </c>
      <c r="F752" s="25">
        <v>14590</v>
      </c>
      <c r="G752" s="25">
        <v>10130</v>
      </c>
      <c r="H752" s="25">
        <v>3192</v>
      </c>
      <c r="I752" s="25">
        <v>1999</v>
      </c>
      <c r="J752" s="25">
        <v>3478</v>
      </c>
      <c r="K752" s="25">
        <v>4178</v>
      </c>
      <c r="L752" s="25">
        <v>9940</v>
      </c>
      <c r="M752" s="25">
        <v>8468</v>
      </c>
      <c r="O752" s="32">
        <f t="shared" si="37"/>
        <v>5191</v>
      </c>
    </row>
    <row r="753" spans="1:35" x14ac:dyDescent="0.2">
      <c r="A753" s="24">
        <v>2009</v>
      </c>
      <c r="B753" s="25">
        <v>20250</v>
      </c>
      <c r="C753" s="25">
        <v>5380</v>
      </c>
      <c r="D753" s="25">
        <v>7834</v>
      </c>
      <c r="E753" s="25">
        <v>9223</v>
      </c>
      <c r="F753" s="25">
        <v>10570</v>
      </c>
      <c r="G753" s="25">
        <v>3890</v>
      </c>
      <c r="H753" s="25">
        <v>2204</v>
      </c>
      <c r="I753" s="25">
        <v>1635</v>
      </c>
      <c r="J753" s="25">
        <v>2453</v>
      </c>
      <c r="K753" s="25">
        <v>3914</v>
      </c>
      <c r="L753" s="25">
        <v>9905</v>
      </c>
      <c r="M753" s="25">
        <v>9035</v>
      </c>
      <c r="O753" s="32">
        <f t="shared" si="37"/>
        <v>3839</v>
      </c>
    </row>
    <row r="754" spans="1:35" x14ac:dyDescent="0.2">
      <c r="A754" s="24">
        <v>2010</v>
      </c>
      <c r="B754" s="25">
        <v>13880</v>
      </c>
      <c r="C754" s="25">
        <v>5327</v>
      </c>
      <c r="D754" s="25">
        <v>6514</v>
      </c>
      <c r="E754" s="25">
        <v>9940</v>
      </c>
      <c r="F754" s="25">
        <v>8111</v>
      </c>
      <c r="G754" s="25">
        <v>12110</v>
      </c>
      <c r="H754" s="25">
        <v>2776</v>
      </c>
      <c r="I754" s="25">
        <v>1980</v>
      </c>
      <c r="J754" s="25">
        <v>2862</v>
      </c>
      <c r="K754" s="25">
        <v>4792</v>
      </c>
      <c r="L754" s="25">
        <v>12830</v>
      </c>
      <c r="M754" s="25">
        <v>21080</v>
      </c>
      <c r="O754" s="32">
        <f t="shared" si="37"/>
        <v>4756</v>
      </c>
    </row>
    <row r="755" spans="1:35" x14ac:dyDescent="0.2">
      <c r="A755" s="24">
        <v>2011</v>
      </c>
      <c r="B755" s="25">
        <v>18140</v>
      </c>
      <c r="C755" s="25">
        <v>5272</v>
      </c>
      <c r="D755" s="25">
        <v>10880</v>
      </c>
      <c r="E755" s="25">
        <v>13830</v>
      </c>
      <c r="F755" s="25">
        <v>9602</v>
      </c>
      <c r="G755" s="25">
        <v>7285</v>
      </c>
      <c r="H755" s="25">
        <v>2517</v>
      </c>
      <c r="I755" s="25">
        <v>1795</v>
      </c>
      <c r="J755" s="25">
        <v>2987</v>
      </c>
      <c r="K755" s="25">
        <v>4750</v>
      </c>
      <c r="L755" s="25">
        <v>6817</v>
      </c>
      <c r="M755" s="25">
        <v>7286</v>
      </c>
      <c r="O755" s="32">
        <f t="shared" si="37"/>
        <v>4312</v>
      </c>
    </row>
    <row r="756" spans="1:35" x14ac:dyDescent="0.2">
      <c r="A756" s="24">
        <v>2012</v>
      </c>
      <c r="B756" s="25">
        <v>22290</v>
      </c>
      <c r="C756" s="25">
        <v>12430</v>
      </c>
      <c r="D756" s="25">
        <v>17170</v>
      </c>
      <c r="E756" s="25">
        <v>16790</v>
      </c>
      <c r="F756" s="25">
        <v>9241</v>
      </c>
      <c r="G756" s="25">
        <v>6244</v>
      </c>
      <c r="H756" s="25">
        <v>2564</v>
      </c>
      <c r="I756" s="25">
        <v>1742</v>
      </c>
      <c r="J756" s="25">
        <v>2906</v>
      </c>
      <c r="K756" s="25">
        <v>5169</v>
      </c>
      <c r="L756" s="25">
        <v>16970</v>
      </c>
      <c r="M756" s="25">
        <v>19430</v>
      </c>
      <c r="O756" s="32">
        <f t="shared" si="37"/>
        <v>4306</v>
      </c>
    </row>
    <row r="757" spans="1:35" x14ac:dyDescent="0.2">
      <c r="A757" s="24">
        <v>2013</v>
      </c>
      <c r="B757" s="25">
        <v>8663</v>
      </c>
      <c r="C757" s="25">
        <v>6707</v>
      </c>
      <c r="D757" s="25">
        <v>5946</v>
      </c>
      <c r="E757" s="25">
        <v>7750</v>
      </c>
      <c r="F757" s="25">
        <v>5407</v>
      </c>
      <c r="G757" s="25">
        <v>3462</v>
      </c>
      <c r="H757" s="25">
        <v>2078</v>
      </c>
      <c r="I757" s="25">
        <v>1793</v>
      </c>
      <c r="J757" s="25">
        <v>4528</v>
      </c>
      <c r="K757" s="25">
        <v>7375</v>
      </c>
      <c r="L757" s="25">
        <v>9001</v>
      </c>
      <c r="M757" s="25">
        <v>7280</v>
      </c>
      <c r="O757" s="32">
        <f t="shared" si="37"/>
        <v>3871</v>
      </c>
    </row>
    <row r="758" spans="1:35" ht="15.75" x14ac:dyDescent="0.25">
      <c r="A758" s="24">
        <v>2014</v>
      </c>
      <c r="B758" s="25">
        <v>6034</v>
      </c>
      <c r="C758" s="25">
        <v>21120</v>
      </c>
      <c r="D758" s="25">
        <v>18790</v>
      </c>
      <c r="E758" s="25">
        <v>8999</v>
      </c>
      <c r="F758" s="25">
        <v>8329</v>
      </c>
      <c r="G758" s="25">
        <v>3236</v>
      </c>
      <c r="H758" s="25">
        <v>2252</v>
      </c>
      <c r="I758" s="25">
        <v>1731</v>
      </c>
      <c r="J758" s="25">
        <v>2481</v>
      </c>
      <c r="K758" s="25">
        <v>5235</v>
      </c>
      <c r="L758" s="25">
        <v>11330</v>
      </c>
      <c r="M758" s="38"/>
      <c r="O758" s="32">
        <f t="shared" si="37"/>
        <v>3983</v>
      </c>
    </row>
    <row r="759" spans="1:35" x14ac:dyDescent="0.2">
      <c r="O759" s="32"/>
    </row>
    <row r="760" spans="1:35" x14ac:dyDescent="0.2">
      <c r="O760" s="32"/>
    </row>
    <row r="761" spans="1:35" x14ac:dyDescent="0.2">
      <c r="A761" s="6" t="s">
        <v>419</v>
      </c>
      <c r="O761" s="32"/>
    </row>
    <row r="762" spans="1:35" ht="15.75" x14ac:dyDescent="0.25">
      <c r="A762" s="7">
        <v>1979</v>
      </c>
      <c r="B762" s="8">
        <v>2499</v>
      </c>
      <c r="C762" s="8">
        <v>1419</v>
      </c>
      <c r="D762" s="8">
        <v>2845</v>
      </c>
      <c r="E762" s="8">
        <v>3024</v>
      </c>
      <c r="F762" s="8">
        <v>3941</v>
      </c>
      <c r="G762" s="8">
        <v>1595</v>
      </c>
      <c r="H762" s="8">
        <v>1859</v>
      </c>
      <c r="I762" s="8">
        <v>1996</v>
      </c>
      <c r="J762" s="8">
        <v>2562</v>
      </c>
      <c r="K762" s="8">
        <v>2928</v>
      </c>
      <c r="L762" s="8">
        <v>3633</v>
      </c>
      <c r="M762" s="8">
        <v>3740</v>
      </c>
      <c r="O762" s="32">
        <f t="shared" si="37"/>
        <v>3855</v>
      </c>
      <c r="Q762" s="23" t="s">
        <v>349</v>
      </c>
      <c r="R762"/>
      <c r="S762"/>
      <c r="T762"/>
      <c r="U762"/>
      <c r="V762"/>
      <c r="W762"/>
      <c r="X762"/>
      <c r="Y762"/>
      <c r="AA762" t="s">
        <v>349</v>
      </c>
      <c r="AB762"/>
      <c r="AC762"/>
      <c r="AD762"/>
      <c r="AE762"/>
      <c r="AF762"/>
      <c r="AG762"/>
      <c r="AH762"/>
      <c r="AI762"/>
    </row>
    <row r="763" spans="1:35" ht="16.5" thickBot="1" x14ac:dyDescent="0.3">
      <c r="A763" s="7">
        <v>1980</v>
      </c>
      <c r="B763" s="8">
        <v>5973</v>
      </c>
      <c r="C763" s="8">
        <v>1259</v>
      </c>
      <c r="D763" s="8">
        <v>1386</v>
      </c>
      <c r="E763" s="8">
        <v>1185</v>
      </c>
      <c r="F763" s="8">
        <v>1234</v>
      </c>
      <c r="G763" s="8">
        <v>1349</v>
      </c>
      <c r="H763" s="8">
        <v>1435</v>
      </c>
      <c r="I763" s="8">
        <v>1641</v>
      </c>
      <c r="J763" s="8">
        <v>2930</v>
      </c>
      <c r="K763" s="8">
        <v>2961</v>
      </c>
      <c r="L763" s="8">
        <v>3521</v>
      </c>
      <c r="M763" s="8">
        <v>5531</v>
      </c>
      <c r="O763" s="32">
        <f t="shared" si="37"/>
        <v>3076</v>
      </c>
      <c r="Q763"/>
      <c r="R763"/>
      <c r="S763"/>
      <c r="T763"/>
      <c r="U763"/>
      <c r="V763"/>
      <c r="W763"/>
      <c r="X763"/>
      <c r="Y763"/>
      <c r="AA763"/>
      <c r="AB763"/>
      <c r="AC763"/>
      <c r="AD763"/>
      <c r="AE763"/>
      <c r="AF763"/>
      <c r="AG763"/>
      <c r="AH763"/>
      <c r="AI763"/>
    </row>
    <row r="764" spans="1:35" ht="15.75" x14ac:dyDescent="0.25">
      <c r="A764" s="7">
        <v>1981</v>
      </c>
      <c r="B764" s="8">
        <v>3011</v>
      </c>
      <c r="C764" s="8">
        <v>1267</v>
      </c>
      <c r="D764" s="8">
        <v>1326</v>
      </c>
      <c r="E764" s="8">
        <v>1226</v>
      </c>
      <c r="F764" s="8">
        <v>1239</v>
      </c>
      <c r="G764" s="8">
        <v>1931</v>
      </c>
      <c r="H764" s="8">
        <v>1558</v>
      </c>
      <c r="I764" s="8">
        <v>2234</v>
      </c>
      <c r="J764" s="8">
        <v>3268</v>
      </c>
      <c r="K764" s="8">
        <v>2993</v>
      </c>
      <c r="L764" s="8">
        <v>4437</v>
      </c>
      <c r="M764" s="8">
        <v>8901</v>
      </c>
      <c r="O764" s="32">
        <f t="shared" si="37"/>
        <v>3792</v>
      </c>
      <c r="Q764" s="36" t="s">
        <v>350</v>
      </c>
      <c r="R764" s="36"/>
      <c r="S764"/>
      <c r="T764"/>
      <c r="U764"/>
      <c r="V764"/>
      <c r="W764"/>
      <c r="X764"/>
      <c r="Y764"/>
      <c r="AA764" s="36" t="s">
        <v>350</v>
      </c>
      <c r="AB764" s="36"/>
      <c r="AC764"/>
      <c r="AD764"/>
      <c r="AE764"/>
      <c r="AF764"/>
      <c r="AG764"/>
      <c r="AH764"/>
      <c r="AI764"/>
    </row>
    <row r="765" spans="1:35" ht="15.75" x14ac:dyDescent="0.25">
      <c r="A765" s="7">
        <v>1982</v>
      </c>
      <c r="B765" s="8">
        <v>8225</v>
      </c>
      <c r="C765" s="8">
        <v>5155</v>
      </c>
      <c r="D765" s="8">
        <v>3306</v>
      </c>
      <c r="E765" s="8">
        <v>2576</v>
      </c>
      <c r="F765" s="8">
        <v>2905</v>
      </c>
      <c r="G765" s="8">
        <v>2627</v>
      </c>
      <c r="H765" s="8">
        <v>1853</v>
      </c>
      <c r="I765" s="8">
        <v>2347</v>
      </c>
      <c r="J765" s="8">
        <v>3060</v>
      </c>
      <c r="K765" s="8">
        <v>3722</v>
      </c>
      <c r="L765" s="8">
        <v>5035</v>
      </c>
      <c r="M765" s="8">
        <v>8130</v>
      </c>
      <c r="O765" s="32">
        <f t="shared" si="37"/>
        <v>4200</v>
      </c>
      <c r="Q765" s="33" t="s">
        <v>351</v>
      </c>
      <c r="R765" s="33">
        <v>0.2975330901963209</v>
      </c>
      <c r="S765"/>
      <c r="T765"/>
      <c r="U765"/>
      <c r="V765"/>
      <c r="W765"/>
      <c r="X765"/>
      <c r="Y765"/>
      <c r="AA765" s="33" t="s">
        <v>351</v>
      </c>
      <c r="AB765" s="33">
        <v>0.20127468327947556</v>
      </c>
      <c r="AC765"/>
      <c r="AD765"/>
      <c r="AE765"/>
      <c r="AF765"/>
      <c r="AG765"/>
      <c r="AH765"/>
      <c r="AI765"/>
    </row>
    <row r="766" spans="1:35" ht="15.75" x14ac:dyDescent="0.25">
      <c r="A766" s="7">
        <v>1983</v>
      </c>
      <c r="B766" s="8">
        <v>4713</v>
      </c>
      <c r="C766" s="8">
        <v>3650</v>
      </c>
      <c r="D766" s="8">
        <v>2405</v>
      </c>
      <c r="E766" s="8">
        <v>3119</v>
      </c>
      <c r="F766" s="8">
        <v>3390</v>
      </c>
      <c r="G766" s="8">
        <v>2541</v>
      </c>
      <c r="H766" s="8">
        <v>1819</v>
      </c>
      <c r="I766" s="8">
        <v>2243</v>
      </c>
      <c r="J766" s="8">
        <v>3033</v>
      </c>
      <c r="K766" s="8">
        <v>3357</v>
      </c>
      <c r="L766" s="8">
        <v>5404</v>
      </c>
      <c r="M766" s="8">
        <v>7754</v>
      </c>
      <c r="O766" s="32">
        <f t="shared" si="37"/>
        <v>4062</v>
      </c>
      <c r="Q766" s="33" t="s">
        <v>352</v>
      </c>
      <c r="R766" s="33">
        <v>8.8525939761772018E-2</v>
      </c>
      <c r="S766"/>
      <c r="T766"/>
      <c r="U766"/>
      <c r="V766"/>
      <c r="W766"/>
      <c r="X766"/>
      <c r="Y766"/>
      <c r="AA766" s="33" t="s">
        <v>352</v>
      </c>
      <c r="AB766" s="33">
        <v>4.0511498129253205E-2</v>
      </c>
      <c r="AC766"/>
      <c r="AD766"/>
      <c r="AE766"/>
      <c r="AF766"/>
      <c r="AG766"/>
      <c r="AH766"/>
      <c r="AI766"/>
    </row>
    <row r="767" spans="1:35" ht="15.75" x14ac:dyDescent="0.25">
      <c r="A767" s="7">
        <v>1984</v>
      </c>
      <c r="B767" s="8">
        <v>4717</v>
      </c>
      <c r="C767" s="8">
        <v>2891</v>
      </c>
      <c r="D767" s="8">
        <v>3247</v>
      </c>
      <c r="E767" s="8">
        <v>3590</v>
      </c>
      <c r="F767" s="8">
        <v>4456</v>
      </c>
      <c r="G767" s="8">
        <v>5072</v>
      </c>
      <c r="H767" s="8">
        <v>1697</v>
      </c>
      <c r="I767" s="8">
        <v>1516</v>
      </c>
      <c r="J767" s="8">
        <v>3688</v>
      </c>
      <c r="K767" s="8">
        <v>4050</v>
      </c>
      <c r="L767" s="8">
        <v>8779</v>
      </c>
      <c r="M767" s="8">
        <v>5080</v>
      </c>
      <c r="O767" s="32">
        <f t="shared" si="37"/>
        <v>3213</v>
      </c>
      <c r="Q767" s="33" t="s">
        <v>353</v>
      </c>
      <c r="R767" s="33">
        <v>6.1717879166530015E-2</v>
      </c>
      <c r="S767"/>
      <c r="T767"/>
      <c r="U767"/>
      <c r="V767"/>
      <c r="W767"/>
      <c r="X767"/>
      <c r="Y767"/>
      <c r="AA767" s="33" t="s">
        <v>353</v>
      </c>
      <c r="AB767" s="33">
        <v>1.2291248074231242E-2</v>
      </c>
      <c r="AC767"/>
      <c r="AD767"/>
      <c r="AE767"/>
      <c r="AF767"/>
      <c r="AG767"/>
      <c r="AH767"/>
      <c r="AI767"/>
    </row>
    <row r="768" spans="1:35" ht="15.75" x14ac:dyDescent="0.25">
      <c r="A768" s="7">
        <v>1985</v>
      </c>
      <c r="B768" s="8">
        <v>2176</v>
      </c>
      <c r="C768" s="8">
        <v>1276</v>
      </c>
      <c r="D768" s="8">
        <v>1263</v>
      </c>
      <c r="E768" s="8">
        <v>1198</v>
      </c>
      <c r="F768" s="8">
        <v>2133</v>
      </c>
      <c r="G768" s="8">
        <v>2627</v>
      </c>
      <c r="H768" s="8">
        <v>1318</v>
      </c>
      <c r="I768" s="8">
        <v>1935</v>
      </c>
      <c r="J768" s="8">
        <v>3395</v>
      </c>
      <c r="K768" s="8">
        <v>3648</v>
      </c>
      <c r="L768" s="8">
        <v>4747</v>
      </c>
      <c r="M768" s="8">
        <v>3393</v>
      </c>
      <c r="O768" s="32">
        <f t="shared" si="37"/>
        <v>3253</v>
      </c>
      <c r="Q768" s="33" t="s">
        <v>354</v>
      </c>
      <c r="R768" s="33">
        <v>705.37316649329898</v>
      </c>
      <c r="S768"/>
      <c r="T768"/>
      <c r="U768"/>
      <c r="V768"/>
      <c r="W768"/>
      <c r="X768"/>
      <c r="Y768"/>
      <c r="AA768" s="33" t="s">
        <v>354</v>
      </c>
      <c r="AB768" s="33">
        <v>723.71348507441041</v>
      </c>
      <c r="AC768"/>
      <c r="AD768"/>
      <c r="AE768"/>
      <c r="AF768"/>
      <c r="AG768"/>
      <c r="AH768"/>
      <c r="AI768"/>
    </row>
    <row r="769" spans="1:35" ht="16.5" thickBot="1" x14ac:dyDescent="0.3">
      <c r="A769" s="7">
        <v>1986</v>
      </c>
      <c r="B769" s="8">
        <v>4355</v>
      </c>
      <c r="C769" s="8">
        <v>3491</v>
      </c>
      <c r="D769" s="8">
        <v>5178</v>
      </c>
      <c r="E769" s="8">
        <v>1227</v>
      </c>
      <c r="F769" s="8">
        <v>2342</v>
      </c>
      <c r="G769" s="8">
        <v>1585</v>
      </c>
      <c r="H769" s="8">
        <v>1205</v>
      </c>
      <c r="I769" s="8">
        <v>1729</v>
      </c>
      <c r="J769" s="8">
        <v>3324</v>
      </c>
      <c r="K769" s="8">
        <v>3488</v>
      </c>
      <c r="L769" s="8">
        <v>5350</v>
      </c>
      <c r="M769" s="8">
        <v>4541</v>
      </c>
      <c r="O769" s="32">
        <f t="shared" si="37"/>
        <v>2934</v>
      </c>
      <c r="Q769" s="34" t="s">
        <v>355</v>
      </c>
      <c r="R769" s="34">
        <v>36</v>
      </c>
      <c r="S769"/>
      <c r="T769"/>
      <c r="U769"/>
      <c r="V769"/>
      <c r="W769"/>
      <c r="X769"/>
      <c r="Y769"/>
      <c r="AA769" s="34" t="s">
        <v>355</v>
      </c>
      <c r="AB769" s="34">
        <v>36</v>
      </c>
      <c r="AC769"/>
      <c r="AD769"/>
      <c r="AE769"/>
      <c r="AF769"/>
      <c r="AG769"/>
      <c r="AH769"/>
      <c r="AI769"/>
    </row>
    <row r="770" spans="1:35" ht="15.75" x14ac:dyDescent="0.25">
      <c r="A770" s="7">
        <v>1987</v>
      </c>
      <c r="B770" s="8">
        <v>2862</v>
      </c>
      <c r="C770" s="8">
        <v>2541</v>
      </c>
      <c r="D770" s="8">
        <v>1342</v>
      </c>
      <c r="E770" s="8">
        <v>1102</v>
      </c>
      <c r="F770" s="8">
        <v>1120</v>
      </c>
      <c r="G770" s="8">
        <v>1150</v>
      </c>
      <c r="H770" s="8">
        <v>1411</v>
      </c>
      <c r="I770" s="8">
        <v>2357</v>
      </c>
      <c r="J770" s="8">
        <v>2189</v>
      </c>
      <c r="K770" s="8">
        <v>1409</v>
      </c>
      <c r="L770" s="8">
        <v>1844</v>
      </c>
      <c r="M770" s="8">
        <v>4795</v>
      </c>
      <c r="O770" s="32">
        <f t="shared" si="37"/>
        <v>3768</v>
      </c>
      <c r="Q770"/>
      <c r="R770"/>
      <c r="S770"/>
      <c r="T770"/>
      <c r="U770"/>
      <c r="V770"/>
      <c r="W770"/>
      <c r="X770"/>
      <c r="Y770"/>
      <c r="AA770"/>
      <c r="AB770"/>
      <c r="AC770"/>
      <c r="AD770"/>
      <c r="AE770"/>
      <c r="AF770"/>
      <c r="AG770"/>
      <c r="AH770"/>
      <c r="AI770"/>
    </row>
    <row r="771" spans="1:35" ht="16.5" thickBot="1" x14ac:dyDescent="0.3">
      <c r="A771" s="7">
        <v>1988</v>
      </c>
      <c r="B771" s="8">
        <v>3689</v>
      </c>
      <c r="C771" s="8">
        <v>1141</v>
      </c>
      <c r="D771" s="8">
        <v>1305</v>
      </c>
      <c r="E771" s="8">
        <v>1136</v>
      </c>
      <c r="F771" s="8">
        <v>3719</v>
      </c>
      <c r="G771" s="8">
        <v>3269</v>
      </c>
      <c r="H771" s="8">
        <v>1674</v>
      </c>
      <c r="I771" s="8">
        <v>1984</v>
      </c>
      <c r="J771" s="8">
        <v>2222</v>
      </c>
      <c r="K771" s="8">
        <v>3022</v>
      </c>
      <c r="L771" s="8">
        <v>5404</v>
      </c>
      <c r="M771" s="8">
        <v>3014</v>
      </c>
      <c r="O771" s="32">
        <f t="shared" si="37"/>
        <v>3658</v>
      </c>
      <c r="Q771" s="23" t="s">
        <v>356</v>
      </c>
      <c r="R771"/>
      <c r="S771"/>
      <c r="T771"/>
      <c r="U771"/>
      <c r="V771"/>
      <c r="W771"/>
      <c r="X771"/>
      <c r="Y771"/>
      <c r="AA771" t="s">
        <v>356</v>
      </c>
      <c r="AB771"/>
      <c r="AC771"/>
      <c r="AD771"/>
      <c r="AE771"/>
      <c r="AF771"/>
      <c r="AG771"/>
      <c r="AH771"/>
      <c r="AI771"/>
    </row>
    <row r="772" spans="1:35" ht="15.75" x14ac:dyDescent="0.25">
      <c r="A772" s="7">
        <v>1989</v>
      </c>
      <c r="B772" s="8">
        <v>4245</v>
      </c>
      <c r="C772" s="8">
        <v>2269</v>
      </c>
      <c r="D772" s="8">
        <v>2739</v>
      </c>
      <c r="E772" s="8">
        <v>3760</v>
      </c>
      <c r="F772" s="8">
        <v>2600</v>
      </c>
      <c r="G772" s="8">
        <v>2324</v>
      </c>
      <c r="H772" s="8">
        <v>1624</v>
      </c>
      <c r="I772" s="8">
        <v>2196</v>
      </c>
      <c r="J772" s="8">
        <v>2896</v>
      </c>
      <c r="K772" s="8">
        <v>2722</v>
      </c>
      <c r="L772" s="8">
        <v>4195</v>
      </c>
      <c r="M772" s="8">
        <v>2108</v>
      </c>
      <c r="O772" s="32">
        <f t="shared" si="37"/>
        <v>3820</v>
      </c>
      <c r="Q772" s="35"/>
      <c r="R772" s="35" t="s">
        <v>361</v>
      </c>
      <c r="S772" s="35" t="s">
        <v>362</v>
      </c>
      <c r="T772" s="35" t="s">
        <v>363</v>
      </c>
      <c r="U772" s="35" t="s">
        <v>3</v>
      </c>
      <c r="V772" s="35" t="s">
        <v>364</v>
      </c>
      <c r="W772"/>
      <c r="X772"/>
      <c r="Y772"/>
      <c r="AA772" s="35"/>
      <c r="AB772" s="35" t="s">
        <v>361</v>
      </c>
      <c r="AC772" s="35" t="s">
        <v>362</v>
      </c>
      <c r="AD772" s="35" t="s">
        <v>363</v>
      </c>
      <c r="AE772" s="35" t="s">
        <v>3</v>
      </c>
      <c r="AF772" s="35" t="s">
        <v>364</v>
      </c>
      <c r="AG772"/>
      <c r="AH772"/>
      <c r="AI772"/>
    </row>
    <row r="773" spans="1:35" ht="15.75" x14ac:dyDescent="0.25">
      <c r="A773" s="7">
        <v>1990</v>
      </c>
      <c r="B773" s="8">
        <v>3383</v>
      </c>
      <c r="C773" s="8">
        <v>1320</v>
      </c>
      <c r="D773" s="8">
        <v>1275</v>
      </c>
      <c r="E773" s="8">
        <v>2105</v>
      </c>
      <c r="F773" s="8">
        <v>2724</v>
      </c>
      <c r="G773" s="8">
        <v>2599</v>
      </c>
      <c r="H773" s="8">
        <v>1625</v>
      </c>
      <c r="I773" s="8">
        <v>2523</v>
      </c>
      <c r="J773" s="8">
        <v>2162</v>
      </c>
      <c r="K773" s="8">
        <v>2824</v>
      </c>
      <c r="L773" s="8">
        <v>5787</v>
      </c>
      <c r="M773" s="8">
        <v>3427</v>
      </c>
      <c r="O773" s="32">
        <f t="shared" si="37"/>
        <v>4148</v>
      </c>
      <c r="Q773" s="33" t="s">
        <v>357</v>
      </c>
      <c r="R773" s="33">
        <v>1</v>
      </c>
      <c r="S773" s="33">
        <v>1643020.6359235905</v>
      </c>
      <c r="T773" s="33">
        <v>1643020.6359235905</v>
      </c>
      <c r="U773" s="33">
        <v>3.3022135057947439</v>
      </c>
      <c r="V773" s="33">
        <v>7.8009567264434532E-2</v>
      </c>
      <c r="W773"/>
      <c r="X773"/>
      <c r="Y773"/>
      <c r="AA773" s="33" t="s">
        <v>357</v>
      </c>
      <c r="AB773" s="33">
        <v>1</v>
      </c>
      <c r="AC773" s="33">
        <v>751883.88395155966</v>
      </c>
      <c r="AD773" s="33">
        <v>751883.88395155966</v>
      </c>
      <c r="AE773" s="33">
        <v>1.435547100052855</v>
      </c>
      <c r="AF773" s="33">
        <v>0.2391468183577013</v>
      </c>
      <c r="AG773"/>
      <c r="AH773"/>
      <c r="AI773"/>
    </row>
    <row r="774" spans="1:35" ht="15.75" x14ac:dyDescent="0.25">
      <c r="A774" s="7">
        <v>1991</v>
      </c>
      <c r="B774" s="8">
        <v>3447</v>
      </c>
      <c r="C774" s="8">
        <v>1217</v>
      </c>
      <c r="D774" s="8">
        <v>1339</v>
      </c>
      <c r="E774" s="8">
        <v>1246</v>
      </c>
      <c r="F774" s="8">
        <v>3586</v>
      </c>
      <c r="G774" s="8">
        <v>2093</v>
      </c>
      <c r="H774" s="8">
        <v>1728</v>
      </c>
      <c r="I774" s="8">
        <v>2512</v>
      </c>
      <c r="J774" s="8">
        <v>2482</v>
      </c>
      <c r="K774" s="8">
        <v>2694</v>
      </c>
      <c r="L774" s="8">
        <v>6486</v>
      </c>
      <c r="M774" s="8">
        <v>5629</v>
      </c>
      <c r="O774" s="32">
        <f t="shared" si="37"/>
        <v>4240</v>
      </c>
      <c r="Q774" s="33" t="s">
        <v>358</v>
      </c>
      <c r="R774" s="33">
        <v>34</v>
      </c>
      <c r="S774" s="33">
        <v>16916744.33629863</v>
      </c>
      <c r="T774" s="33">
        <v>497551.30400878325</v>
      </c>
      <c r="U774" s="33"/>
      <c r="V774" s="33"/>
      <c r="W774"/>
      <c r="X774"/>
      <c r="Y774"/>
      <c r="AA774" s="33" t="s">
        <v>358</v>
      </c>
      <c r="AB774" s="33">
        <v>34</v>
      </c>
      <c r="AC774" s="33">
        <v>17807881.08827066</v>
      </c>
      <c r="AD774" s="33">
        <v>523761.20847854886</v>
      </c>
      <c r="AE774" s="33"/>
      <c r="AF774" s="33"/>
      <c r="AG774"/>
      <c r="AH774"/>
      <c r="AI774"/>
    </row>
    <row r="775" spans="1:35" ht="16.5" thickBot="1" x14ac:dyDescent="0.3">
      <c r="A775" s="7">
        <v>1992</v>
      </c>
      <c r="B775" s="8">
        <v>1390</v>
      </c>
      <c r="C775" s="8">
        <v>1229</v>
      </c>
      <c r="D775" s="8">
        <v>1295</v>
      </c>
      <c r="E775" s="8">
        <v>1087</v>
      </c>
      <c r="F775" s="8">
        <v>1276</v>
      </c>
      <c r="G775" s="8">
        <v>1294</v>
      </c>
      <c r="H775" s="8">
        <v>1748</v>
      </c>
      <c r="I775" s="8">
        <v>1926</v>
      </c>
      <c r="J775" s="8">
        <v>1366</v>
      </c>
      <c r="K775" s="8">
        <v>1051</v>
      </c>
      <c r="L775" s="8">
        <v>2198</v>
      </c>
      <c r="M775" s="8">
        <v>4587</v>
      </c>
      <c r="O775" s="32">
        <f t="shared" si="37"/>
        <v>3674</v>
      </c>
      <c r="Q775" s="34" t="s">
        <v>359</v>
      </c>
      <c r="R775" s="34">
        <v>35</v>
      </c>
      <c r="S775" s="34">
        <v>18559764.97222222</v>
      </c>
      <c r="T775" s="34"/>
      <c r="U775" s="34"/>
      <c r="V775" s="34"/>
      <c r="W775"/>
      <c r="X775"/>
      <c r="Y775"/>
      <c r="AA775" s="34" t="s">
        <v>359</v>
      </c>
      <c r="AB775" s="34">
        <v>35</v>
      </c>
      <c r="AC775" s="34">
        <v>18559764.97222222</v>
      </c>
      <c r="AD775" s="34"/>
      <c r="AE775" s="34"/>
      <c r="AF775" s="34"/>
      <c r="AG775"/>
      <c r="AH775"/>
      <c r="AI775"/>
    </row>
    <row r="776" spans="1:35" ht="16.5" thickBot="1" x14ac:dyDescent="0.3">
      <c r="A776" s="7">
        <v>1993</v>
      </c>
      <c r="B776" s="8">
        <v>2744</v>
      </c>
      <c r="C776" s="8">
        <v>2336</v>
      </c>
      <c r="D776" s="8">
        <v>3664</v>
      </c>
      <c r="E776" s="8">
        <v>4854</v>
      </c>
      <c r="F776" s="8">
        <v>5414</v>
      </c>
      <c r="G776" s="8">
        <v>4657</v>
      </c>
      <c r="H776" s="8">
        <v>2189</v>
      </c>
      <c r="I776" s="8">
        <v>2981</v>
      </c>
      <c r="J776" s="8">
        <v>2615</v>
      </c>
      <c r="K776" s="8">
        <v>2505</v>
      </c>
      <c r="L776" s="8">
        <v>3404</v>
      </c>
      <c r="M776" s="8">
        <v>1888</v>
      </c>
      <c r="O776" s="32">
        <f t="shared" si="37"/>
        <v>5170</v>
      </c>
      <c r="Q776"/>
      <c r="R776"/>
      <c r="S776"/>
      <c r="T776"/>
      <c r="U776"/>
      <c r="V776"/>
      <c r="W776"/>
      <c r="X776"/>
      <c r="Y776"/>
      <c r="AA776"/>
      <c r="AB776"/>
      <c r="AC776"/>
      <c r="AD776"/>
      <c r="AE776"/>
      <c r="AF776"/>
      <c r="AG776"/>
      <c r="AH776"/>
      <c r="AI776"/>
    </row>
    <row r="777" spans="1:35" ht="15.75" x14ac:dyDescent="0.25">
      <c r="A777" s="7">
        <v>1994</v>
      </c>
      <c r="B777" s="8">
        <v>2312</v>
      </c>
      <c r="C777" s="8">
        <v>1057</v>
      </c>
      <c r="D777" s="14">
        <v>894</v>
      </c>
      <c r="E777" s="14">
        <v>840.5</v>
      </c>
      <c r="F777" s="14">
        <v>994.8</v>
      </c>
      <c r="G777" s="8">
        <v>1273</v>
      </c>
      <c r="H777" s="8">
        <v>2005</v>
      </c>
      <c r="I777" s="8">
        <v>2674</v>
      </c>
      <c r="J777" s="8">
        <v>2009</v>
      </c>
      <c r="K777" s="8">
        <v>1526</v>
      </c>
      <c r="L777" s="8">
        <v>2035</v>
      </c>
      <c r="M777" s="8">
        <v>3891</v>
      </c>
      <c r="O777" s="32">
        <f t="shared" si="37"/>
        <v>4679</v>
      </c>
      <c r="Q777" s="35"/>
      <c r="R777" s="35" t="s">
        <v>365</v>
      </c>
      <c r="S777" s="35" t="s">
        <v>354</v>
      </c>
      <c r="T777" s="35" t="s">
        <v>366</v>
      </c>
      <c r="U777" s="35" t="s">
        <v>367</v>
      </c>
      <c r="V777" s="35" t="s">
        <v>368</v>
      </c>
      <c r="W777" s="35" t="s">
        <v>369</v>
      </c>
      <c r="X777" s="35" t="s">
        <v>370</v>
      </c>
      <c r="Y777" s="35" t="s">
        <v>371</v>
      </c>
      <c r="AA777" s="35"/>
      <c r="AB777" s="35" t="s">
        <v>365</v>
      </c>
      <c r="AC777" s="35" t="s">
        <v>354</v>
      </c>
      <c r="AD777" s="35" t="s">
        <v>366</v>
      </c>
      <c r="AE777" s="35" t="s">
        <v>367</v>
      </c>
      <c r="AF777" s="35" t="s">
        <v>368</v>
      </c>
      <c r="AG777" s="35" t="s">
        <v>369</v>
      </c>
      <c r="AH777" s="35" t="s">
        <v>370</v>
      </c>
      <c r="AI777" s="35" t="s">
        <v>371</v>
      </c>
    </row>
    <row r="778" spans="1:35" ht="15.75" x14ac:dyDescent="0.25">
      <c r="A778" s="7">
        <v>1995</v>
      </c>
      <c r="B778" s="8">
        <v>4529</v>
      </c>
      <c r="C778" s="8">
        <v>4402</v>
      </c>
      <c r="D778" s="8">
        <v>1259</v>
      </c>
      <c r="E778" s="8">
        <v>1804</v>
      </c>
      <c r="F778" s="8">
        <v>3865</v>
      </c>
      <c r="G778" s="8">
        <v>2586</v>
      </c>
      <c r="H778" s="8">
        <v>2039</v>
      </c>
      <c r="I778" s="8">
        <v>2588</v>
      </c>
      <c r="J778" s="8">
        <v>2543</v>
      </c>
      <c r="K778" s="8">
        <v>2933</v>
      </c>
      <c r="L778" s="8">
        <v>5290</v>
      </c>
      <c r="M778" s="8">
        <v>9646</v>
      </c>
      <c r="O778" s="32">
        <f t="shared" si="37"/>
        <v>4627</v>
      </c>
      <c r="Q778" s="33" t="s">
        <v>360</v>
      </c>
      <c r="R778" s="33">
        <v>3780.6662904536888</v>
      </c>
      <c r="S778" s="33">
        <v>281.50494208361215</v>
      </c>
      <c r="T778" s="33">
        <v>13.430195088123041</v>
      </c>
      <c r="U778" s="33">
        <v>3.7463591728235546E-15</v>
      </c>
      <c r="V778" s="33">
        <v>3208.5794207896147</v>
      </c>
      <c r="W778" s="33">
        <v>4352.7531601177634</v>
      </c>
      <c r="X778" s="33">
        <v>3208.5794207896147</v>
      </c>
      <c r="Y778" s="33">
        <v>4352.7531601177634</v>
      </c>
      <c r="AA778" s="33" t="s">
        <v>360</v>
      </c>
      <c r="AB778" s="33">
        <v>3615.1790638989528</v>
      </c>
      <c r="AC778" s="33">
        <v>539.70941087631718</v>
      </c>
      <c r="AD778" s="33">
        <v>6.6983806304749196</v>
      </c>
      <c r="AE778" s="33">
        <v>1.0828302184414693E-7</v>
      </c>
      <c r="AF778" s="33">
        <v>2518.3575770184561</v>
      </c>
      <c r="AG778" s="33">
        <v>4712.0005507794494</v>
      </c>
      <c r="AH778" s="33">
        <v>2518.3575770184561</v>
      </c>
      <c r="AI778" s="33">
        <v>4712.0005507794494</v>
      </c>
    </row>
    <row r="779" spans="1:35" ht="16.5" thickBot="1" x14ac:dyDescent="0.3">
      <c r="A779" s="7">
        <v>1996</v>
      </c>
      <c r="B779" s="8">
        <v>8445</v>
      </c>
      <c r="C779" s="8">
        <v>6515</v>
      </c>
      <c r="D779" s="8">
        <v>1921</v>
      </c>
      <c r="E779" s="8">
        <v>3449</v>
      </c>
      <c r="F779" s="8">
        <v>5464</v>
      </c>
      <c r="G779" s="8">
        <v>2133</v>
      </c>
      <c r="H779" s="8">
        <v>2112</v>
      </c>
      <c r="I779" s="8">
        <v>2455</v>
      </c>
      <c r="J779" s="8">
        <v>2362</v>
      </c>
      <c r="K779" s="8">
        <v>2363</v>
      </c>
      <c r="L779" s="8">
        <v>7838</v>
      </c>
      <c r="M779" s="8">
        <v>12310</v>
      </c>
      <c r="O779" s="32">
        <f t="shared" si="37"/>
        <v>4567</v>
      </c>
      <c r="Q779" s="34" t="s">
        <v>372</v>
      </c>
      <c r="R779" s="34">
        <v>427.08048860814756</v>
      </c>
      <c r="S779" s="34">
        <v>235.02126323538809</v>
      </c>
      <c r="T779" s="34">
        <v>1.8171993577466243</v>
      </c>
      <c r="U779" s="34">
        <v>7.8009567264434532E-2</v>
      </c>
      <c r="V779" s="34">
        <v>-50.540180477280501</v>
      </c>
      <c r="W779" s="34">
        <v>904.70115769357562</v>
      </c>
      <c r="X779" s="34">
        <v>-50.540180477280501</v>
      </c>
      <c r="Y779" s="34">
        <v>904.70115769357562</v>
      </c>
      <c r="AA779" s="34" t="s">
        <v>372</v>
      </c>
      <c r="AB779" s="34">
        <v>576.23627582872575</v>
      </c>
      <c r="AC779" s="34">
        <v>480.94107730931842</v>
      </c>
      <c r="AD779" s="34">
        <v>1.1981431884598994</v>
      </c>
      <c r="AE779" s="34">
        <v>0.23914681835770199</v>
      </c>
      <c r="AF779" s="34">
        <v>-401.15358783848524</v>
      </c>
      <c r="AG779" s="34">
        <v>1553.6261394959367</v>
      </c>
      <c r="AH779" s="34">
        <v>-401.15358783848524</v>
      </c>
      <c r="AI779" s="34">
        <v>1553.6261394959367</v>
      </c>
    </row>
    <row r="780" spans="1:35" ht="15.75" x14ac:dyDescent="0.25">
      <c r="A780" s="7">
        <v>1997</v>
      </c>
      <c r="B780" s="8">
        <v>12030</v>
      </c>
      <c r="C780" s="8">
        <v>2900</v>
      </c>
      <c r="D780" s="8">
        <v>2905</v>
      </c>
      <c r="E780" s="8">
        <v>2679</v>
      </c>
      <c r="F780" s="8">
        <v>3133</v>
      </c>
      <c r="G780" s="8">
        <v>2241</v>
      </c>
      <c r="H780" s="8">
        <v>2221</v>
      </c>
      <c r="I780" s="8">
        <v>2523</v>
      </c>
      <c r="J780" s="8">
        <v>2494</v>
      </c>
      <c r="K780" s="8">
        <v>2768</v>
      </c>
      <c r="L780" s="8">
        <v>4896</v>
      </c>
      <c r="M780" s="8">
        <v>2816</v>
      </c>
      <c r="O780" s="32">
        <f t="shared" si="37"/>
        <v>4744</v>
      </c>
      <c r="Q780"/>
      <c r="R780"/>
      <c r="S780"/>
      <c r="T780"/>
      <c r="U780"/>
      <c r="V780"/>
      <c r="W780"/>
      <c r="X780"/>
      <c r="Y780"/>
      <c r="AA780"/>
      <c r="AB780"/>
      <c r="AC780"/>
      <c r="AD780"/>
      <c r="AE780"/>
      <c r="AF780"/>
      <c r="AG780"/>
      <c r="AH780"/>
      <c r="AI780"/>
    </row>
    <row r="781" spans="1:35" ht="15.75" x14ac:dyDescent="0.25">
      <c r="A781" s="7">
        <v>1998</v>
      </c>
      <c r="B781" s="8">
        <v>6524</v>
      </c>
      <c r="C781" s="8">
        <v>1546</v>
      </c>
      <c r="D781" s="8">
        <v>1456</v>
      </c>
      <c r="E781" s="8">
        <v>1314</v>
      </c>
      <c r="F781" s="8">
        <v>3480</v>
      </c>
      <c r="G781" s="8">
        <v>3084</v>
      </c>
      <c r="H781" s="8">
        <v>2603</v>
      </c>
      <c r="I781" s="8">
        <v>2663</v>
      </c>
      <c r="J781" s="8">
        <v>2369</v>
      </c>
      <c r="K781" s="8">
        <v>2208</v>
      </c>
      <c r="L781" s="8">
        <v>5480</v>
      </c>
      <c r="M781" s="8">
        <v>8123</v>
      </c>
      <c r="O781" s="32">
        <f t="shared" si="37"/>
        <v>5266</v>
      </c>
      <c r="Q781"/>
      <c r="R781"/>
      <c r="S781"/>
      <c r="T781"/>
      <c r="U781"/>
      <c r="V781"/>
      <c r="W781"/>
      <c r="X781"/>
      <c r="Y781"/>
      <c r="AA781"/>
      <c r="AB781"/>
      <c r="AC781"/>
      <c r="AD781"/>
      <c r="AE781"/>
      <c r="AF781"/>
      <c r="AG781"/>
      <c r="AH781"/>
      <c r="AI781"/>
    </row>
    <row r="782" spans="1:35" ht="15.75" x14ac:dyDescent="0.25">
      <c r="A782" s="7">
        <v>1999</v>
      </c>
      <c r="B782" s="8">
        <v>7923</v>
      </c>
      <c r="C782" s="8">
        <v>2027</v>
      </c>
      <c r="D782" s="8">
        <v>3111</v>
      </c>
      <c r="E782" s="8">
        <v>2373</v>
      </c>
      <c r="F782" s="8">
        <v>4861</v>
      </c>
      <c r="G782" s="8">
        <v>4318</v>
      </c>
      <c r="H782" s="8">
        <v>3145</v>
      </c>
      <c r="I782" s="8">
        <v>2970</v>
      </c>
      <c r="J782" s="8">
        <v>2711</v>
      </c>
      <c r="K782" s="8">
        <v>2742</v>
      </c>
      <c r="L782" s="8">
        <v>4031</v>
      </c>
      <c r="M782" s="8">
        <v>5778</v>
      </c>
      <c r="O782" s="32">
        <f t="shared" si="37"/>
        <v>6115</v>
      </c>
      <c r="Q782"/>
      <c r="R782"/>
      <c r="S782"/>
      <c r="T782"/>
      <c r="U782"/>
      <c r="V782"/>
      <c r="W782"/>
      <c r="X782"/>
      <c r="Y782"/>
      <c r="AA782"/>
      <c r="AB782"/>
      <c r="AC782"/>
      <c r="AD782"/>
      <c r="AE782"/>
      <c r="AF782"/>
      <c r="AG782"/>
      <c r="AH782"/>
      <c r="AI782"/>
    </row>
    <row r="783" spans="1:35" x14ac:dyDescent="0.2">
      <c r="A783" s="7">
        <v>2000</v>
      </c>
      <c r="B783" s="8">
        <v>5472</v>
      </c>
      <c r="C783" s="8">
        <v>1726</v>
      </c>
      <c r="D783" s="8">
        <v>2540</v>
      </c>
      <c r="E783" s="8">
        <v>3186</v>
      </c>
      <c r="F783" s="8">
        <v>3169</v>
      </c>
      <c r="G783" s="8">
        <v>2397</v>
      </c>
      <c r="H783" s="8">
        <v>1994</v>
      </c>
      <c r="I783" s="8">
        <v>2452</v>
      </c>
      <c r="J783" s="8">
        <v>2476</v>
      </c>
      <c r="K783" s="8">
        <v>2480</v>
      </c>
      <c r="L783" s="8">
        <v>3656</v>
      </c>
      <c r="M783" s="8">
        <v>2094</v>
      </c>
      <c r="O783" s="32">
        <f t="shared" si="37"/>
        <v>4446</v>
      </c>
    </row>
    <row r="784" spans="1:35" x14ac:dyDescent="0.2">
      <c r="A784" s="7">
        <v>2001</v>
      </c>
      <c r="B784" s="8">
        <v>1215</v>
      </c>
      <c r="C784" s="8">
        <v>1277</v>
      </c>
      <c r="D784" s="8">
        <v>1150</v>
      </c>
      <c r="E784" s="8">
        <v>1890</v>
      </c>
      <c r="F784" s="8">
        <v>3337</v>
      </c>
      <c r="G784" s="8">
        <v>1793</v>
      </c>
      <c r="H784" s="8">
        <v>1348</v>
      </c>
      <c r="I784" s="8">
        <v>1425</v>
      </c>
      <c r="J784" s="8">
        <v>1513</v>
      </c>
      <c r="K784" s="8">
        <v>1525</v>
      </c>
      <c r="L784" s="8">
        <v>2069</v>
      </c>
      <c r="M784" s="8">
        <v>5853</v>
      </c>
      <c r="O784" s="32">
        <f t="shared" si="37"/>
        <v>2773</v>
      </c>
    </row>
    <row r="785" spans="1:15" x14ac:dyDescent="0.2">
      <c r="A785" s="7">
        <v>2002</v>
      </c>
      <c r="B785" s="8">
        <v>4535</v>
      </c>
      <c r="C785" s="8">
        <v>1158</v>
      </c>
      <c r="D785" s="8">
        <v>1225</v>
      </c>
      <c r="E785" s="8">
        <v>2907</v>
      </c>
      <c r="F785" s="8">
        <v>3039</v>
      </c>
      <c r="G785" s="8">
        <v>1905</v>
      </c>
      <c r="H785" s="8">
        <v>2175</v>
      </c>
      <c r="I785" s="8">
        <v>3171</v>
      </c>
      <c r="J785" s="8">
        <v>2946</v>
      </c>
      <c r="K785" s="8">
        <v>1731</v>
      </c>
      <c r="L785" s="8">
        <v>2123</v>
      </c>
      <c r="M785" s="8">
        <v>2118</v>
      </c>
      <c r="O785" s="32">
        <f t="shared" si="37"/>
        <v>5346</v>
      </c>
    </row>
    <row r="786" spans="1:15" x14ac:dyDescent="0.2">
      <c r="A786" s="7">
        <v>2003</v>
      </c>
      <c r="B786" s="8">
        <v>4395</v>
      </c>
      <c r="C786" s="8">
        <v>2148</v>
      </c>
      <c r="D786" s="8">
        <v>1865</v>
      </c>
      <c r="E786" s="8">
        <v>3226</v>
      </c>
      <c r="F786" s="8">
        <v>3233</v>
      </c>
      <c r="G786" s="8">
        <v>2918</v>
      </c>
      <c r="H786" s="8">
        <v>2325</v>
      </c>
      <c r="I786" s="8">
        <v>2321</v>
      </c>
      <c r="J786" s="8">
        <v>1862</v>
      </c>
      <c r="K786" s="8">
        <v>1535</v>
      </c>
      <c r="L786" s="8">
        <v>1479</v>
      </c>
      <c r="M786" s="8">
        <v>5610</v>
      </c>
      <c r="O786" s="32">
        <f t="shared" si="37"/>
        <v>4646</v>
      </c>
    </row>
    <row r="787" spans="1:15" x14ac:dyDescent="0.2">
      <c r="A787" s="7">
        <v>2004</v>
      </c>
      <c r="B787" s="8">
        <v>4681</v>
      </c>
      <c r="C787" s="8">
        <v>2836</v>
      </c>
      <c r="D787" s="8">
        <v>1509</v>
      </c>
      <c r="E787" s="8">
        <v>3524</v>
      </c>
      <c r="F787" s="8">
        <v>4335</v>
      </c>
      <c r="G787" s="8">
        <v>1380</v>
      </c>
      <c r="H787" s="8">
        <v>2031</v>
      </c>
      <c r="I787" s="8">
        <v>2685</v>
      </c>
      <c r="J787" s="8">
        <v>2039</v>
      </c>
      <c r="K787" s="8">
        <v>2182</v>
      </c>
      <c r="L787" s="8">
        <v>2962</v>
      </c>
      <c r="M787" s="8">
        <v>3816</v>
      </c>
      <c r="O787" s="32">
        <f t="shared" si="37"/>
        <v>4716</v>
      </c>
    </row>
    <row r="788" spans="1:15" x14ac:dyDescent="0.2">
      <c r="A788" s="7">
        <v>2005</v>
      </c>
      <c r="B788" s="8">
        <v>1652</v>
      </c>
      <c r="C788" s="8">
        <v>1150</v>
      </c>
      <c r="D788" s="8">
        <v>1007</v>
      </c>
      <c r="E788" s="8">
        <v>1316</v>
      </c>
      <c r="F788" s="8">
        <v>1725</v>
      </c>
      <c r="G788" s="8">
        <v>1579</v>
      </c>
      <c r="H788" s="8">
        <v>1899</v>
      </c>
      <c r="I788" s="8">
        <v>2411</v>
      </c>
      <c r="J788" s="8">
        <v>2264</v>
      </c>
      <c r="K788" s="8">
        <v>2396</v>
      </c>
      <c r="L788" s="8">
        <v>4141</v>
      </c>
      <c r="M788" s="8">
        <v>4028</v>
      </c>
      <c r="O788" s="32">
        <f t="shared" si="37"/>
        <v>4310</v>
      </c>
    </row>
    <row r="789" spans="1:15" x14ac:dyDescent="0.2">
      <c r="A789" s="7">
        <v>2006</v>
      </c>
      <c r="B789" s="8">
        <v>9525</v>
      </c>
      <c r="C789" s="8">
        <v>5194</v>
      </c>
      <c r="D789" s="8">
        <v>1421</v>
      </c>
      <c r="E789" s="8">
        <v>2055</v>
      </c>
      <c r="F789" s="8">
        <v>3055</v>
      </c>
      <c r="G789" s="8">
        <v>2465</v>
      </c>
      <c r="H789" s="8">
        <v>1430</v>
      </c>
      <c r="I789" s="8">
        <v>2150</v>
      </c>
      <c r="J789" s="8">
        <v>2171</v>
      </c>
      <c r="K789" s="8">
        <v>2374</v>
      </c>
      <c r="L789" s="8">
        <v>6725</v>
      </c>
      <c r="M789" s="8">
        <v>6346</v>
      </c>
      <c r="O789" s="32">
        <f t="shared" si="37"/>
        <v>3580</v>
      </c>
    </row>
    <row r="790" spans="1:15" x14ac:dyDescent="0.2">
      <c r="A790" s="7">
        <v>2007</v>
      </c>
      <c r="B790" s="8">
        <v>5486</v>
      </c>
      <c r="C790" s="8">
        <v>1377</v>
      </c>
      <c r="D790" s="8">
        <v>2379</v>
      </c>
      <c r="E790" s="8">
        <v>2762</v>
      </c>
      <c r="F790" s="8">
        <v>3826</v>
      </c>
      <c r="G790" s="8">
        <v>3084</v>
      </c>
      <c r="H790" s="8">
        <v>1918</v>
      </c>
      <c r="I790" s="8">
        <v>2116</v>
      </c>
      <c r="J790" s="8">
        <v>2083</v>
      </c>
      <c r="K790" s="8">
        <v>1729</v>
      </c>
      <c r="L790" s="8">
        <v>3425</v>
      </c>
      <c r="M790" s="8">
        <v>3778</v>
      </c>
      <c r="O790" s="32">
        <f t="shared" si="37"/>
        <v>4034</v>
      </c>
    </row>
    <row r="791" spans="1:15" x14ac:dyDescent="0.2">
      <c r="A791" s="7">
        <v>2008</v>
      </c>
      <c r="B791" s="8">
        <v>4506</v>
      </c>
      <c r="C791" s="8">
        <v>1833</v>
      </c>
      <c r="D791" s="8">
        <v>1514</v>
      </c>
      <c r="E791" s="8">
        <v>2576</v>
      </c>
      <c r="F791" s="8">
        <v>5743</v>
      </c>
      <c r="G791" s="8">
        <v>4643</v>
      </c>
      <c r="H791" s="8">
        <v>2047</v>
      </c>
      <c r="I791" s="8">
        <v>2394</v>
      </c>
      <c r="J791" s="8">
        <v>2006</v>
      </c>
      <c r="K791" s="8">
        <v>3096</v>
      </c>
      <c r="L791" s="8">
        <v>5008</v>
      </c>
      <c r="M791" s="8">
        <v>1808</v>
      </c>
      <c r="O791" s="32">
        <f t="shared" si="37"/>
        <v>4441</v>
      </c>
    </row>
    <row r="792" spans="1:15" x14ac:dyDescent="0.2">
      <c r="A792" s="7">
        <v>2009</v>
      </c>
      <c r="B792" s="8">
        <v>6570</v>
      </c>
      <c r="C792" s="8">
        <v>1725</v>
      </c>
      <c r="D792" s="8">
        <v>1265</v>
      </c>
      <c r="E792" s="8">
        <v>2020</v>
      </c>
      <c r="F792" s="8">
        <v>3749</v>
      </c>
      <c r="G792" s="8">
        <v>2666</v>
      </c>
      <c r="H792" s="8">
        <v>2028</v>
      </c>
      <c r="I792" s="8">
        <v>2998</v>
      </c>
      <c r="J792" s="8">
        <v>2824</v>
      </c>
      <c r="K792" s="8">
        <v>2171</v>
      </c>
      <c r="L792" s="8">
        <v>3487</v>
      </c>
      <c r="M792" s="8">
        <v>2136</v>
      </c>
      <c r="O792" s="32">
        <f t="shared" si="37"/>
        <v>5026</v>
      </c>
    </row>
    <row r="793" spans="1:15" x14ac:dyDescent="0.2">
      <c r="A793" s="7">
        <v>2010</v>
      </c>
      <c r="B793" s="8">
        <v>4426</v>
      </c>
      <c r="C793" s="8">
        <v>1374</v>
      </c>
      <c r="D793" s="8">
        <v>1235</v>
      </c>
      <c r="E793" s="8">
        <v>1299</v>
      </c>
      <c r="F793" s="8">
        <v>2798</v>
      </c>
      <c r="G793" s="8">
        <v>6703</v>
      </c>
      <c r="H793" s="8">
        <v>2722</v>
      </c>
      <c r="I793" s="8">
        <v>2190</v>
      </c>
      <c r="J793" s="8">
        <v>1757</v>
      </c>
      <c r="K793" s="8">
        <v>1366</v>
      </c>
      <c r="L793" s="8">
        <v>2509</v>
      </c>
      <c r="M793" s="8">
        <v>7247</v>
      </c>
      <c r="O793" s="32">
        <f t="shared" si="37"/>
        <v>4912</v>
      </c>
    </row>
    <row r="794" spans="1:15" x14ac:dyDescent="0.2">
      <c r="A794" s="7">
        <v>2011</v>
      </c>
      <c r="B794" s="8">
        <v>6304</v>
      </c>
      <c r="C794" s="8">
        <v>1929</v>
      </c>
      <c r="D794" s="8">
        <v>1407</v>
      </c>
      <c r="E794" s="8">
        <v>4949</v>
      </c>
      <c r="F794" s="8">
        <v>5093</v>
      </c>
      <c r="G794" s="8">
        <v>5000</v>
      </c>
      <c r="H794" s="8">
        <v>2503</v>
      </c>
      <c r="I794" s="8">
        <v>2290</v>
      </c>
      <c r="J794" s="8">
        <v>2748</v>
      </c>
      <c r="K794" s="8">
        <v>2875</v>
      </c>
      <c r="L794" s="8">
        <v>3310</v>
      </c>
      <c r="M794" s="8">
        <v>1587</v>
      </c>
      <c r="O794" s="32">
        <f t="shared" si="37"/>
        <v>4793</v>
      </c>
    </row>
    <row r="795" spans="1:15" x14ac:dyDescent="0.2">
      <c r="A795" s="7">
        <v>2012</v>
      </c>
      <c r="B795" s="8">
        <v>6144</v>
      </c>
      <c r="C795" s="8">
        <v>2918</v>
      </c>
      <c r="D795" s="8">
        <v>3525</v>
      </c>
      <c r="E795" s="8">
        <v>6815</v>
      </c>
      <c r="F795" s="8">
        <v>4323</v>
      </c>
      <c r="G795" s="8">
        <v>3377</v>
      </c>
      <c r="H795" s="8">
        <v>1861</v>
      </c>
      <c r="I795" s="8">
        <v>2228</v>
      </c>
      <c r="J795" s="8">
        <v>2513</v>
      </c>
      <c r="K795" s="8">
        <v>2779</v>
      </c>
      <c r="L795" s="8">
        <v>5981</v>
      </c>
      <c r="M795" s="8">
        <v>7238</v>
      </c>
      <c r="O795" s="32">
        <f t="shared" si="37"/>
        <v>4089</v>
      </c>
    </row>
    <row r="796" spans="1:15" x14ac:dyDescent="0.2">
      <c r="A796" s="7">
        <v>2013</v>
      </c>
      <c r="B796" s="8">
        <v>2401</v>
      </c>
      <c r="C796" s="8">
        <v>1691</v>
      </c>
      <c r="D796" s="8">
        <v>1278</v>
      </c>
      <c r="E796" s="8">
        <v>1916</v>
      </c>
      <c r="F796" s="8">
        <v>3145</v>
      </c>
      <c r="G796" s="8">
        <v>1818</v>
      </c>
      <c r="H796" s="8">
        <v>1898</v>
      </c>
      <c r="I796" s="8">
        <v>2736</v>
      </c>
      <c r="J796" s="8">
        <v>2468</v>
      </c>
      <c r="K796" s="8">
        <v>1688</v>
      </c>
      <c r="L796" s="8">
        <v>4005</v>
      </c>
      <c r="M796" s="8">
        <v>2524</v>
      </c>
      <c r="O796" s="32">
        <f t="shared" si="37"/>
        <v>4634</v>
      </c>
    </row>
    <row r="797" spans="1:15" x14ac:dyDescent="0.2">
      <c r="A797" s="7">
        <v>2014</v>
      </c>
      <c r="B797" s="8">
        <v>1763</v>
      </c>
      <c r="C797" s="8">
        <v>6302</v>
      </c>
      <c r="D797" s="8">
        <v>5235</v>
      </c>
      <c r="E797" s="8">
        <v>3205</v>
      </c>
      <c r="F797" s="8">
        <v>3388</v>
      </c>
      <c r="G797" s="8">
        <v>2819</v>
      </c>
      <c r="H797" s="8">
        <v>1796</v>
      </c>
      <c r="I797" s="8">
        <v>2434</v>
      </c>
      <c r="J797" s="8">
        <v>1921</v>
      </c>
      <c r="K797" s="8">
        <v>1766</v>
      </c>
      <c r="L797" s="8">
        <v>5054</v>
      </c>
      <c r="M797" s="14"/>
      <c r="O797" s="32">
        <f t="shared" si="37"/>
        <v>4230</v>
      </c>
    </row>
    <row r="798" spans="1:15" x14ac:dyDescent="0.2">
      <c r="O798" s="32"/>
    </row>
    <row r="799" spans="1:15" x14ac:dyDescent="0.2">
      <c r="O799" s="32"/>
    </row>
    <row r="800" spans="1:15" x14ac:dyDescent="0.2">
      <c r="A800" s="6" t="s">
        <v>420</v>
      </c>
      <c r="O800" s="32"/>
    </row>
    <row r="801" spans="1:25" ht="15.75" x14ac:dyDescent="0.25">
      <c r="A801" s="7">
        <v>1979</v>
      </c>
      <c r="B801" s="14">
        <v>546</v>
      </c>
      <c r="C801" s="14">
        <v>655.9</v>
      </c>
      <c r="D801" s="14">
        <v>479</v>
      </c>
      <c r="E801" s="8">
        <v>1010</v>
      </c>
      <c r="F801" s="14">
        <v>413</v>
      </c>
      <c r="G801" s="14">
        <v>157.9</v>
      </c>
      <c r="H801" s="14">
        <v>47.1</v>
      </c>
      <c r="I801" s="14">
        <v>78.099999999999994</v>
      </c>
      <c r="J801" s="14">
        <v>608.70000000000005</v>
      </c>
      <c r="K801" s="14">
        <v>961</v>
      </c>
      <c r="L801" s="14">
        <v>976.6</v>
      </c>
      <c r="M801" s="14">
        <v>487.5</v>
      </c>
      <c r="O801" s="32">
        <f t="shared" si="37"/>
        <v>125.19999999999999</v>
      </c>
      <c r="Q801" s="23" t="s">
        <v>349</v>
      </c>
      <c r="R801"/>
      <c r="S801"/>
      <c r="T801"/>
      <c r="U801"/>
      <c r="V801"/>
      <c r="W801"/>
      <c r="X801"/>
      <c r="Y801"/>
    </row>
    <row r="802" spans="1:25" ht="16.5" thickBot="1" x14ac:dyDescent="0.3">
      <c r="A802" s="7">
        <v>1980</v>
      </c>
      <c r="B802" s="8">
        <v>1315</v>
      </c>
      <c r="C802" s="14">
        <v>71.900000000000006</v>
      </c>
      <c r="D802" s="14">
        <v>110.3</v>
      </c>
      <c r="E802" s="14">
        <v>280.3</v>
      </c>
      <c r="F802" s="14">
        <v>169.1</v>
      </c>
      <c r="G802" s="14">
        <v>339.2</v>
      </c>
      <c r="H802" s="14">
        <v>108</v>
      </c>
      <c r="I802" s="14">
        <v>83.4</v>
      </c>
      <c r="J802" s="14">
        <v>842.1</v>
      </c>
      <c r="K802" s="14">
        <v>793</v>
      </c>
      <c r="L802" s="14">
        <v>613.70000000000005</v>
      </c>
      <c r="M802" s="8">
        <v>1169</v>
      </c>
      <c r="O802" s="32">
        <f t="shared" si="37"/>
        <v>191.4</v>
      </c>
      <c r="Q802"/>
      <c r="R802"/>
      <c r="S802"/>
      <c r="T802"/>
      <c r="U802"/>
      <c r="V802"/>
      <c r="W802"/>
      <c r="X802"/>
      <c r="Y802"/>
    </row>
    <row r="803" spans="1:25" ht="15.75" x14ac:dyDescent="0.25">
      <c r="A803" s="7">
        <v>1981</v>
      </c>
      <c r="B803" s="14">
        <v>227.5</v>
      </c>
      <c r="C803" s="14">
        <v>94</v>
      </c>
      <c r="D803" s="14">
        <v>76.8</v>
      </c>
      <c r="E803" s="14">
        <v>434.8</v>
      </c>
      <c r="F803" s="14">
        <v>402.8</v>
      </c>
      <c r="G803" s="14">
        <v>485.9</v>
      </c>
      <c r="H803" s="14">
        <v>144.69999999999999</v>
      </c>
      <c r="I803" s="14">
        <v>144.69999999999999</v>
      </c>
      <c r="J803" s="14">
        <v>659</v>
      </c>
      <c r="K803" s="14">
        <v>965.4</v>
      </c>
      <c r="L803" s="8">
        <v>1016</v>
      </c>
      <c r="M803" s="8">
        <v>2111</v>
      </c>
      <c r="O803" s="32">
        <f t="shared" si="37"/>
        <v>289.39999999999998</v>
      </c>
      <c r="Q803" s="36" t="s">
        <v>350</v>
      </c>
      <c r="R803" s="36"/>
      <c r="S803"/>
      <c r="T803"/>
      <c r="U803"/>
      <c r="V803"/>
      <c r="W803"/>
      <c r="X803"/>
      <c r="Y803"/>
    </row>
    <row r="804" spans="1:25" ht="15.75" x14ac:dyDescent="0.25">
      <c r="A804" s="7">
        <v>1982</v>
      </c>
      <c r="B804" s="8">
        <v>1510</v>
      </c>
      <c r="C804" s="14">
        <v>901.4</v>
      </c>
      <c r="D804" s="14">
        <v>328.6</v>
      </c>
      <c r="E804" s="14">
        <v>549.9</v>
      </c>
      <c r="F804" s="14">
        <v>109.5</v>
      </c>
      <c r="G804" s="14">
        <v>94.9</v>
      </c>
      <c r="H804" s="14">
        <v>73.2</v>
      </c>
      <c r="I804" s="14">
        <v>105.1</v>
      </c>
      <c r="J804" s="14">
        <v>609.9</v>
      </c>
      <c r="K804" s="8">
        <v>1092</v>
      </c>
      <c r="L804" s="14">
        <v>899.8</v>
      </c>
      <c r="M804" s="8">
        <v>1570</v>
      </c>
      <c r="O804" s="32">
        <f t="shared" si="37"/>
        <v>178.3</v>
      </c>
      <c r="Q804" s="33" t="s">
        <v>351</v>
      </c>
      <c r="R804" s="33">
        <v>0.35062265498333561</v>
      </c>
      <c r="S804"/>
      <c r="T804"/>
      <c r="U804"/>
      <c r="V804"/>
      <c r="W804"/>
      <c r="X804"/>
      <c r="Y804"/>
    </row>
    <row r="805" spans="1:25" ht="15.75" x14ac:dyDescent="0.25">
      <c r="A805" s="7">
        <v>1983</v>
      </c>
      <c r="B805" s="8">
        <v>1038</v>
      </c>
      <c r="C805" s="14">
        <v>576.70000000000005</v>
      </c>
      <c r="D805" s="14">
        <v>397.6</v>
      </c>
      <c r="E805" s="14">
        <v>536.5</v>
      </c>
      <c r="F805" s="14">
        <v>451.4</v>
      </c>
      <c r="G805" s="14">
        <v>217.6</v>
      </c>
      <c r="H805" s="14">
        <v>248.3</v>
      </c>
      <c r="I805" s="14">
        <v>171.6</v>
      </c>
      <c r="J805" s="14">
        <v>745</v>
      </c>
      <c r="K805" s="14">
        <v>699.4</v>
      </c>
      <c r="L805" s="8">
        <v>1162</v>
      </c>
      <c r="M805" s="8">
        <v>1408</v>
      </c>
      <c r="O805" s="32">
        <f t="shared" si="37"/>
        <v>419.9</v>
      </c>
      <c r="Q805" s="33" t="s">
        <v>352</v>
      </c>
      <c r="R805" s="33">
        <v>0.1229362461875632</v>
      </c>
      <c r="S805"/>
      <c r="T805"/>
      <c r="U805"/>
      <c r="V805"/>
      <c r="W805"/>
      <c r="X805"/>
      <c r="Y805"/>
    </row>
    <row r="806" spans="1:25" ht="15.75" x14ac:dyDescent="0.25">
      <c r="A806" s="7">
        <v>1984</v>
      </c>
      <c r="B806" s="14">
        <v>724.4</v>
      </c>
      <c r="C806" s="14">
        <v>696.8</v>
      </c>
      <c r="D806" s="14">
        <v>766.7</v>
      </c>
      <c r="E806" s="14">
        <v>768.3</v>
      </c>
      <c r="F806" s="14">
        <v>721</v>
      </c>
      <c r="G806" s="14">
        <v>960.8</v>
      </c>
      <c r="H806" s="14">
        <v>128.80000000000001</v>
      </c>
      <c r="I806" s="14">
        <v>136.9</v>
      </c>
      <c r="J806" s="14">
        <v>861.6</v>
      </c>
      <c r="K806" s="14">
        <v>951.9</v>
      </c>
      <c r="L806" s="8">
        <v>1996</v>
      </c>
      <c r="M806" s="8">
        <v>1028</v>
      </c>
      <c r="O806" s="32">
        <f t="shared" si="37"/>
        <v>265.70000000000005</v>
      </c>
      <c r="Q806" s="33" t="s">
        <v>353</v>
      </c>
      <c r="R806" s="33">
        <v>9.7140253428373874E-2</v>
      </c>
      <c r="S806"/>
      <c r="T806"/>
      <c r="U806"/>
      <c r="V806"/>
      <c r="W806"/>
      <c r="X806"/>
      <c r="Y806"/>
    </row>
    <row r="807" spans="1:25" ht="15.75" x14ac:dyDescent="0.25">
      <c r="A807" s="7">
        <v>1985</v>
      </c>
      <c r="B807" s="14">
        <v>407.7</v>
      </c>
      <c r="C807" s="14">
        <v>101.8</v>
      </c>
      <c r="D807" s="14">
        <v>69.2</v>
      </c>
      <c r="E807" s="14">
        <v>440.3</v>
      </c>
      <c r="F807" s="14">
        <v>130.9</v>
      </c>
      <c r="G807" s="14">
        <v>338.3</v>
      </c>
      <c r="H807" s="14">
        <v>31.8</v>
      </c>
      <c r="I807" s="14">
        <v>36.299999999999997</v>
      </c>
      <c r="J807" s="14">
        <v>769.7</v>
      </c>
      <c r="K807" s="8">
        <v>1192</v>
      </c>
      <c r="L807" s="8">
        <v>1002</v>
      </c>
      <c r="M807" s="14">
        <v>815.3</v>
      </c>
      <c r="O807" s="32">
        <f t="shared" ref="O807:O870" si="38">SUM(H807:I807)</f>
        <v>68.099999999999994</v>
      </c>
      <c r="Q807" s="33" t="s">
        <v>354</v>
      </c>
      <c r="R807" s="33">
        <v>250.17535592724195</v>
      </c>
      <c r="S807"/>
      <c r="T807"/>
      <c r="U807"/>
      <c r="V807"/>
      <c r="W807"/>
      <c r="X807"/>
      <c r="Y807"/>
    </row>
    <row r="808" spans="1:25" ht="16.5" thickBot="1" x14ac:dyDescent="0.3">
      <c r="A808" s="7">
        <v>1986</v>
      </c>
      <c r="B808" s="14">
        <v>717.5</v>
      </c>
      <c r="C808" s="8">
        <v>1138</v>
      </c>
      <c r="D808" s="14">
        <v>616.20000000000005</v>
      </c>
      <c r="E808" s="14">
        <v>80.900000000000006</v>
      </c>
      <c r="F808" s="14">
        <v>449.8</v>
      </c>
      <c r="G808" s="14">
        <v>144</v>
      </c>
      <c r="H808" s="14">
        <v>48.3</v>
      </c>
      <c r="I808" s="14">
        <v>32.1</v>
      </c>
      <c r="J808" s="14">
        <v>886.4</v>
      </c>
      <c r="K808" s="14">
        <v>901.7</v>
      </c>
      <c r="L808" s="8">
        <v>1686</v>
      </c>
      <c r="M808" s="14">
        <v>572.79999999999995</v>
      </c>
      <c r="O808" s="32">
        <f t="shared" si="38"/>
        <v>80.400000000000006</v>
      </c>
      <c r="Q808" s="34" t="s">
        <v>355</v>
      </c>
      <c r="R808" s="34">
        <v>36</v>
      </c>
      <c r="S808"/>
      <c r="T808"/>
      <c r="U808"/>
      <c r="V808"/>
      <c r="W808"/>
      <c r="X808"/>
      <c r="Y808"/>
    </row>
    <row r="809" spans="1:25" ht="15.75" x14ac:dyDescent="0.25">
      <c r="A809" s="7">
        <v>1987</v>
      </c>
      <c r="B809" s="14">
        <v>564.6</v>
      </c>
      <c r="C809" s="14">
        <v>344.8</v>
      </c>
      <c r="D809" s="14">
        <v>43.9</v>
      </c>
      <c r="E809" s="14">
        <v>99.8</v>
      </c>
      <c r="F809" s="14">
        <v>40.9</v>
      </c>
      <c r="G809" s="14">
        <v>63.7</v>
      </c>
      <c r="H809" s="14">
        <v>28.7</v>
      </c>
      <c r="I809" s="14">
        <v>33.4</v>
      </c>
      <c r="J809" s="14">
        <v>643.1</v>
      </c>
      <c r="K809" s="14">
        <v>743.2</v>
      </c>
      <c r="L809" s="14">
        <v>629.1</v>
      </c>
      <c r="M809" s="14">
        <v>681.8</v>
      </c>
      <c r="O809" s="32">
        <f t="shared" si="38"/>
        <v>62.099999999999994</v>
      </c>
      <c r="Q809"/>
      <c r="R809"/>
      <c r="S809"/>
      <c r="T809"/>
      <c r="U809"/>
      <c r="V809"/>
      <c r="W809"/>
      <c r="X809"/>
      <c r="Y809"/>
    </row>
    <row r="810" spans="1:25" ht="16.5" thickBot="1" x14ac:dyDescent="0.3">
      <c r="A810" s="7">
        <v>1988</v>
      </c>
      <c r="B810" s="14">
        <v>911.9</v>
      </c>
      <c r="C810" s="14">
        <v>161.4</v>
      </c>
      <c r="D810" s="14">
        <v>43.6</v>
      </c>
      <c r="E810" s="14">
        <v>552.70000000000005</v>
      </c>
      <c r="F810" s="14">
        <v>687.8</v>
      </c>
      <c r="G810" s="14">
        <v>562.29999999999995</v>
      </c>
      <c r="H810" s="14">
        <v>74.400000000000006</v>
      </c>
      <c r="I810" s="14">
        <v>55.6</v>
      </c>
      <c r="J810" s="14">
        <v>687.8</v>
      </c>
      <c r="K810" s="14">
        <v>834.3</v>
      </c>
      <c r="L810" s="8">
        <v>1438</v>
      </c>
      <c r="M810" s="14">
        <v>478.3</v>
      </c>
      <c r="O810" s="32">
        <f t="shared" si="38"/>
        <v>130</v>
      </c>
      <c r="Q810" s="23" t="s">
        <v>356</v>
      </c>
      <c r="R810"/>
      <c r="S810"/>
      <c r="T810"/>
      <c r="U810"/>
      <c r="V810"/>
      <c r="W810"/>
      <c r="X810"/>
      <c r="Y810"/>
    </row>
    <row r="811" spans="1:25" ht="15.75" x14ac:dyDescent="0.25">
      <c r="A811" s="7">
        <v>1989</v>
      </c>
      <c r="B811" s="8">
        <v>1397</v>
      </c>
      <c r="C811" s="14">
        <v>88</v>
      </c>
      <c r="D811" s="8">
        <v>1090</v>
      </c>
      <c r="E811" s="14">
        <v>324.5</v>
      </c>
      <c r="F811" s="14">
        <v>278.10000000000002</v>
      </c>
      <c r="G811" s="14">
        <v>180.3</v>
      </c>
      <c r="H811" s="14">
        <v>52.7</v>
      </c>
      <c r="I811" s="14">
        <v>117.2</v>
      </c>
      <c r="J811" s="14">
        <v>849.7</v>
      </c>
      <c r="K811" s="14">
        <v>790.3</v>
      </c>
      <c r="L811" s="14">
        <v>771.5</v>
      </c>
      <c r="M811" s="14">
        <v>250</v>
      </c>
      <c r="O811" s="32">
        <f t="shared" si="38"/>
        <v>169.9</v>
      </c>
      <c r="Q811" s="35"/>
      <c r="R811" s="35" t="s">
        <v>361</v>
      </c>
      <c r="S811" s="35" t="s">
        <v>362</v>
      </c>
      <c r="T811" s="35" t="s">
        <v>363</v>
      </c>
      <c r="U811" s="35" t="s">
        <v>3</v>
      </c>
      <c r="V811" s="35" t="s">
        <v>364</v>
      </c>
      <c r="W811"/>
      <c r="X811"/>
      <c r="Y811"/>
    </row>
    <row r="812" spans="1:25" ht="15.75" x14ac:dyDescent="0.25">
      <c r="A812" s="7">
        <v>1990</v>
      </c>
      <c r="B812" s="14">
        <v>730.8</v>
      </c>
      <c r="C812" s="14">
        <v>429.1</v>
      </c>
      <c r="D812" s="14">
        <v>360.9</v>
      </c>
      <c r="E812" s="14">
        <v>395.2</v>
      </c>
      <c r="F812" s="14">
        <v>373.3</v>
      </c>
      <c r="G812" s="14">
        <v>483.7</v>
      </c>
      <c r="H812" s="14">
        <v>102.1</v>
      </c>
      <c r="I812" s="14">
        <v>92.5</v>
      </c>
      <c r="J812" s="14">
        <v>750.4</v>
      </c>
      <c r="K812" s="14">
        <v>894.8</v>
      </c>
      <c r="L812" s="8">
        <v>1457</v>
      </c>
      <c r="M812" s="14">
        <v>833.6</v>
      </c>
      <c r="O812" s="32">
        <f t="shared" si="38"/>
        <v>194.6</v>
      </c>
      <c r="Q812" s="33" t="s">
        <v>357</v>
      </c>
      <c r="R812" s="33">
        <v>1</v>
      </c>
      <c r="S812" s="33">
        <v>298274.93124704529</v>
      </c>
      <c r="T812" s="33">
        <v>298274.93124704529</v>
      </c>
      <c r="U812" s="33">
        <v>4.7657109898889072</v>
      </c>
      <c r="V812" s="33">
        <v>3.6032030682658485E-2</v>
      </c>
      <c r="W812"/>
      <c r="X812"/>
      <c r="Y812"/>
    </row>
    <row r="813" spans="1:25" ht="15.75" x14ac:dyDescent="0.25">
      <c r="A813" s="7">
        <v>1991</v>
      </c>
      <c r="B813" s="14">
        <v>615.20000000000005</v>
      </c>
      <c r="C813" s="14">
        <v>66.599999999999994</v>
      </c>
      <c r="D813" s="14">
        <v>297.7</v>
      </c>
      <c r="E813" s="14">
        <v>413.5</v>
      </c>
      <c r="F813" s="14">
        <v>928.5</v>
      </c>
      <c r="G813" s="14">
        <v>215.4</v>
      </c>
      <c r="H813" s="14">
        <v>101.7</v>
      </c>
      <c r="I813" s="14">
        <v>72.5</v>
      </c>
      <c r="J813" s="8">
        <v>1339</v>
      </c>
      <c r="K813" s="14">
        <v>697.3</v>
      </c>
      <c r="L813" s="8">
        <v>1138</v>
      </c>
      <c r="M813" s="8">
        <v>1019</v>
      </c>
      <c r="O813" s="32">
        <f t="shared" si="38"/>
        <v>174.2</v>
      </c>
      <c r="Q813" s="33" t="s">
        <v>358</v>
      </c>
      <c r="R813" s="33">
        <v>34</v>
      </c>
      <c r="S813" s="33">
        <v>2127982.0962529546</v>
      </c>
      <c r="T813" s="33">
        <v>62587.708713322194</v>
      </c>
      <c r="U813" s="33"/>
      <c r="V813" s="33"/>
      <c r="W813"/>
      <c r="X813"/>
      <c r="Y813"/>
    </row>
    <row r="814" spans="1:25" ht="16.5" thickBot="1" x14ac:dyDescent="0.3">
      <c r="A814" s="7">
        <v>1992</v>
      </c>
      <c r="B814" s="14">
        <v>358.5</v>
      </c>
      <c r="C814" s="14">
        <v>48.8</v>
      </c>
      <c r="D814" s="14">
        <v>66.900000000000006</v>
      </c>
      <c r="E814" s="14">
        <v>91.9</v>
      </c>
      <c r="F814" s="14">
        <v>88.6</v>
      </c>
      <c r="G814" s="14">
        <v>142.80000000000001</v>
      </c>
      <c r="H814" s="14">
        <v>169.5</v>
      </c>
      <c r="I814" s="14">
        <v>373.7</v>
      </c>
      <c r="J814" s="14">
        <v>497.9</v>
      </c>
      <c r="K814" s="14">
        <v>433.5</v>
      </c>
      <c r="L814" s="14">
        <v>677.4</v>
      </c>
      <c r="M814" s="8">
        <v>1003</v>
      </c>
      <c r="O814" s="32">
        <f t="shared" si="38"/>
        <v>543.20000000000005</v>
      </c>
      <c r="Q814" s="34" t="s">
        <v>359</v>
      </c>
      <c r="R814" s="34">
        <v>35</v>
      </c>
      <c r="S814" s="34">
        <v>2426257.0274999999</v>
      </c>
      <c r="T814" s="34"/>
      <c r="U814" s="34"/>
      <c r="V814" s="34"/>
      <c r="W814"/>
      <c r="X814"/>
      <c r="Y814"/>
    </row>
    <row r="815" spans="1:25" ht="16.5" thickBot="1" x14ac:dyDescent="0.3">
      <c r="A815" s="7">
        <v>1993</v>
      </c>
      <c r="B815" s="14">
        <v>781.5</v>
      </c>
      <c r="C815" s="14">
        <v>176.6</v>
      </c>
      <c r="D815" s="14">
        <v>563.5</v>
      </c>
      <c r="E815" s="14">
        <v>916.8</v>
      </c>
      <c r="F815" s="14">
        <v>740.3</v>
      </c>
      <c r="G815" s="14">
        <v>822</v>
      </c>
      <c r="H815" s="14">
        <v>251.7</v>
      </c>
      <c r="I815" s="14">
        <v>376.6</v>
      </c>
      <c r="J815" s="8">
        <v>1018</v>
      </c>
      <c r="K815" s="14">
        <v>591.70000000000005</v>
      </c>
      <c r="L815" s="14">
        <v>90.1</v>
      </c>
      <c r="M815" s="14">
        <v>208.6</v>
      </c>
      <c r="O815" s="32">
        <f t="shared" si="38"/>
        <v>628.29999999999995</v>
      </c>
      <c r="Q815"/>
      <c r="R815"/>
      <c r="S815"/>
      <c r="T815"/>
      <c r="U815"/>
      <c r="V815"/>
      <c r="W815"/>
      <c r="X815"/>
      <c r="Y815"/>
    </row>
    <row r="816" spans="1:25" ht="15.75" x14ac:dyDescent="0.25">
      <c r="A816" s="7">
        <v>1994</v>
      </c>
      <c r="B816" s="14">
        <v>481.3</v>
      </c>
      <c r="C816" s="14">
        <v>51.8</v>
      </c>
      <c r="D816" s="14">
        <v>83.8</v>
      </c>
      <c r="E816" s="14">
        <v>87.3</v>
      </c>
      <c r="F816" s="14">
        <v>79.5</v>
      </c>
      <c r="G816" s="14">
        <v>167.6</v>
      </c>
      <c r="H816" s="14">
        <v>177.4</v>
      </c>
      <c r="I816" s="14">
        <v>244.1</v>
      </c>
      <c r="J816" s="14">
        <v>918.8</v>
      </c>
      <c r="K816" s="14">
        <v>578.70000000000005</v>
      </c>
      <c r="L816" s="14">
        <v>649.70000000000005</v>
      </c>
      <c r="M816" s="14">
        <v>897.2</v>
      </c>
      <c r="O816" s="32">
        <f t="shared" si="38"/>
        <v>421.5</v>
      </c>
      <c r="Q816" s="35"/>
      <c r="R816" s="35" t="s">
        <v>365</v>
      </c>
      <c r="S816" s="35" t="s">
        <v>354</v>
      </c>
      <c r="T816" s="35" t="s">
        <v>366</v>
      </c>
      <c r="U816" s="35" t="s">
        <v>367</v>
      </c>
      <c r="V816" s="35" t="s">
        <v>368</v>
      </c>
      <c r="W816" s="35" t="s">
        <v>369</v>
      </c>
      <c r="X816" s="35" t="s">
        <v>370</v>
      </c>
      <c r="Y816" s="35" t="s">
        <v>371</v>
      </c>
    </row>
    <row r="817" spans="1:25" ht="15.75" x14ac:dyDescent="0.25">
      <c r="A817" s="7">
        <v>1995</v>
      </c>
      <c r="B817" s="8">
        <v>1251</v>
      </c>
      <c r="C817" s="14">
        <v>545.9</v>
      </c>
      <c r="D817" s="14">
        <v>69.900000000000006</v>
      </c>
      <c r="E817" s="14">
        <v>173.9</v>
      </c>
      <c r="F817" s="14">
        <v>605</v>
      </c>
      <c r="G817" s="14">
        <v>341.9</v>
      </c>
      <c r="H817" s="14">
        <v>208.8</v>
      </c>
      <c r="I817" s="14">
        <v>327.3</v>
      </c>
      <c r="J817" s="8">
        <v>1110</v>
      </c>
      <c r="K817" s="14">
        <v>610.20000000000005</v>
      </c>
      <c r="L817" s="8">
        <v>1113</v>
      </c>
      <c r="M817" s="8">
        <v>1426</v>
      </c>
      <c r="O817" s="32">
        <f t="shared" si="38"/>
        <v>536.1</v>
      </c>
      <c r="Q817" s="33" t="s">
        <v>360</v>
      </c>
      <c r="R817" s="33">
        <v>580.08422588320627</v>
      </c>
      <c r="S817" s="33">
        <v>99.841619197339213</v>
      </c>
      <c r="T817" s="33">
        <v>5.810044253555791</v>
      </c>
      <c r="U817" s="33">
        <v>1.5199468374951181E-6</v>
      </c>
      <c r="V817" s="33">
        <v>377.18164461401778</v>
      </c>
      <c r="W817" s="33">
        <v>782.9868071523947</v>
      </c>
      <c r="X817" s="33">
        <v>377.18164461401778</v>
      </c>
      <c r="Y817" s="33">
        <v>782.9868071523947</v>
      </c>
    </row>
    <row r="818" spans="1:25" ht="16.5" thickBot="1" x14ac:dyDescent="0.3">
      <c r="A818" s="7">
        <v>1996</v>
      </c>
      <c r="B818" s="8">
        <v>1913</v>
      </c>
      <c r="C818" s="8">
        <v>1222</v>
      </c>
      <c r="D818" s="14">
        <v>163.6</v>
      </c>
      <c r="E818" s="14">
        <v>491.9</v>
      </c>
      <c r="F818" s="14">
        <v>845.6</v>
      </c>
      <c r="G818" s="14">
        <v>179.2</v>
      </c>
      <c r="H818" s="14">
        <v>181.2</v>
      </c>
      <c r="I818" s="14">
        <v>346.4</v>
      </c>
      <c r="J818" s="8">
        <v>1088</v>
      </c>
      <c r="K818" s="14">
        <v>893.2</v>
      </c>
      <c r="L818" s="8">
        <v>1539</v>
      </c>
      <c r="M818" s="8">
        <v>2558</v>
      </c>
      <c r="O818" s="32">
        <f t="shared" si="38"/>
        <v>527.59999999999991</v>
      </c>
      <c r="Q818" s="34" t="s">
        <v>372</v>
      </c>
      <c r="R818" s="34">
        <v>-181.96866084214966</v>
      </c>
      <c r="S818" s="34">
        <v>83.355209658293418</v>
      </c>
      <c r="T818" s="34">
        <v>-2.1830508445496388</v>
      </c>
      <c r="U818" s="34">
        <v>3.603203068265888E-2</v>
      </c>
      <c r="V818" s="34">
        <v>-351.36682703648216</v>
      </c>
      <c r="W818" s="34">
        <v>-12.570494647817156</v>
      </c>
      <c r="X818" s="34">
        <v>-351.36682703648216</v>
      </c>
      <c r="Y818" s="34">
        <v>-12.570494647817156</v>
      </c>
    </row>
    <row r="819" spans="1:25" ht="15.75" x14ac:dyDescent="0.25">
      <c r="A819" s="7">
        <v>1997</v>
      </c>
      <c r="B819" s="8">
        <v>2012</v>
      </c>
      <c r="C819" s="14">
        <v>432.5</v>
      </c>
      <c r="D819" s="14">
        <v>817.4</v>
      </c>
      <c r="E819" s="14">
        <v>346.4</v>
      </c>
      <c r="F819" s="14">
        <v>239.6</v>
      </c>
      <c r="G819" s="14">
        <v>184.1</v>
      </c>
      <c r="H819" s="14">
        <v>192.5</v>
      </c>
      <c r="I819" s="14">
        <v>367.3</v>
      </c>
      <c r="J819" s="8">
        <v>1183</v>
      </c>
      <c r="K819" s="14">
        <v>744.9</v>
      </c>
      <c r="L819" s="14">
        <v>270.2</v>
      </c>
      <c r="M819" s="14">
        <v>323.3</v>
      </c>
      <c r="O819" s="32">
        <f t="shared" si="38"/>
        <v>559.79999999999995</v>
      </c>
      <c r="Q819"/>
      <c r="R819"/>
      <c r="S819"/>
      <c r="T819"/>
      <c r="U819"/>
      <c r="V819"/>
      <c r="W819"/>
      <c r="X819"/>
      <c r="Y819"/>
    </row>
    <row r="820" spans="1:25" ht="15.75" x14ac:dyDescent="0.25">
      <c r="A820" s="7">
        <v>1998</v>
      </c>
      <c r="B820" s="8">
        <v>1445</v>
      </c>
      <c r="C820" s="14">
        <v>71.099999999999994</v>
      </c>
      <c r="D820" s="14">
        <v>338.5</v>
      </c>
      <c r="E820" s="14">
        <v>256.5</v>
      </c>
      <c r="F820" s="14">
        <v>732.2</v>
      </c>
      <c r="G820" s="14">
        <v>365.6</v>
      </c>
      <c r="H820" s="14">
        <v>536.1</v>
      </c>
      <c r="I820" s="14">
        <v>256.2</v>
      </c>
      <c r="J820" s="14">
        <v>208.7</v>
      </c>
      <c r="K820" s="14">
        <v>691.6</v>
      </c>
      <c r="L820" s="8">
        <v>1192</v>
      </c>
      <c r="M820" s="8">
        <v>1669</v>
      </c>
      <c r="O820" s="32">
        <f t="shared" si="38"/>
        <v>792.3</v>
      </c>
      <c r="Q820"/>
      <c r="R820"/>
      <c r="S820"/>
      <c r="T820"/>
      <c r="U820"/>
      <c r="V820"/>
      <c r="W820"/>
      <c r="X820"/>
      <c r="Y820"/>
    </row>
    <row r="821" spans="1:25" ht="15.75" x14ac:dyDescent="0.25">
      <c r="A821" s="7">
        <v>1999</v>
      </c>
      <c r="B821" s="8">
        <v>1727</v>
      </c>
      <c r="C821" s="14">
        <v>646.9</v>
      </c>
      <c r="D821" s="14">
        <v>471.1</v>
      </c>
      <c r="E821" s="14">
        <v>352.6</v>
      </c>
      <c r="F821" s="14">
        <v>781.8</v>
      </c>
      <c r="G821" s="14">
        <v>249.7</v>
      </c>
      <c r="H821" s="14">
        <v>143</v>
      </c>
      <c r="I821" s="14">
        <v>138.30000000000001</v>
      </c>
      <c r="J821" s="14">
        <v>623.9</v>
      </c>
      <c r="K821" s="14">
        <v>688.8</v>
      </c>
      <c r="L821" s="14">
        <v>919.9</v>
      </c>
      <c r="M821" s="8">
        <v>1307</v>
      </c>
      <c r="O821" s="32">
        <f t="shared" si="38"/>
        <v>281.3</v>
      </c>
      <c r="Q821"/>
      <c r="R821"/>
      <c r="S821"/>
      <c r="T821"/>
      <c r="U821"/>
      <c r="V821"/>
      <c r="W821"/>
      <c r="X821"/>
      <c r="Y821"/>
    </row>
    <row r="822" spans="1:25" x14ac:dyDescent="0.2">
      <c r="A822" s="7">
        <v>2000</v>
      </c>
      <c r="B822" s="8">
        <v>1799</v>
      </c>
      <c r="C822" s="14">
        <v>207.4</v>
      </c>
      <c r="D822" s="14">
        <v>475.7</v>
      </c>
      <c r="E822" s="14">
        <v>191.2</v>
      </c>
      <c r="F822" s="14">
        <v>614.6</v>
      </c>
      <c r="G822" s="14">
        <v>331.2</v>
      </c>
      <c r="H822" s="14">
        <v>110.9</v>
      </c>
      <c r="I822" s="14">
        <v>63.6</v>
      </c>
      <c r="J822" s="14">
        <v>647.6</v>
      </c>
      <c r="K822" s="14">
        <v>821</v>
      </c>
      <c r="L822" s="14">
        <v>523.1</v>
      </c>
      <c r="M822" s="14">
        <v>444</v>
      </c>
      <c r="O822" s="32">
        <f t="shared" si="38"/>
        <v>174.5</v>
      </c>
    </row>
    <row r="823" spans="1:25" x14ac:dyDescent="0.2">
      <c r="A823" s="7">
        <v>2001</v>
      </c>
      <c r="B823" s="14">
        <v>93.1</v>
      </c>
      <c r="C823" s="14">
        <v>37.5</v>
      </c>
      <c r="D823" s="14">
        <v>38.4</v>
      </c>
      <c r="E823" s="14">
        <v>393</v>
      </c>
      <c r="F823" s="14">
        <v>78.8</v>
      </c>
      <c r="G823" s="14">
        <v>99.4</v>
      </c>
      <c r="H823" s="14">
        <v>53.3</v>
      </c>
      <c r="I823" s="14">
        <v>412.7</v>
      </c>
      <c r="J823" s="14">
        <v>655.5</v>
      </c>
      <c r="K823" s="14">
        <v>722.4</v>
      </c>
      <c r="L823" s="14">
        <v>600.5</v>
      </c>
      <c r="M823" s="8">
        <v>1498</v>
      </c>
      <c r="O823" s="32">
        <f t="shared" si="38"/>
        <v>466</v>
      </c>
    </row>
    <row r="824" spans="1:25" x14ac:dyDescent="0.2">
      <c r="A824" s="7">
        <v>2002</v>
      </c>
      <c r="B824" s="14">
        <v>984.6</v>
      </c>
      <c r="C824" s="14">
        <v>191.3</v>
      </c>
      <c r="D824" s="14">
        <v>458.6</v>
      </c>
      <c r="E824" s="14">
        <v>531.20000000000005</v>
      </c>
      <c r="F824" s="14">
        <v>169.8</v>
      </c>
      <c r="G824" s="14">
        <v>129.9</v>
      </c>
      <c r="H824" s="14">
        <v>92</v>
      </c>
      <c r="I824" s="14">
        <v>113.6</v>
      </c>
      <c r="J824" s="14">
        <v>478</v>
      </c>
      <c r="K824" s="14">
        <v>721.7</v>
      </c>
      <c r="L824" s="14">
        <v>481.1</v>
      </c>
      <c r="M824" s="14">
        <v>556.6</v>
      </c>
      <c r="O824" s="32">
        <f t="shared" si="38"/>
        <v>205.6</v>
      </c>
    </row>
    <row r="825" spans="1:25" x14ac:dyDescent="0.2">
      <c r="A825" s="7">
        <v>2003</v>
      </c>
      <c r="B825" s="14">
        <v>770.4</v>
      </c>
      <c r="C825" s="14">
        <v>304.39999999999998</v>
      </c>
      <c r="D825" s="14">
        <v>812.1</v>
      </c>
      <c r="E825" s="14">
        <v>770.5</v>
      </c>
      <c r="F825" s="14">
        <v>259.60000000000002</v>
      </c>
      <c r="G825" s="14">
        <v>220.1</v>
      </c>
      <c r="H825" s="14">
        <v>195</v>
      </c>
      <c r="I825" s="14">
        <v>465.7</v>
      </c>
      <c r="J825" s="14">
        <v>653.6</v>
      </c>
      <c r="K825" s="14">
        <v>368.2</v>
      </c>
      <c r="L825" s="14">
        <v>417.3</v>
      </c>
      <c r="M825" s="8">
        <v>1631</v>
      </c>
      <c r="O825" s="32">
        <f t="shared" si="38"/>
        <v>660.7</v>
      </c>
    </row>
    <row r="826" spans="1:25" x14ac:dyDescent="0.2">
      <c r="A826" s="7">
        <v>2004</v>
      </c>
      <c r="B826" s="8">
        <v>1462</v>
      </c>
      <c r="C826" s="14">
        <v>738.1</v>
      </c>
      <c r="D826" s="14">
        <v>206.2</v>
      </c>
      <c r="E826" s="14">
        <v>45.4</v>
      </c>
      <c r="F826" s="14">
        <v>287.89999999999998</v>
      </c>
      <c r="G826" s="14">
        <v>530.29999999999995</v>
      </c>
      <c r="H826" s="14">
        <v>234.8</v>
      </c>
      <c r="I826" s="14">
        <v>396.9</v>
      </c>
      <c r="J826" s="14">
        <v>389.3</v>
      </c>
      <c r="K826" s="14">
        <v>750.6</v>
      </c>
      <c r="L826" s="14">
        <v>659.8</v>
      </c>
      <c r="M826" s="14">
        <v>988.7</v>
      </c>
      <c r="O826" s="32">
        <f t="shared" si="38"/>
        <v>631.70000000000005</v>
      </c>
    </row>
    <row r="827" spans="1:25" x14ac:dyDescent="0.2">
      <c r="A827" s="7">
        <v>2005</v>
      </c>
      <c r="B827" s="14">
        <v>151.80000000000001</v>
      </c>
      <c r="C827" s="14">
        <v>52.9</v>
      </c>
      <c r="D827" s="14">
        <v>56.2</v>
      </c>
      <c r="E827" s="14">
        <v>50</v>
      </c>
      <c r="F827" s="14">
        <v>792.6</v>
      </c>
      <c r="G827" s="14">
        <v>359.2</v>
      </c>
      <c r="H827" s="14">
        <v>196.4</v>
      </c>
      <c r="I827" s="14">
        <v>476.4</v>
      </c>
      <c r="J827" s="14">
        <v>561</v>
      </c>
      <c r="K827" s="14">
        <v>541.70000000000005</v>
      </c>
      <c r="L827" s="14">
        <v>838.2</v>
      </c>
      <c r="M827" s="14">
        <v>814.8</v>
      </c>
      <c r="O827" s="32">
        <f t="shared" si="38"/>
        <v>672.8</v>
      </c>
    </row>
    <row r="828" spans="1:25" x14ac:dyDescent="0.2">
      <c r="A828" s="7">
        <v>2006</v>
      </c>
      <c r="B828" s="8">
        <v>2390</v>
      </c>
      <c r="C828" s="14">
        <v>669.6</v>
      </c>
      <c r="D828" s="14">
        <v>196.3</v>
      </c>
      <c r="E828" s="14">
        <v>338.1</v>
      </c>
      <c r="F828" s="14">
        <v>255.7</v>
      </c>
      <c r="G828" s="14">
        <v>403.1</v>
      </c>
      <c r="H828" s="14">
        <v>119.5</v>
      </c>
      <c r="I828" s="14">
        <v>365</v>
      </c>
      <c r="J828" s="14">
        <v>354.3</v>
      </c>
      <c r="K828" s="14">
        <v>725.5</v>
      </c>
      <c r="L828" s="8">
        <v>1389</v>
      </c>
      <c r="M828" s="8">
        <v>1207</v>
      </c>
      <c r="O828" s="32">
        <f t="shared" si="38"/>
        <v>484.5</v>
      </c>
    </row>
    <row r="829" spans="1:25" x14ac:dyDescent="0.2">
      <c r="A829" s="7">
        <v>2007</v>
      </c>
      <c r="B829" s="8">
        <v>1357</v>
      </c>
      <c r="C829" s="14">
        <v>186.8</v>
      </c>
      <c r="D829" s="14">
        <v>579</v>
      </c>
      <c r="E829" s="14">
        <v>346.1</v>
      </c>
      <c r="F829" s="14">
        <v>589.1</v>
      </c>
      <c r="G829" s="14">
        <v>173.4</v>
      </c>
      <c r="H829" s="14">
        <v>81.3</v>
      </c>
      <c r="I829" s="14">
        <v>358.1</v>
      </c>
      <c r="J829" s="14">
        <v>452.5</v>
      </c>
      <c r="K829" s="14">
        <v>423.9</v>
      </c>
      <c r="L829" s="14">
        <v>940.6</v>
      </c>
      <c r="M829" s="8">
        <v>1188</v>
      </c>
      <c r="O829" s="32">
        <f t="shared" si="38"/>
        <v>439.40000000000003</v>
      </c>
    </row>
    <row r="830" spans="1:25" x14ac:dyDescent="0.2">
      <c r="A830" s="7">
        <v>2008</v>
      </c>
      <c r="B830" s="8">
        <v>1225</v>
      </c>
      <c r="C830" s="14">
        <v>540.4</v>
      </c>
      <c r="D830" s="14">
        <v>737.1</v>
      </c>
      <c r="E830" s="14">
        <v>364.4</v>
      </c>
      <c r="F830" s="14">
        <v>547.4</v>
      </c>
      <c r="G830" s="14">
        <v>541.1</v>
      </c>
      <c r="H830" s="14">
        <v>115.7</v>
      </c>
      <c r="I830" s="14">
        <v>102.7</v>
      </c>
      <c r="J830" s="14">
        <v>689</v>
      </c>
      <c r="K830" s="14">
        <v>869.8</v>
      </c>
      <c r="L830" s="14">
        <v>914.5</v>
      </c>
      <c r="M830" s="14">
        <v>571.70000000000005</v>
      </c>
      <c r="O830" s="32">
        <f t="shared" si="38"/>
        <v>218.4</v>
      </c>
    </row>
    <row r="831" spans="1:25" x14ac:dyDescent="0.2">
      <c r="A831" s="7">
        <v>2009</v>
      </c>
      <c r="B831" s="8">
        <v>1945</v>
      </c>
      <c r="C831" s="14">
        <v>48</v>
      </c>
      <c r="D831" s="14">
        <v>117.7</v>
      </c>
      <c r="E831" s="14">
        <v>641.4</v>
      </c>
      <c r="F831" s="14">
        <v>349</v>
      </c>
      <c r="G831" s="14">
        <v>146.19999999999999</v>
      </c>
      <c r="H831" s="14">
        <v>130.19999999999999</v>
      </c>
      <c r="I831" s="14">
        <v>146</v>
      </c>
      <c r="J831" s="14">
        <v>509.8</v>
      </c>
      <c r="K831" s="14">
        <v>838.4</v>
      </c>
      <c r="L831" s="8">
        <v>1051</v>
      </c>
      <c r="M831" s="14">
        <v>397.4</v>
      </c>
      <c r="O831" s="32">
        <f t="shared" si="38"/>
        <v>276.2</v>
      </c>
    </row>
    <row r="832" spans="1:25" x14ac:dyDescent="0.2">
      <c r="A832" s="7">
        <v>2010</v>
      </c>
      <c r="B832" s="14">
        <v>779.5</v>
      </c>
      <c r="C832" s="14">
        <v>65</v>
      </c>
      <c r="D832" s="14">
        <v>65.5</v>
      </c>
      <c r="E832" s="14">
        <v>205.9</v>
      </c>
      <c r="F832" s="14">
        <v>748.1</v>
      </c>
      <c r="G832" s="8">
        <v>1038</v>
      </c>
      <c r="H832" s="8">
        <v>1079</v>
      </c>
      <c r="I832" s="14">
        <v>335.8</v>
      </c>
      <c r="J832" s="14">
        <v>253</v>
      </c>
      <c r="K832" s="14">
        <v>445.6</v>
      </c>
      <c r="L832" s="14">
        <v>731</v>
      </c>
      <c r="M832" s="8">
        <v>1638</v>
      </c>
      <c r="O832" s="32">
        <f t="shared" si="38"/>
        <v>1414.8</v>
      </c>
    </row>
    <row r="833" spans="1:35" x14ac:dyDescent="0.2">
      <c r="A833" s="7">
        <v>2011</v>
      </c>
      <c r="B833" s="8">
        <v>1450</v>
      </c>
      <c r="C833" s="14">
        <v>60.1</v>
      </c>
      <c r="D833" s="14">
        <v>508.2</v>
      </c>
      <c r="E833" s="8">
        <v>1167</v>
      </c>
      <c r="F833" s="14">
        <v>725</v>
      </c>
      <c r="G833" s="14">
        <v>478.1</v>
      </c>
      <c r="H833" s="14">
        <v>191.2</v>
      </c>
      <c r="I833" s="14">
        <v>119.8</v>
      </c>
      <c r="J833" s="14">
        <v>681.7</v>
      </c>
      <c r="K833" s="14">
        <v>792.8</v>
      </c>
      <c r="L833" s="14">
        <v>783.2</v>
      </c>
      <c r="M833" s="14">
        <v>134.69999999999999</v>
      </c>
      <c r="O833" s="32">
        <f t="shared" si="38"/>
        <v>311</v>
      </c>
    </row>
    <row r="834" spans="1:35" x14ac:dyDescent="0.2">
      <c r="A834" s="7">
        <v>2012</v>
      </c>
      <c r="B834" s="8">
        <v>1704</v>
      </c>
      <c r="C834" s="14">
        <v>377.3</v>
      </c>
      <c r="D834" s="8">
        <v>1275</v>
      </c>
      <c r="E834" s="14">
        <v>966.7</v>
      </c>
      <c r="F834" s="14">
        <v>676.8</v>
      </c>
      <c r="G834" s="14">
        <v>691.3</v>
      </c>
      <c r="H834" s="14">
        <v>165</v>
      </c>
      <c r="I834" s="14">
        <v>151.5</v>
      </c>
      <c r="J834" s="14">
        <v>611.5</v>
      </c>
      <c r="K834" s="8">
        <v>1001</v>
      </c>
      <c r="L834" s="8">
        <v>1607</v>
      </c>
      <c r="M834" s="8">
        <v>1455</v>
      </c>
      <c r="O834" s="32">
        <f t="shared" si="38"/>
        <v>316.5</v>
      </c>
    </row>
    <row r="835" spans="1:35" x14ac:dyDescent="0.2">
      <c r="A835" s="7">
        <v>2013</v>
      </c>
      <c r="B835" s="14">
        <v>785</v>
      </c>
      <c r="C835" s="14">
        <v>335.1</v>
      </c>
      <c r="D835" s="14">
        <v>66.7</v>
      </c>
      <c r="E835" s="14">
        <v>162.5</v>
      </c>
      <c r="F835" s="14">
        <v>242.6</v>
      </c>
      <c r="G835" s="14">
        <v>239.5</v>
      </c>
      <c r="H835" s="14">
        <v>216.1</v>
      </c>
      <c r="I835" s="14">
        <v>219.8</v>
      </c>
      <c r="J835" s="14">
        <v>407.1</v>
      </c>
      <c r="K835" s="8">
        <v>1169</v>
      </c>
      <c r="L835" s="14">
        <v>912</v>
      </c>
      <c r="M835" s="14">
        <v>341.7</v>
      </c>
      <c r="O835" s="32">
        <f t="shared" si="38"/>
        <v>435.9</v>
      </c>
    </row>
    <row r="836" spans="1:35" x14ac:dyDescent="0.2">
      <c r="A836" s="7">
        <v>2014</v>
      </c>
      <c r="B836" s="14">
        <v>637.5</v>
      </c>
      <c r="C836" s="8">
        <v>1348</v>
      </c>
      <c r="D836" s="14">
        <v>947.2</v>
      </c>
      <c r="E836" s="14">
        <v>428.6</v>
      </c>
      <c r="F836" s="14">
        <v>462.5</v>
      </c>
      <c r="G836" s="14">
        <v>267.2</v>
      </c>
      <c r="H836" s="14">
        <v>204.3</v>
      </c>
      <c r="I836" s="14">
        <v>201.9</v>
      </c>
      <c r="J836" s="14">
        <v>559.70000000000005</v>
      </c>
      <c r="K836" s="14"/>
      <c r="L836" s="14"/>
      <c r="M836" s="78"/>
      <c r="O836" s="32">
        <f t="shared" si="38"/>
        <v>406.20000000000005</v>
      </c>
    </row>
    <row r="837" spans="1:35" x14ac:dyDescent="0.2">
      <c r="O837" s="32"/>
    </row>
    <row r="838" spans="1:35" x14ac:dyDescent="0.2">
      <c r="O838" s="32"/>
    </row>
    <row r="839" spans="1:35" x14ac:dyDescent="0.2">
      <c r="A839" s="6" t="s">
        <v>421</v>
      </c>
      <c r="O839" s="32"/>
    </row>
    <row r="840" spans="1:35" ht="15.75" x14ac:dyDescent="0.25">
      <c r="A840" s="7">
        <v>1979</v>
      </c>
      <c r="B840" s="14">
        <v>234.9</v>
      </c>
      <c r="C840" s="14">
        <v>544</v>
      </c>
      <c r="D840" s="14">
        <v>230.8</v>
      </c>
      <c r="E840" s="14">
        <v>414.4</v>
      </c>
      <c r="F840" s="14">
        <v>158.69999999999999</v>
      </c>
      <c r="G840" s="14">
        <v>63.8</v>
      </c>
      <c r="H840" s="14">
        <v>45</v>
      </c>
      <c r="I840" s="14">
        <v>43.8</v>
      </c>
      <c r="J840" s="14">
        <v>223.5</v>
      </c>
      <c r="K840" s="14">
        <v>284.3</v>
      </c>
      <c r="L840" s="14">
        <v>462.2</v>
      </c>
      <c r="M840" s="14">
        <v>597.4</v>
      </c>
      <c r="O840" s="32">
        <f t="shared" si="38"/>
        <v>88.8</v>
      </c>
      <c r="Q840" s="23" t="s">
        <v>349</v>
      </c>
      <c r="R840"/>
      <c r="S840"/>
      <c r="T840"/>
      <c r="U840"/>
      <c r="V840"/>
      <c r="W840"/>
      <c r="X840"/>
      <c r="Y840"/>
      <c r="AA840" t="s">
        <v>349</v>
      </c>
      <c r="AB840"/>
      <c r="AC840"/>
      <c r="AD840"/>
      <c r="AE840"/>
      <c r="AF840"/>
      <c r="AG840"/>
      <c r="AH840"/>
      <c r="AI840"/>
    </row>
    <row r="841" spans="1:35" ht="16.5" thickBot="1" x14ac:dyDescent="0.3">
      <c r="A841" s="7">
        <v>1980</v>
      </c>
      <c r="B841" s="14">
        <v>651.6</v>
      </c>
      <c r="C841" s="14">
        <v>94.6</v>
      </c>
      <c r="D841" s="14">
        <v>306.2</v>
      </c>
      <c r="E841" s="14">
        <v>209.4</v>
      </c>
      <c r="F841" s="14">
        <v>78.599999999999994</v>
      </c>
      <c r="G841" s="14">
        <v>81.7</v>
      </c>
      <c r="H841" s="14">
        <v>52.4</v>
      </c>
      <c r="I841" s="14">
        <v>50.5</v>
      </c>
      <c r="J841" s="14">
        <v>227.5</v>
      </c>
      <c r="K841" s="14">
        <v>202.7</v>
      </c>
      <c r="L841" s="14">
        <v>138.1</v>
      </c>
      <c r="M841" s="14">
        <v>608.6</v>
      </c>
      <c r="O841" s="32">
        <f t="shared" si="38"/>
        <v>102.9</v>
      </c>
      <c r="Q841"/>
      <c r="R841"/>
      <c r="S841"/>
      <c r="T841"/>
      <c r="U841"/>
      <c r="V841"/>
      <c r="W841"/>
      <c r="X841"/>
      <c r="Y841"/>
      <c r="AA841"/>
      <c r="AB841"/>
      <c r="AC841"/>
      <c r="AD841"/>
      <c r="AE841"/>
      <c r="AF841"/>
      <c r="AG841"/>
      <c r="AH841"/>
      <c r="AI841"/>
    </row>
    <row r="842" spans="1:35" ht="15.75" x14ac:dyDescent="0.25">
      <c r="A842" s="7">
        <v>1981</v>
      </c>
      <c r="B842" s="14">
        <v>118.4</v>
      </c>
      <c r="C842" s="14">
        <v>196.4</v>
      </c>
      <c r="D842" s="14">
        <v>98.4</v>
      </c>
      <c r="E842" s="14">
        <v>248.7</v>
      </c>
      <c r="F842" s="14">
        <v>83.7</v>
      </c>
      <c r="G842" s="14">
        <v>144.30000000000001</v>
      </c>
      <c r="H842" s="14">
        <v>52.5</v>
      </c>
      <c r="I842" s="14">
        <v>52.4</v>
      </c>
      <c r="J842" s="14">
        <v>222.6</v>
      </c>
      <c r="K842" s="14">
        <v>286.8</v>
      </c>
      <c r="L842" s="14">
        <v>388</v>
      </c>
      <c r="M842" s="8">
        <v>1218</v>
      </c>
      <c r="O842" s="32">
        <f t="shared" si="38"/>
        <v>104.9</v>
      </c>
      <c r="Q842" s="36" t="s">
        <v>350</v>
      </c>
      <c r="R842" s="36"/>
      <c r="S842"/>
      <c r="T842"/>
      <c r="U842"/>
      <c r="V842"/>
      <c r="W842"/>
      <c r="X842"/>
      <c r="Y842"/>
      <c r="AA842" s="36" t="s">
        <v>350</v>
      </c>
      <c r="AB842" s="36"/>
      <c r="AC842"/>
      <c r="AD842"/>
      <c r="AE842"/>
      <c r="AF842"/>
      <c r="AG842"/>
      <c r="AH842"/>
      <c r="AI842"/>
    </row>
    <row r="843" spans="1:35" ht="15.75" x14ac:dyDescent="0.25">
      <c r="A843" s="7">
        <v>1982</v>
      </c>
      <c r="B843" s="14">
        <v>821.9</v>
      </c>
      <c r="C843" s="14">
        <v>532.20000000000005</v>
      </c>
      <c r="D843" s="14">
        <v>262.5</v>
      </c>
      <c r="E843" s="14">
        <v>387.1</v>
      </c>
      <c r="F843" s="14">
        <v>66.400000000000006</v>
      </c>
      <c r="G843" s="14">
        <v>65.599999999999994</v>
      </c>
      <c r="H843" s="14">
        <v>53.8</v>
      </c>
      <c r="I843" s="14">
        <v>50.6</v>
      </c>
      <c r="J843" s="14">
        <v>134.80000000000001</v>
      </c>
      <c r="K843" s="14">
        <v>306.3</v>
      </c>
      <c r="L843" s="14">
        <v>197.6</v>
      </c>
      <c r="M843" s="14">
        <v>853.6</v>
      </c>
      <c r="O843" s="32">
        <f t="shared" si="38"/>
        <v>104.4</v>
      </c>
      <c r="Q843" s="33" t="s">
        <v>351</v>
      </c>
      <c r="R843" s="33">
        <v>0.12304380433995152</v>
      </c>
      <c r="S843"/>
      <c r="T843"/>
      <c r="U843"/>
      <c r="V843"/>
      <c r="W843"/>
      <c r="X843"/>
      <c r="Y843"/>
      <c r="AA843" s="33" t="s">
        <v>351</v>
      </c>
      <c r="AB843" s="33">
        <v>3.4805860321994786E-2</v>
      </c>
      <c r="AC843"/>
      <c r="AD843"/>
      <c r="AE843"/>
      <c r="AF843"/>
      <c r="AG843"/>
      <c r="AH843"/>
      <c r="AI843"/>
    </row>
    <row r="844" spans="1:35" ht="15.75" x14ac:dyDescent="0.25">
      <c r="A844" s="7">
        <v>1983</v>
      </c>
      <c r="B844" s="14">
        <v>387.1</v>
      </c>
      <c r="C844" s="14">
        <v>729.1</v>
      </c>
      <c r="D844" s="14">
        <v>493.1</v>
      </c>
      <c r="E844" s="14">
        <v>323.60000000000002</v>
      </c>
      <c r="F844" s="14">
        <v>183.8</v>
      </c>
      <c r="G844" s="14">
        <v>91.6</v>
      </c>
      <c r="H844" s="14">
        <v>82.2</v>
      </c>
      <c r="I844" s="14">
        <v>54.6</v>
      </c>
      <c r="J844" s="14">
        <v>286.8</v>
      </c>
      <c r="K844" s="14">
        <v>191.5</v>
      </c>
      <c r="L844" s="14">
        <v>483.5</v>
      </c>
      <c r="M844" s="14">
        <v>621.29999999999995</v>
      </c>
      <c r="O844" s="32">
        <f t="shared" si="38"/>
        <v>136.80000000000001</v>
      </c>
      <c r="Q844" s="33" t="s">
        <v>352</v>
      </c>
      <c r="R844" s="33">
        <v>1.5139777786448271E-2</v>
      </c>
      <c r="S844"/>
      <c r="T844"/>
      <c r="U844"/>
      <c r="V844"/>
      <c r="W844"/>
      <c r="X844"/>
      <c r="Y844"/>
      <c r="AA844" s="33" t="s">
        <v>352</v>
      </c>
      <c r="AB844" s="33">
        <v>1.211447912754211E-3</v>
      </c>
      <c r="AC844"/>
      <c r="AD844"/>
      <c r="AE844"/>
      <c r="AF844"/>
      <c r="AG844"/>
      <c r="AH844"/>
      <c r="AI844"/>
    </row>
    <row r="845" spans="1:35" ht="15.75" x14ac:dyDescent="0.25">
      <c r="A845" s="7">
        <v>1984</v>
      </c>
      <c r="B845" s="14">
        <v>242.4</v>
      </c>
      <c r="C845" s="14">
        <v>571.5</v>
      </c>
      <c r="D845" s="14">
        <v>359.7</v>
      </c>
      <c r="E845" s="14">
        <v>375.5</v>
      </c>
      <c r="F845" s="14">
        <v>214.2</v>
      </c>
      <c r="G845" s="14">
        <v>221.9</v>
      </c>
      <c r="H845" s="14">
        <v>54.4</v>
      </c>
      <c r="I845" s="14">
        <v>43</v>
      </c>
      <c r="J845" s="14">
        <v>251.5</v>
      </c>
      <c r="K845" s="14">
        <v>260.2</v>
      </c>
      <c r="L845" s="14">
        <v>774.1</v>
      </c>
      <c r="M845" s="14">
        <v>636.5</v>
      </c>
      <c r="O845" s="32">
        <f t="shared" si="38"/>
        <v>97.4</v>
      </c>
      <c r="Q845" s="33" t="s">
        <v>353</v>
      </c>
      <c r="R845" s="33">
        <v>-1.3826699337479723E-2</v>
      </c>
      <c r="S845"/>
      <c r="T845"/>
      <c r="U845"/>
      <c r="V845"/>
      <c r="W845"/>
      <c r="X845"/>
      <c r="Y845"/>
      <c r="AA845" s="33" t="s">
        <v>353</v>
      </c>
      <c r="AB845" s="33">
        <v>-2.8164685972164785E-2</v>
      </c>
      <c r="AC845"/>
      <c r="AD845"/>
      <c r="AE845"/>
      <c r="AF845"/>
      <c r="AG845"/>
      <c r="AH845"/>
      <c r="AI845"/>
    </row>
    <row r="846" spans="1:35" ht="15.75" x14ac:dyDescent="0.25">
      <c r="A846" s="7">
        <v>1985</v>
      </c>
      <c r="B846" s="14">
        <v>181</v>
      </c>
      <c r="C846" s="14">
        <v>281.60000000000002</v>
      </c>
      <c r="D846" s="14">
        <v>159.80000000000001</v>
      </c>
      <c r="E846" s="14">
        <v>145.30000000000001</v>
      </c>
      <c r="F846" s="14">
        <v>76.5</v>
      </c>
      <c r="G846" s="14">
        <v>74.8</v>
      </c>
      <c r="H846" s="14">
        <v>51.8</v>
      </c>
      <c r="I846" s="14">
        <v>50.2</v>
      </c>
      <c r="J846" s="14">
        <v>196.6</v>
      </c>
      <c r="K846" s="14">
        <v>208.9</v>
      </c>
      <c r="L846" s="14">
        <v>168.6</v>
      </c>
      <c r="M846" s="14">
        <v>329</v>
      </c>
      <c r="O846" s="32">
        <f t="shared" si="38"/>
        <v>102</v>
      </c>
      <c r="Q846" s="33" t="s">
        <v>354</v>
      </c>
      <c r="R846" s="33">
        <v>21.272426001483229</v>
      </c>
      <c r="S846"/>
      <c r="T846"/>
      <c r="U846"/>
      <c r="V846"/>
      <c r="W846"/>
      <c r="X846"/>
      <c r="Y846"/>
      <c r="AA846" s="33" t="s">
        <v>354</v>
      </c>
      <c r="AB846" s="33">
        <v>21.422319935024198</v>
      </c>
      <c r="AC846"/>
      <c r="AD846"/>
      <c r="AE846"/>
      <c r="AF846"/>
      <c r="AG846"/>
      <c r="AH846"/>
      <c r="AI846"/>
    </row>
    <row r="847" spans="1:35" ht="16.5" thickBot="1" x14ac:dyDescent="0.3">
      <c r="A847" s="7">
        <v>1986</v>
      </c>
      <c r="B847" s="14">
        <v>398.1</v>
      </c>
      <c r="C847" s="14">
        <v>875.4</v>
      </c>
      <c r="D847" s="14">
        <v>290.39999999999998</v>
      </c>
      <c r="E847" s="14">
        <v>82.9</v>
      </c>
      <c r="F847" s="14">
        <v>176.1</v>
      </c>
      <c r="G847" s="14">
        <v>70.599999999999994</v>
      </c>
      <c r="H847" s="14">
        <v>57.3</v>
      </c>
      <c r="I847" s="14">
        <v>56.7</v>
      </c>
      <c r="J847" s="14">
        <v>226.1</v>
      </c>
      <c r="K847" s="14">
        <v>234.4</v>
      </c>
      <c r="L847" s="14">
        <v>397.5</v>
      </c>
      <c r="M847" s="14">
        <v>213.2</v>
      </c>
      <c r="O847" s="32">
        <f t="shared" si="38"/>
        <v>114</v>
      </c>
      <c r="Q847" s="34" t="s">
        <v>355</v>
      </c>
      <c r="R847" s="34">
        <v>36</v>
      </c>
      <c r="S847"/>
      <c r="T847"/>
      <c r="U847"/>
      <c r="V847"/>
      <c r="W847"/>
      <c r="X847"/>
      <c r="Y847"/>
      <c r="AA847" s="34" t="s">
        <v>355</v>
      </c>
      <c r="AB847" s="34">
        <v>36</v>
      </c>
      <c r="AC847"/>
      <c r="AD847"/>
      <c r="AE847"/>
      <c r="AF847"/>
      <c r="AG847"/>
      <c r="AH847"/>
      <c r="AI847"/>
    </row>
    <row r="848" spans="1:35" ht="15.75" x14ac:dyDescent="0.25">
      <c r="A848" s="7">
        <v>1987</v>
      </c>
      <c r="B848" s="14">
        <v>453</v>
      </c>
      <c r="C848" s="14">
        <v>369.8</v>
      </c>
      <c r="D848" s="14">
        <v>130.1</v>
      </c>
      <c r="E848" s="14">
        <v>88.2</v>
      </c>
      <c r="F848" s="14">
        <v>57.9</v>
      </c>
      <c r="G848" s="14">
        <v>44.6</v>
      </c>
      <c r="H848" s="14">
        <v>54.9</v>
      </c>
      <c r="I848" s="14">
        <v>57.5</v>
      </c>
      <c r="J848" s="14">
        <v>55.1</v>
      </c>
      <c r="K848" s="14">
        <v>103.6</v>
      </c>
      <c r="L848" s="14">
        <v>69.3</v>
      </c>
      <c r="M848" s="14">
        <v>454.2</v>
      </c>
      <c r="O848" s="32">
        <f t="shared" si="38"/>
        <v>112.4</v>
      </c>
      <c r="Q848"/>
      <c r="R848"/>
      <c r="S848"/>
      <c r="T848"/>
      <c r="U848"/>
      <c r="V848"/>
      <c r="W848"/>
      <c r="X848"/>
      <c r="Y848"/>
      <c r="AA848"/>
      <c r="AB848"/>
      <c r="AC848"/>
      <c r="AD848"/>
      <c r="AE848"/>
      <c r="AF848"/>
      <c r="AG848"/>
      <c r="AH848"/>
      <c r="AI848"/>
    </row>
    <row r="849" spans="1:35" ht="16.5" thickBot="1" x14ac:dyDescent="0.3">
      <c r="A849" s="7">
        <v>1988</v>
      </c>
      <c r="B849" s="14">
        <v>613.4</v>
      </c>
      <c r="C849" s="14">
        <v>148.1</v>
      </c>
      <c r="D849" s="14">
        <v>83.5</v>
      </c>
      <c r="E849" s="14">
        <v>128.4</v>
      </c>
      <c r="F849" s="14">
        <v>235.6</v>
      </c>
      <c r="G849" s="14">
        <v>185.9</v>
      </c>
      <c r="H849" s="14">
        <v>54.5</v>
      </c>
      <c r="I849" s="14">
        <v>50.2</v>
      </c>
      <c r="J849" s="14">
        <v>201.4</v>
      </c>
      <c r="K849" s="14">
        <v>233.3</v>
      </c>
      <c r="L849" s="14">
        <v>458.5</v>
      </c>
      <c r="M849" s="14">
        <v>251.7</v>
      </c>
      <c r="O849" s="32">
        <f t="shared" si="38"/>
        <v>104.7</v>
      </c>
      <c r="Q849" s="23" t="s">
        <v>356</v>
      </c>
      <c r="R849"/>
      <c r="S849"/>
      <c r="T849"/>
      <c r="U849"/>
      <c r="V849"/>
      <c r="W849"/>
      <c r="X849"/>
      <c r="Y849"/>
      <c r="AA849" t="s">
        <v>356</v>
      </c>
      <c r="AB849"/>
      <c r="AC849"/>
      <c r="AD849"/>
      <c r="AE849"/>
      <c r="AF849"/>
      <c r="AG849"/>
      <c r="AH849"/>
      <c r="AI849"/>
    </row>
    <row r="850" spans="1:35" ht="15.75" x14ac:dyDescent="0.25">
      <c r="A850" s="7">
        <v>1989</v>
      </c>
      <c r="B850" s="14">
        <v>597</v>
      </c>
      <c r="C850" s="14">
        <v>176.1</v>
      </c>
      <c r="D850" s="14">
        <v>547.1</v>
      </c>
      <c r="E850" s="14">
        <v>116.3</v>
      </c>
      <c r="F850" s="14">
        <v>51.6</v>
      </c>
      <c r="G850" s="14">
        <v>65.2</v>
      </c>
      <c r="H850" s="14">
        <v>48.3</v>
      </c>
      <c r="I850" s="14">
        <v>52</v>
      </c>
      <c r="J850" s="14">
        <v>218.1</v>
      </c>
      <c r="K850" s="14">
        <v>217.2</v>
      </c>
      <c r="L850" s="14">
        <v>95.1</v>
      </c>
      <c r="M850" s="14">
        <v>94.8</v>
      </c>
      <c r="O850" s="32">
        <f t="shared" si="38"/>
        <v>100.3</v>
      </c>
      <c r="Q850" s="35"/>
      <c r="R850" s="35" t="s">
        <v>361</v>
      </c>
      <c r="S850" s="35" t="s">
        <v>362</v>
      </c>
      <c r="T850" s="35" t="s">
        <v>363</v>
      </c>
      <c r="U850" s="35" t="s">
        <v>3</v>
      </c>
      <c r="V850" s="35" t="s">
        <v>364</v>
      </c>
      <c r="W850"/>
      <c r="X850"/>
      <c r="Y850"/>
      <c r="AA850" s="35"/>
      <c r="AB850" s="35" t="s">
        <v>361</v>
      </c>
      <c r="AC850" s="35" t="s">
        <v>362</v>
      </c>
      <c r="AD850" s="35" t="s">
        <v>363</v>
      </c>
      <c r="AE850" s="35" t="s">
        <v>3</v>
      </c>
      <c r="AF850" s="35" t="s">
        <v>364</v>
      </c>
      <c r="AG850"/>
      <c r="AH850"/>
      <c r="AI850"/>
    </row>
    <row r="851" spans="1:35" ht="15.75" x14ac:dyDescent="0.25">
      <c r="A851" s="7">
        <v>1990</v>
      </c>
      <c r="B851" s="14">
        <v>365.2</v>
      </c>
      <c r="C851" s="14">
        <v>483.7</v>
      </c>
      <c r="D851" s="14">
        <v>172.3</v>
      </c>
      <c r="E851" s="14">
        <v>66.900000000000006</v>
      </c>
      <c r="F851" s="14">
        <v>55.9</v>
      </c>
      <c r="G851" s="14">
        <v>82.3</v>
      </c>
      <c r="H851" s="14">
        <v>52.5</v>
      </c>
      <c r="I851" s="14">
        <v>51.2</v>
      </c>
      <c r="J851" s="14">
        <v>190.5</v>
      </c>
      <c r="K851" s="14">
        <v>261.60000000000002</v>
      </c>
      <c r="L851" s="14">
        <v>317.10000000000002</v>
      </c>
      <c r="M851" s="14">
        <v>307.60000000000002</v>
      </c>
      <c r="O851" s="32">
        <f t="shared" si="38"/>
        <v>103.7</v>
      </c>
      <c r="Q851" s="33" t="s">
        <v>357</v>
      </c>
      <c r="R851" s="33">
        <v>1</v>
      </c>
      <c r="S851" s="33">
        <v>236.51455061051274</v>
      </c>
      <c r="T851" s="33">
        <v>236.51455061051274</v>
      </c>
      <c r="U851" s="33">
        <v>0.52266548402401114</v>
      </c>
      <c r="V851" s="33">
        <v>0.47465110946982036</v>
      </c>
      <c r="W851"/>
      <c r="X851"/>
      <c r="Y851"/>
      <c r="AA851" s="33" t="s">
        <v>357</v>
      </c>
      <c r="AB851" s="33">
        <v>1</v>
      </c>
      <c r="AC851" s="33">
        <v>18.925314672027525</v>
      </c>
      <c r="AD851" s="33">
        <v>18.925314672027525</v>
      </c>
      <c r="AE851" s="33">
        <v>4.1239188162065787E-2</v>
      </c>
      <c r="AF851" s="33">
        <v>0.84028737765999784</v>
      </c>
      <c r="AG851"/>
      <c r="AH851"/>
      <c r="AI851"/>
    </row>
    <row r="852" spans="1:35" ht="15.75" x14ac:dyDescent="0.25">
      <c r="A852" s="7">
        <v>1991</v>
      </c>
      <c r="B852" s="14">
        <v>303.8</v>
      </c>
      <c r="C852" s="14">
        <v>141.6</v>
      </c>
      <c r="D852" s="14">
        <v>411.5</v>
      </c>
      <c r="E852" s="14">
        <v>245.7</v>
      </c>
      <c r="F852" s="14">
        <v>345.3</v>
      </c>
      <c r="G852" s="14">
        <v>98.9</v>
      </c>
      <c r="H852" s="14">
        <v>48.6</v>
      </c>
      <c r="I852" s="14">
        <v>52.4</v>
      </c>
      <c r="J852" s="14">
        <v>195.2</v>
      </c>
      <c r="K852" s="14">
        <v>260.60000000000002</v>
      </c>
      <c r="L852" s="14">
        <v>286.5</v>
      </c>
      <c r="M852" s="14">
        <v>314.8</v>
      </c>
      <c r="O852" s="32">
        <f t="shared" si="38"/>
        <v>101</v>
      </c>
      <c r="Q852" s="33" t="s">
        <v>358</v>
      </c>
      <c r="R852" s="33">
        <v>34</v>
      </c>
      <c r="S852" s="33">
        <v>15385.547671611712</v>
      </c>
      <c r="T852" s="33">
        <v>452.51610798857973</v>
      </c>
      <c r="U852" s="33"/>
      <c r="V852" s="33"/>
      <c r="W852"/>
      <c r="X852"/>
      <c r="Y852"/>
      <c r="AA852" s="33" t="s">
        <v>358</v>
      </c>
      <c r="AB852" s="33">
        <v>34</v>
      </c>
      <c r="AC852" s="33">
        <v>15603.136907550197</v>
      </c>
      <c r="AD852" s="33">
        <v>458.91579139853519</v>
      </c>
      <c r="AE852" s="33"/>
      <c r="AF852" s="33"/>
      <c r="AG852"/>
      <c r="AH852"/>
      <c r="AI852"/>
    </row>
    <row r="853" spans="1:35" ht="16.5" thickBot="1" x14ac:dyDescent="0.3">
      <c r="A853" s="7">
        <v>1992</v>
      </c>
      <c r="B853" s="14">
        <v>150.5</v>
      </c>
      <c r="C853" s="14">
        <v>128.80000000000001</v>
      </c>
      <c r="D853" s="14">
        <v>51</v>
      </c>
      <c r="E853" s="14">
        <v>124.6</v>
      </c>
      <c r="F853" s="14">
        <v>51.5</v>
      </c>
      <c r="G853" s="14">
        <v>51.3</v>
      </c>
      <c r="H853" s="14">
        <v>53.4</v>
      </c>
      <c r="I853" s="14">
        <v>49.6</v>
      </c>
      <c r="J853" s="14">
        <v>186.9</v>
      </c>
      <c r="K853" s="14">
        <v>163.4</v>
      </c>
      <c r="L853" s="14">
        <v>146.6</v>
      </c>
      <c r="M853" s="14">
        <v>493.4</v>
      </c>
      <c r="O853" s="32">
        <f t="shared" si="38"/>
        <v>103</v>
      </c>
      <c r="Q853" s="34" t="s">
        <v>359</v>
      </c>
      <c r="R853" s="34">
        <v>35</v>
      </c>
      <c r="S853" s="34">
        <v>15622.062222222225</v>
      </c>
      <c r="T853" s="34"/>
      <c r="U853" s="34"/>
      <c r="V853" s="34"/>
      <c r="W853"/>
      <c r="X853"/>
      <c r="Y853"/>
      <c r="AA853" s="34" t="s">
        <v>359</v>
      </c>
      <c r="AB853" s="34">
        <v>35</v>
      </c>
      <c r="AC853" s="34">
        <v>15622.062222222225</v>
      </c>
      <c r="AD853" s="34"/>
      <c r="AE853" s="34"/>
      <c r="AF853" s="34"/>
      <c r="AG853"/>
      <c r="AH853"/>
      <c r="AI853"/>
    </row>
    <row r="854" spans="1:35" ht="16.5" thickBot="1" x14ac:dyDescent="0.3">
      <c r="A854" s="7">
        <v>1993</v>
      </c>
      <c r="B854" s="14">
        <v>468.7</v>
      </c>
      <c r="C854" s="14">
        <v>130.30000000000001</v>
      </c>
      <c r="D854" s="14">
        <v>400.5</v>
      </c>
      <c r="E854" s="14">
        <v>480.1</v>
      </c>
      <c r="F854" s="14">
        <v>255.5</v>
      </c>
      <c r="G854" s="14">
        <v>370.7</v>
      </c>
      <c r="H854" s="14">
        <v>75.099999999999994</v>
      </c>
      <c r="I854" s="14">
        <v>103.9</v>
      </c>
      <c r="J854" s="14">
        <v>193.1</v>
      </c>
      <c r="K854" s="14">
        <v>249.9</v>
      </c>
      <c r="L854" s="14">
        <v>45.3</v>
      </c>
      <c r="M854" s="14">
        <v>151</v>
      </c>
      <c r="O854" s="32">
        <f t="shared" si="38"/>
        <v>179</v>
      </c>
      <c r="Q854"/>
      <c r="R854"/>
      <c r="S854"/>
      <c r="T854"/>
      <c r="U854"/>
      <c r="V854"/>
      <c r="W854"/>
      <c r="X854"/>
      <c r="Y854"/>
      <c r="AA854"/>
      <c r="AB854"/>
      <c r="AC854"/>
      <c r="AD854"/>
      <c r="AE854"/>
      <c r="AF854"/>
      <c r="AG854"/>
      <c r="AH854"/>
      <c r="AI854"/>
    </row>
    <row r="855" spans="1:35" ht="15.75" x14ac:dyDescent="0.25">
      <c r="A855" s="7">
        <v>1994</v>
      </c>
      <c r="B855" s="14">
        <v>206</v>
      </c>
      <c r="C855" s="14">
        <v>129</v>
      </c>
      <c r="D855" s="14">
        <v>122.7</v>
      </c>
      <c r="E855" s="14">
        <v>140.69999999999999</v>
      </c>
      <c r="F855" s="14">
        <v>52.6</v>
      </c>
      <c r="G855" s="14">
        <v>51.6</v>
      </c>
      <c r="H855" s="14">
        <v>50.8</v>
      </c>
      <c r="I855" s="14">
        <v>49.3</v>
      </c>
      <c r="J855" s="14">
        <v>133.6</v>
      </c>
      <c r="K855" s="14">
        <v>248.4</v>
      </c>
      <c r="L855" s="14">
        <v>246.1</v>
      </c>
      <c r="M855" s="14">
        <v>359.3</v>
      </c>
      <c r="O855" s="32">
        <f t="shared" si="38"/>
        <v>100.1</v>
      </c>
      <c r="Q855" s="35"/>
      <c r="R855" s="35" t="s">
        <v>365</v>
      </c>
      <c r="S855" s="35" t="s">
        <v>354</v>
      </c>
      <c r="T855" s="35" t="s">
        <v>366</v>
      </c>
      <c r="U855" s="35" t="s">
        <v>367</v>
      </c>
      <c r="V855" s="35" t="s">
        <v>368</v>
      </c>
      <c r="W855" s="35" t="s">
        <v>369</v>
      </c>
      <c r="X855" s="35" t="s">
        <v>370</v>
      </c>
      <c r="Y855" s="35" t="s">
        <v>371</v>
      </c>
      <c r="AA855" s="35"/>
      <c r="AB855" s="35" t="s">
        <v>365</v>
      </c>
      <c r="AC855" s="35" t="s">
        <v>354</v>
      </c>
      <c r="AD855" s="35" t="s">
        <v>366</v>
      </c>
      <c r="AE855" s="35" t="s">
        <v>367</v>
      </c>
      <c r="AF855" s="35" t="s">
        <v>368</v>
      </c>
      <c r="AG855" s="35" t="s">
        <v>369</v>
      </c>
      <c r="AH855" s="35" t="s">
        <v>370</v>
      </c>
      <c r="AI855" s="35" t="s">
        <v>371</v>
      </c>
    </row>
    <row r="856" spans="1:35" ht="15.75" x14ac:dyDescent="0.25">
      <c r="A856" s="7">
        <v>1995</v>
      </c>
      <c r="B856" s="14">
        <v>739.1</v>
      </c>
      <c r="C856" s="14">
        <v>300.89999999999998</v>
      </c>
      <c r="D856" s="14">
        <v>150</v>
      </c>
      <c r="E856" s="14">
        <v>241.9</v>
      </c>
      <c r="F856" s="14">
        <v>206.1</v>
      </c>
      <c r="G856" s="14">
        <v>121.6</v>
      </c>
      <c r="H856" s="14">
        <v>49.6</v>
      </c>
      <c r="I856" s="14">
        <v>49.3</v>
      </c>
      <c r="J856" s="14">
        <v>214.4</v>
      </c>
      <c r="K856" s="14">
        <v>263.8</v>
      </c>
      <c r="L856" s="14">
        <v>255</v>
      </c>
      <c r="M856" s="14">
        <v>795.6</v>
      </c>
      <c r="O856" s="32">
        <f t="shared" si="38"/>
        <v>98.9</v>
      </c>
      <c r="Q856" s="33" t="s">
        <v>360</v>
      </c>
      <c r="R856" s="33">
        <v>117.95450092573064</v>
      </c>
      <c r="S856" s="33">
        <v>8.4895390609990695</v>
      </c>
      <c r="T856" s="33">
        <v>13.894099559257988</v>
      </c>
      <c r="U856" s="33">
        <v>1.4039102377594719E-15</v>
      </c>
      <c r="V856" s="33">
        <v>100.70168187982098</v>
      </c>
      <c r="W856" s="33">
        <v>135.20731997164032</v>
      </c>
      <c r="X856" s="33">
        <v>100.70168187982098</v>
      </c>
      <c r="Y856" s="33">
        <v>135.20731997164032</v>
      </c>
      <c r="AA856" s="33" t="s">
        <v>360</v>
      </c>
      <c r="AB856" s="33">
        <v>109.21558196295302</v>
      </c>
      <c r="AC856" s="33">
        <v>15.975697441297696</v>
      </c>
      <c r="AD856" s="33">
        <v>6.8363576841801725</v>
      </c>
      <c r="AE856" s="33">
        <v>7.2167289967131528E-8</v>
      </c>
      <c r="AF856" s="33">
        <v>76.749058555354651</v>
      </c>
      <c r="AG856" s="33">
        <v>141.6821053705514</v>
      </c>
      <c r="AH856" s="33">
        <v>76.749058555354651</v>
      </c>
      <c r="AI856" s="33">
        <v>141.6821053705514</v>
      </c>
    </row>
    <row r="857" spans="1:35" ht="16.5" thickBot="1" x14ac:dyDescent="0.3">
      <c r="A857" s="7">
        <v>1996</v>
      </c>
      <c r="B857" s="14">
        <v>985.5</v>
      </c>
      <c r="C857" s="14">
        <v>743.8</v>
      </c>
      <c r="D857" s="14">
        <v>242.1</v>
      </c>
      <c r="E857" s="14">
        <v>305.2</v>
      </c>
      <c r="F857" s="14">
        <v>319.7</v>
      </c>
      <c r="G857" s="14">
        <v>97</v>
      </c>
      <c r="H857" s="14">
        <v>40.1</v>
      </c>
      <c r="I857" s="14">
        <v>52.1</v>
      </c>
      <c r="J857" s="14">
        <v>217.2</v>
      </c>
      <c r="K857" s="14">
        <v>345.6</v>
      </c>
      <c r="L857" s="14">
        <v>830.6</v>
      </c>
      <c r="M857" s="8">
        <v>1323</v>
      </c>
      <c r="O857" s="32">
        <f t="shared" si="38"/>
        <v>92.2</v>
      </c>
      <c r="Q857" s="34" t="s">
        <v>372</v>
      </c>
      <c r="R857" s="34">
        <v>-5.1240947760669382</v>
      </c>
      <c r="S857" s="34">
        <v>7.0876986373104387</v>
      </c>
      <c r="T857" s="34">
        <v>-0.72295607337099943</v>
      </c>
      <c r="U857" s="34">
        <v>0.47465110946981703</v>
      </c>
      <c r="V857" s="34">
        <v>-19.528031334086258</v>
      </c>
      <c r="W857" s="34">
        <v>9.2798417819523831</v>
      </c>
      <c r="X857" s="34">
        <v>-19.528031334086258</v>
      </c>
      <c r="Y857" s="34">
        <v>9.2798417819523831</v>
      </c>
      <c r="AA857" s="34" t="s">
        <v>372</v>
      </c>
      <c r="AB857" s="34">
        <v>2.8909911454904873</v>
      </c>
      <c r="AC857" s="34">
        <v>14.236122223086822</v>
      </c>
      <c r="AD857" s="34">
        <v>0.20307434146653688</v>
      </c>
      <c r="AE857" s="34">
        <v>0.84028737765999439</v>
      </c>
      <c r="AF857" s="34">
        <v>-26.040290076353664</v>
      </c>
      <c r="AG857" s="34">
        <v>31.822272367334641</v>
      </c>
      <c r="AH857" s="34">
        <v>-26.040290076353664</v>
      </c>
      <c r="AI857" s="34">
        <v>31.822272367334641</v>
      </c>
    </row>
    <row r="858" spans="1:35" ht="15.75" x14ac:dyDescent="0.25">
      <c r="A858" s="7">
        <v>1997</v>
      </c>
      <c r="B858" s="14">
        <v>742.2</v>
      </c>
      <c r="C858" s="14">
        <v>431.5</v>
      </c>
      <c r="D858" s="14">
        <v>486</v>
      </c>
      <c r="E858" s="14">
        <v>131.6</v>
      </c>
      <c r="F858" s="14">
        <v>85.2</v>
      </c>
      <c r="G858" s="14">
        <v>51.1</v>
      </c>
      <c r="H858" s="14">
        <v>53.5</v>
      </c>
      <c r="I858" s="14">
        <v>52.2</v>
      </c>
      <c r="J858" s="14">
        <v>189.8</v>
      </c>
      <c r="K858" s="14">
        <v>348.5</v>
      </c>
      <c r="L858" s="14">
        <v>186</v>
      </c>
      <c r="M858" s="14">
        <v>205.3</v>
      </c>
      <c r="O858" s="32">
        <f t="shared" si="38"/>
        <v>105.7</v>
      </c>
      <c r="Q858"/>
      <c r="R858"/>
      <c r="S858"/>
      <c r="T858"/>
      <c r="U858"/>
      <c r="V858"/>
      <c r="W858"/>
      <c r="X858"/>
      <c r="Y858"/>
      <c r="AA858"/>
      <c r="AB858"/>
      <c r="AC858"/>
      <c r="AD858"/>
      <c r="AE858"/>
      <c r="AF858"/>
      <c r="AG858"/>
      <c r="AH858"/>
      <c r="AI858"/>
    </row>
    <row r="859" spans="1:35" ht="15.75" x14ac:dyDescent="0.25">
      <c r="A859" s="7">
        <v>1998</v>
      </c>
      <c r="B859" s="14">
        <v>628.79999999999995</v>
      </c>
      <c r="C859" s="14">
        <v>400.8</v>
      </c>
      <c r="D859" s="14">
        <v>352.9</v>
      </c>
      <c r="E859" s="14">
        <v>193.7</v>
      </c>
      <c r="F859" s="14">
        <v>406.3</v>
      </c>
      <c r="G859" s="14">
        <v>182.9</v>
      </c>
      <c r="H859" s="14">
        <v>64.5</v>
      </c>
      <c r="I859" s="14">
        <v>51.9</v>
      </c>
      <c r="J859" s="14">
        <v>197.9</v>
      </c>
      <c r="K859" s="14">
        <v>278.89999999999998</v>
      </c>
      <c r="L859" s="14">
        <v>547.29999999999995</v>
      </c>
      <c r="M859" s="14">
        <v>812.9</v>
      </c>
      <c r="O859" s="32">
        <f t="shared" si="38"/>
        <v>116.4</v>
      </c>
      <c r="Q859"/>
      <c r="R859"/>
      <c r="S859"/>
      <c r="T859"/>
      <c r="U859"/>
      <c r="V859"/>
      <c r="W859"/>
      <c r="X859"/>
      <c r="Y859"/>
      <c r="AA859"/>
      <c r="AB859"/>
      <c r="AC859"/>
      <c r="AD859"/>
      <c r="AE859"/>
      <c r="AF859"/>
      <c r="AG859"/>
      <c r="AH859"/>
      <c r="AI859"/>
    </row>
    <row r="860" spans="1:35" ht="15.75" x14ac:dyDescent="0.25">
      <c r="A860" s="7">
        <v>1999</v>
      </c>
      <c r="B860" s="14">
        <v>894.8</v>
      </c>
      <c r="C860" s="14">
        <v>785.7</v>
      </c>
      <c r="D860" s="14">
        <v>380.3</v>
      </c>
      <c r="E860" s="14">
        <v>228.5</v>
      </c>
      <c r="F860" s="14">
        <v>212.5</v>
      </c>
      <c r="G860" s="14">
        <v>82.2</v>
      </c>
      <c r="H860" s="14">
        <v>46.9</v>
      </c>
      <c r="I860" s="14">
        <v>48.8</v>
      </c>
      <c r="J860" s="14">
        <v>196.8</v>
      </c>
      <c r="K860" s="14">
        <v>273.8</v>
      </c>
      <c r="L860" s="14">
        <v>212.2</v>
      </c>
      <c r="M860" s="14">
        <v>362.5</v>
      </c>
      <c r="O860" s="32">
        <f t="shared" si="38"/>
        <v>95.699999999999989</v>
      </c>
      <c r="Q860"/>
      <c r="R860"/>
      <c r="S860"/>
      <c r="T860"/>
      <c r="U860"/>
      <c r="V860"/>
      <c r="W860"/>
      <c r="X860"/>
      <c r="Y860"/>
      <c r="AA860"/>
      <c r="AB860"/>
      <c r="AC860"/>
      <c r="AD860"/>
      <c r="AE860"/>
      <c r="AF860"/>
      <c r="AG860"/>
      <c r="AH860"/>
      <c r="AI860"/>
    </row>
    <row r="861" spans="1:35" x14ac:dyDescent="0.2">
      <c r="A861" s="7">
        <v>2000</v>
      </c>
      <c r="B861" s="14">
        <v>900.5</v>
      </c>
      <c r="C861" s="14">
        <v>360.8</v>
      </c>
      <c r="D861" s="14">
        <v>251.6</v>
      </c>
      <c r="E861" s="14">
        <v>122.3</v>
      </c>
      <c r="F861" s="14">
        <v>172</v>
      </c>
      <c r="G861" s="14">
        <v>83.4</v>
      </c>
      <c r="H861" s="14">
        <v>45</v>
      </c>
      <c r="I861" s="14">
        <v>41.6</v>
      </c>
      <c r="J861" s="14">
        <v>194</v>
      </c>
      <c r="K861" s="14">
        <v>281.8</v>
      </c>
      <c r="L861" s="14">
        <v>56.7</v>
      </c>
      <c r="M861" s="14">
        <v>187.9</v>
      </c>
      <c r="O861" s="32">
        <f t="shared" si="38"/>
        <v>86.6</v>
      </c>
    </row>
    <row r="862" spans="1:35" x14ac:dyDescent="0.2">
      <c r="A862" s="7">
        <v>2001</v>
      </c>
      <c r="B862" s="14">
        <v>54.2</v>
      </c>
      <c r="C862" s="14">
        <v>75.2</v>
      </c>
      <c r="D862" s="14">
        <v>68.2</v>
      </c>
      <c r="E862" s="14">
        <v>72.900000000000006</v>
      </c>
      <c r="F862" s="14">
        <v>84.5</v>
      </c>
      <c r="G862" s="14">
        <v>71.3</v>
      </c>
      <c r="H862" s="14">
        <v>51.6</v>
      </c>
      <c r="I862" s="14">
        <v>48.2</v>
      </c>
      <c r="J862" s="14">
        <v>155.5</v>
      </c>
      <c r="K862" s="14">
        <v>139.69999999999999</v>
      </c>
      <c r="L862" s="14">
        <v>284.5</v>
      </c>
      <c r="M862" s="14">
        <v>712.5</v>
      </c>
      <c r="O862" s="32">
        <f t="shared" si="38"/>
        <v>99.800000000000011</v>
      </c>
    </row>
    <row r="863" spans="1:35" x14ac:dyDescent="0.2">
      <c r="A863" s="7">
        <v>2002</v>
      </c>
      <c r="B863" s="14">
        <v>596.1</v>
      </c>
      <c r="C863" s="14">
        <v>302.5</v>
      </c>
      <c r="D863" s="14">
        <v>257.60000000000002</v>
      </c>
      <c r="E863" s="14">
        <v>162.6</v>
      </c>
      <c r="F863" s="14">
        <v>69.3</v>
      </c>
      <c r="G863" s="14">
        <v>60.3</v>
      </c>
      <c r="H863" s="14">
        <v>47.5</v>
      </c>
      <c r="I863" s="14">
        <v>53.6</v>
      </c>
      <c r="J863" s="14">
        <v>79.099999999999994</v>
      </c>
      <c r="K863" s="14">
        <v>261.8</v>
      </c>
      <c r="L863" s="14">
        <v>80.2</v>
      </c>
      <c r="M863" s="14">
        <v>324.8</v>
      </c>
      <c r="O863" s="32">
        <f t="shared" si="38"/>
        <v>101.1</v>
      </c>
    </row>
    <row r="864" spans="1:35" x14ac:dyDescent="0.2">
      <c r="A864" s="7">
        <v>2003</v>
      </c>
      <c r="B864" s="14">
        <v>429.5</v>
      </c>
      <c r="C864" s="14">
        <v>337.2</v>
      </c>
      <c r="D864" s="14">
        <v>378.8</v>
      </c>
      <c r="E864" s="14">
        <v>425.4</v>
      </c>
      <c r="F864" s="14">
        <v>138.69999999999999</v>
      </c>
      <c r="G864" s="14">
        <v>78.8</v>
      </c>
      <c r="H864" s="14">
        <v>77.2</v>
      </c>
      <c r="I864" s="14">
        <v>88.7</v>
      </c>
      <c r="J864" s="14">
        <v>180.4</v>
      </c>
      <c r="K864" s="14">
        <v>152.1</v>
      </c>
      <c r="L864" s="14">
        <v>113.6</v>
      </c>
      <c r="M864" s="14">
        <v>636</v>
      </c>
      <c r="O864" s="32">
        <f t="shared" si="38"/>
        <v>165.9</v>
      </c>
    </row>
    <row r="865" spans="1:25" x14ac:dyDescent="0.2">
      <c r="A865" s="7">
        <v>2004</v>
      </c>
      <c r="B865" s="14">
        <v>627.5</v>
      </c>
      <c r="C865" s="14">
        <v>415.8</v>
      </c>
      <c r="D865" s="14">
        <v>165.7</v>
      </c>
      <c r="E865" s="14">
        <v>76.2</v>
      </c>
      <c r="F865" s="14">
        <v>70.599999999999994</v>
      </c>
      <c r="G865" s="14">
        <v>122.4</v>
      </c>
      <c r="H865" s="14">
        <v>55.2</v>
      </c>
      <c r="I865" s="14">
        <v>97.4</v>
      </c>
      <c r="J865" s="14">
        <v>149.5</v>
      </c>
      <c r="K865" s="14">
        <v>310.89999999999998</v>
      </c>
      <c r="L865" s="14">
        <v>64.7</v>
      </c>
      <c r="M865" s="14">
        <v>337.9</v>
      </c>
      <c r="O865" s="32">
        <f t="shared" si="38"/>
        <v>152.60000000000002</v>
      </c>
    </row>
    <row r="866" spans="1:25" x14ac:dyDescent="0.2">
      <c r="A866" s="7">
        <v>2005</v>
      </c>
      <c r="B866" s="14">
        <v>116.9</v>
      </c>
      <c r="C866" s="14">
        <v>65.900000000000006</v>
      </c>
      <c r="D866" s="14">
        <v>55.4</v>
      </c>
      <c r="E866" s="14">
        <v>175.2</v>
      </c>
      <c r="F866" s="14">
        <v>348.5</v>
      </c>
      <c r="G866" s="14">
        <v>142.5</v>
      </c>
      <c r="H866" s="14">
        <v>57.6</v>
      </c>
      <c r="I866" s="14">
        <v>61.6</v>
      </c>
      <c r="J866" s="14">
        <v>195.5</v>
      </c>
      <c r="K866" s="14">
        <v>217.6</v>
      </c>
      <c r="L866" s="14">
        <v>247.5</v>
      </c>
      <c r="M866" s="14">
        <v>432.1</v>
      </c>
      <c r="O866" s="32">
        <f t="shared" si="38"/>
        <v>119.2</v>
      </c>
    </row>
    <row r="867" spans="1:25" x14ac:dyDescent="0.2">
      <c r="A867" s="7">
        <v>2006</v>
      </c>
      <c r="B867" s="8">
        <v>1524</v>
      </c>
      <c r="C867" s="14">
        <v>376.9</v>
      </c>
      <c r="D867" s="14">
        <v>303.39999999999998</v>
      </c>
      <c r="E867" s="14">
        <v>257.3</v>
      </c>
      <c r="F867" s="14">
        <v>90.7</v>
      </c>
      <c r="G867" s="14">
        <v>133.30000000000001</v>
      </c>
      <c r="H867" s="14">
        <v>52.6</v>
      </c>
      <c r="I867" s="14">
        <v>52.3</v>
      </c>
      <c r="J867" s="14">
        <v>149.80000000000001</v>
      </c>
      <c r="K867" s="14">
        <v>243.3</v>
      </c>
      <c r="L867" s="14">
        <v>438.2</v>
      </c>
      <c r="M867" s="14">
        <v>633.9</v>
      </c>
      <c r="O867" s="32">
        <f t="shared" si="38"/>
        <v>104.9</v>
      </c>
    </row>
    <row r="868" spans="1:25" x14ac:dyDescent="0.2">
      <c r="A868" s="7">
        <v>2007</v>
      </c>
      <c r="B868" s="14">
        <v>558.5</v>
      </c>
      <c r="C868" s="14">
        <v>281.60000000000002</v>
      </c>
      <c r="D868" s="14">
        <v>292</v>
      </c>
      <c r="E868" s="14">
        <v>177.5</v>
      </c>
      <c r="F868" s="14">
        <v>137.5</v>
      </c>
      <c r="G868" s="14">
        <v>99.7</v>
      </c>
      <c r="H868" s="14">
        <v>60.7</v>
      </c>
      <c r="I868" s="14">
        <v>89.1</v>
      </c>
      <c r="J868" s="14">
        <v>105.8</v>
      </c>
      <c r="K868" s="14">
        <v>166.3</v>
      </c>
      <c r="L868" s="14">
        <v>243.8</v>
      </c>
      <c r="M868" s="14">
        <v>501.7</v>
      </c>
      <c r="O868" s="32">
        <f t="shared" si="38"/>
        <v>149.80000000000001</v>
      </c>
    </row>
    <row r="869" spans="1:25" x14ac:dyDescent="0.2">
      <c r="A869" s="7">
        <v>2008</v>
      </c>
      <c r="B869" s="14">
        <v>753.4</v>
      </c>
      <c r="C869" s="14">
        <v>541.1</v>
      </c>
      <c r="D869" s="14">
        <v>352.4</v>
      </c>
      <c r="E869" s="14">
        <v>127.3</v>
      </c>
      <c r="F869" s="14">
        <v>76.5</v>
      </c>
      <c r="G869" s="14">
        <v>117.6</v>
      </c>
      <c r="H869" s="14">
        <v>57.4</v>
      </c>
      <c r="I869" s="14">
        <v>56.9</v>
      </c>
      <c r="J869" s="14">
        <v>153.6</v>
      </c>
      <c r="K869" s="14">
        <v>236.2</v>
      </c>
      <c r="L869" s="14">
        <v>132.1</v>
      </c>
      <c r="M869" s="14">
        <v>384.6</v>
      </c>
      <c r="O869" s="32">
        <f t="shared" si="38"/>
        <v>114.3</v>
      </c>
    </row>
    <row r="870" spans="1:25" x14ac:dyDescent="0.2">
      <c r="A870" s="7">
        <v>2009</v>
      </c>
      <c r="B870" s="14">
        <v>544.70000000000005</v>
      </c>
      <c r="C870" s="14">
        <v>100.2</v>
      </c>
      <c r="D870" s="14">
        <v>376</v>
      </c>
      <c r="E870" s="14">
        <v>146.4</v>
      </c>
      <c r="F870" s="14">
        <v>73.8</v>
      </c>
      <c r="G870" s="14">
        <v>71.7</v>
      </c>
      <c r="H870" s="14">
        <v>52.3</v>
      </c>
      <c r="I870" s="14">
        <v>54.4</v>
      </c>
      <c r="J870" s="14">
        <v>124.4</v>
      </c>
      <c r="K870" s="14">
        <v>269.10000000000002</v>
      </c>
      <c r="L870" s="14">
        <v>221.8</v>
      </c>
      <c r="M870" s="14">
        <v>188.1</v>
      </c>
      <c r="O870" s="32">
        <f t="shared" si="38"/>
        <v>106.69999999999999</v>
      </c>
    </row>
    <row r="871" spans="1:25" x14ac:dyDescent="0.2">
      <c r="A871" s="7">
        <v>2010</v>
      </c>
      <c r="B871" s="14">
        <v>341.6</v>
      </c>
      <c r="C871" s="14">
        <v>124.2</v>
      </c>
      <c r="D871" s="14">
        <v>210.8</v>
      </c>
      <c r="E871" s="14">
        <v>551.4</v>
      </c>
      <c r="F871" s="14">
        <v>246.2</v>
      </c>
      <c r="G871" s="14">
        <v>381.7</v>
      </c>
      <c r="H871" s="14">
        <v>59.3</v>
      </c>
      <c r="I871" s="14">
        <v>81.5</v>
      </c>
      <c r="J871" s="14">
        <v>249.8</v>
      </c>
      <c r="K871" s="14">
        <v>249.9</v>
      </c>
      <c r="L871" s="14">
        <v>271.8</v>
      </c>
      <c r="M871" s="14">
        <v>626.5</v>
      </c>
      <c r="O871" s="32">
        <f t="shared" ref="O871:O934" si="39">SUM(H871:I871)</f>
        <v>140.80000000000001</v>
      </c>
    </row>
    <row r="872" spans="1:25" x14ac:dyDescent="0.2">
      <c r="A872" s="7">
        <v>2011</v>
      </c>
      <c r="B872" s="14">
        <v>513.5</v>
      </c>
      <c r="C872" s="14">
        <v>241.3</v>
      </c>
      <c r="D872" s="14">
        <v>601.29999999999995</v>
      </c>
      <c r="E872" s="14">
        <v>474.9</v>
      </c>
      <c r="F872" s="14">
        <v>212.5</v>
      </c>
      <c r="G872" s="14">
        <v>168.8</v>
      </c>
      <c r="H872" s="14">
        <v>68.900000000000006</v>
      </c>
      <c r="I872" s="14">
        <v>49.6</v>
      </c>
      <c r="J872" s="14">
        <v>221.8</v>
      </c>
      <c r="K872" s="14">
        <v>249</v>
      </c>
      <c r="L872" s="14">
        <v>133.30000000000001</v>
      </c>
      <c r="M872" s="14">
        <v>62.5</v>
      </c>
      <c r="O872" s="32">
        <f t="shared" si="39"/>
        <v>118.5</v>
      </c>
    </row>
    <row r="873" spans="1:25" x14ac:dyDescent="0.2">
      <c r="A873" s="7">
        <v>2012</v>
      </c>
      <c r="B873" s="14">
        <v>718.5</v>
      </c>
      <c r="C873" s="14">
        <v>216.5</v>
      </c>
      <c r="D873" s="14">
        <v>935.1</v>
      </c>
      <c r="E873" s="14">
        <v>459</v>
      </c>
      <c r="F873" s="14">
        <v>178.9</v>
      </c>
      <c r="G873" s="14">
        <v>182.6</v>
      </c>
      <c r="H873" s="14">
        <v>52.6</v>
      </c>
      <c r="I873" s="14">
        <v>53.8</v>
      </c>
      <c r="J873" s="14">
        <v>227.8</v>
      </c>
      <c r="K873" s="14">
        <v>262.7</v>
      </c>
      <c r="L873" s="14">
        <v>357.2</v>
      </c>
      <c r="M873" s="14">
        <v>880.5</v>
      </c>
      <c r="O873" s="32">
        <f t="shared" si="39"/>
        <v>106.4</v>
      </c>
    </row>
    <row r="874" spans="1:25" x14ac:dyDescent="0.2">
      <c r="A874" s="7">
        <v>2013</v>
      </c>
      <c r="B874" s="14">
        <v>314.60000000000002</v>
      </c>
      <c r="C874" s="14">
        <v>156</v>
      </c>
      <c r="D874" s="14">
        <v>75.599999999999994</v>
      </c>
      <c r="E874" s="14">
        <v>158.19999999999999</v>
      </c>
      <c r="F874" s="14">
        <v>81.5</v>
      </c>
      <c r="G874" s="14">
        <v>53</v>
      </c>
      <c r="H874" s="14">
        <v>52.1</v>
      </c>
      <c r="I874" s="14">
        <v>57.3</v>
      </c>
      <c r="J874" s="14">
        <v>131.4</v>
      </c>
      <c r="K874" s="14">
        <v>265.39999999999998</v>
      </c>
      <c r="L874" s="14">
        <v>150.5</v>
      </c>
      <c r="M874" s="14">
        <v>100.3</v>
      </c>
      <c r="O874" s="32">
        <f t="shared" si="39"/>
        <v>109.4</v>
      </c>
    </row>
    <row r="875" spans="1:25" x14ac:dyDescent="0.2">
      <c r="A875" s="7">
        <v>2014</v>
      </c>
      <c r="B875" s="14">
        <v>78.3</v>
      </c>
      <c r="C875" s="14">
        <v>704</v>
      </c>
      <c r="D875" s="14">
        <v>407.4</v>
      </c>
      <c r="E875" s="14">
        <v>203.1</v>
      </c>
      <c r="F875" s="14">
        <v>98.6</v>
      </c>
      <c r="G875" s="14">
        <v>76.2</v>
      </c>
      <c r="H875" s="14">
        <v>53.6</v>
      </c>
      <c r="I875" s="14">
        <v>51.7</v>
      </c>
      <c r="J875" s="14">
        <v>139.9</v>
      </c>
      <c r="K875" s="14">
        <v>274.8</v>
      </c>
      <c r="L875" s="14">
        <v>286</v>
      </c>
      <c r="M875" s="14">
        <v>778.3</v>
      </c>
      <c r="O875" s="32">
        <f t="shared" si="39"/>
        <v>105.30000000000001</v>
      </c>
    </row>
    <row r="876" spans="1:25" x14ac:dyDescent="0.2">
      <c r="O876" s="32"/>
    </row>
    <row r="877" spans="1:25" x14ac:dyDescent="0.2">
      <c r="O877" s="32"/>
    </row>
    <row r="878" spans="1:25" x14ac:dyDescent="0.2">
      <c r="A878" s="6" t="s">
        <v>423</v>
      </c>
      <c r="O878" s="32"/>
    </row>
    <row r="879" spans="1:25" ht="15.75" x14ac:dyDescent="0.25">
      <c r="A879" s="7">
        <v>1979</v>
      </c>
      <c r="B879" s="14">
        <v>667.4</v>
      </c>
      <c r="C879" s="8">
        <v>1597</v>
      </c>
      <c r="D879" s="14">
        <v>958.6</v>
      </c>
      <c r="E879" s="8">
        <v>1406</v>
      </c>
      <c r="F879" s="14">
        <v>605.1</v>
      </c>
      <c r="G879" s="14">
        <v>106.6</v>
      </c>
      <c r="H879" s="14">
        <v>45.9</v>
      </c>
      <c r="I879" s="14">
        <v>37.1</v>
      </c>
      <c r="J879" s="14">
        <v>35.299999999999997</v>
      </c>
      <c r="K879" s="14">
        <v>245.1</v>
      </c>
      <c r="L879" s="14">
        <v>570</v>
      </c>
      <c r="M879" s="14">
        <v>699</v>
      </c>
      <c r="O879" s="32">
        <f t="shared" si="39"/>
        <v>83</v>
      </c>
      <c r="Q879" s="23" t="s">
        <v>349</v>
      </c>
      <c r="R879"/>
      <c r="S879"/>
      <c r="T879"/>
      <c r="U879"/>
      <c r="V879"/>
      <c r="W879"/>
      <c r="X879"/>
      <c r="Y879"/>
    </row>
    <row r="880" spans="1:25" ht="16.5" thickBot="1" x14ac:dyDescent="0.3">
      <c r="A880" s="7">
        <v>1980</v>
      </c>
      <c r="B880" s="8">
        <v>1495</v>
      </c>
      <c r="C880" s="14">
        <v>453.4</v>
      </c>
      <c r="D880" s="14">
        <v>762.1</v>
      </c>
      <c r="E880" s="14">
        <v>808.3</v>
      </c>
      <c r="F880" s="14">
        <v>383.9</v>
      </c>
      <c r="G880" s="14">
        <v>390</v>
      </c>
      <c r="H880" s="14">
        <v>91.3</v>
      </c>
      <c r="I880" s="14">
        <v>41.9</v>
      </c>
      <c r="J880" s="14">
        <v>31.5</v>
      </c>
      <c r="K880" s="14">
        <v>43.2</v>
      </c>
      <c r="L880" s="14">
        <v>384.6</v>
      </c>
      <c r="M880" s="8">
        <v>1385</v>
      </c>
      <c r="O880" s="32">
        <f t="shared" si="39"/>
        <v>133.19999999999999</v>
      </c>
      <c r="Q880"/>
      <c r="R880"/>
      <c r="S880"/>
      <c r="T880"/>
      <c r="U880"/>
      <c r="V880"/>
      <c r="W880"/>
      <c r="X880"/>
      <c r="Y880"/>
    </row>
    <row r="881" spans="1:25" ht="15.75" x14ac:dyDescent="0.25">
      <c r="A881" s="7">
        <v>1981</v>
      </c>
      <c r="B881" s="14">
        <v>222</v>
      </c>
      <c r="C881" s="14">
        <v>740.8</v>
      </c>
      <c r="D881" s="14">
        <v>530.6</v>
      </c>
      <c r="E881" s="14">
        <v>789.5</v>
      </c>
      <c r="F881" s="14">
        <v>540.4</v>
      </c>
      <c r="G881" s="14">
        <v>412.6</v>
      </c>
      <c r="H881" s="14">
        <v>78.599999999999994</v>
      </c>
      <c r="I881" s="14">
        <v>30.4</v>
      </c>
      <c r="J881" s="14">
        <v>57.4</v>
      </c>
      <c r="K881" s="14">
        <v>203.2</v>
      </c>
      <c r="L881" s="14">
        <v>776.4</v>
      </c>
      <c r="M881" s="8">
        <v>2884</v>
      </c>
      <c r="O881" s="32">
        <f t="shared" si="39"/>
        <v>109</v>
      </c>
      <c r="Q881" s="36" t="s">
        <v>350</v>
      </c>
      <c r="R881" s="36"/>
      <c r="S881"/>
      <c r="T881"/>
      <c r="U881"/>
      <c r="V881"/>
      <c r="W881"/>
      <c r="X881"/>
      <c r="Y881"/>
    </row>
    <row r="882" spans="1:25" ht="15.75" x14ac:dyDescent="0.25">
      <c r="A882" s="7">
        <v>1982</v>
      </c>
      <c r="B882" s="8">
        <v>1336</v>
      </c>
      <c r="C882" s="8">
        <v>1797</v>
      </c>
      <c r="D882" s="14">
        <v>692.8</v>
      </c>
      <c r="E882" s="8">
        <v>1237</v>
      </c>
      <c r="F882" s="14">
        <v>307.5</v>
      </c>
      <c r="G882" s="14">
        <v>123</v>
      </c>
      <c r="H882" s="14">
        <v>79.2</v>
      </c>
      <c r="I882" s="14">
        <v>32.200000000000003</v>
      </c>
      <c r="J882" s="14">
        <v>122.4</v>
      </c>
      <c r="K882" s="14">
        <v>381.9</v>
      </c>
      <c r="L882" s="14">
        <v>589.5</v>
      </c>
      <c r="M882" s="8">
        <v>1781</v>
      </c>
      <c r="O882" s="32">
        <f t="shared" si="39"/>
        <v>111.4</v>
      </c>
      <c r="Q882" s="33" t="s">
        <v>351</v>
      </c>
      <c r="R882" s="33">
        <v>0.1003576099074578</v>
      </c>
      <c r="S882"/>
      <c r="T882"/>
      <c r="U882"/>
      <c r="V882"/>
      <c r="W882"/>
      <c r="X882"/>
      <c r="Y882"/>
    </row>
    <row r="883" spans="1:25" ht="15.75" x14ac:dyDescent="0.25">
      <c r="A883" s="7">
        <v>1983</v>
      </c>
      <c r="B883" s="14">
        <v>958.4</v>
      </c>
      <c r="C883" s="8">
        <v>1678</v>
      </c>
      <c r="D883" s="8">
        <v>1245</v>
      </c>
      <c r="E883" s="14">
        <v>849.2</v>
      </c>
      <c r="F883" s="14">
        <v>602</v>
      </c>
      <c r="G883" s="14">
        <v>231.7</v>
      </c>
      <c r="H883" s="14">
        <v>235.7</v>
      </c>
      <c r="I883" s="14">
        <v>66.3</v>
      </c>
      <c r="J883" s="14">
        <v>46.5</v>
      </c>
      <c r="K883" s="14">
        <v>47.6</v>
      </c>
      <c r="L883" s="8">
        <v>1023</v>
      </c>
      <c r="M883" s="8">
        <v>1810</v>
      </c>
      <c r="O883" s="32">
        <f t="shared" si="39"/>
        <v>302</v>
      </c>
      <c r="Q883" s="33" t="s">
        <v>352</v>
      </c>
      <c r="R883" s="33">
        <v>1.0071649866337472E-2</v>
      </c>
      <c r="S883"/>
      <c r="T883"/>
      <c r="U883"/>
      <c r="V883"/>
      <c r="W883"/>
      <c r="X883"/>
      <c r="Y883"/>
    </row>
    <row r="884" spans="1:25" ht="15.75" x14ac:dyDescent="0.25">
      <c r="A884" s="7">
        <v>1984</v>
      </c>
      <c r="B884" s="14">
        <v>708</v>
      </c>
      <c r="C884" s="8">
        <v>1458</v>
      </c>
      <c r="D884" s="8">
        <v>1251</v>
      </c>
      <c r="E884" s="8">
        <v>1193</v>
      </c>
      <c r="F884" s="14">
        <v>856.4</v>
      </c>
      <c r="G884" s="14">
        <v>839.1</v>
      </c>
      <c r="H884" s="14">
        <v>93.7</v>
      </c>
      <c r="I884" s="14">
        <v>40.9</v>
      </c>
      <c r="J884" s="14">
        <v>36.200000000000003</v>
      </c>
      <c r="K884" s="14">
        <v>286.5</v>
      </c>
      <c r="L884" s="8">
        <v>2120</v>
      </c>
      <c r="M884" s="14">
        <v>987.4</v>
      </c>
      <c r="O884" s="32">
        <f t="shared" si="39"/>
        <v>134.6</v>
      </c>
      <c r="Q884" s="33" t="s">
        <v>353</v>
      </c>
      <c r="R884" s="33">
        <v>-1.9043889843476131E-2</v>
      </c>
      <c r="S884"/>
      <c r="T884"/>
      <c r="U884"/>
      <c r="V884"/>
      <c r="W884"/>
      <c r="X884"/>
      <c r="Y884"/>
    </row>
    <row r="885" spans="1:25" ht="15.75" x14ac:dyDescent="0.25">
      <c r="A885" s="7">
        <v>1985</v>
      </c>
      <c r="B885" s="14">
        <v>461.1</v>
      </c>
      <c r="C885" s="14">
        <v>873.6</v>
      </c>
      <c r="D885" s="14">
        <v>539.79999999999995</v>
      </c>
      <c r="E885" s="14">
        <v>834.1</v>
      </c>
      <c r="F885" s="14">
        <v>278.10000000000002</v>
      </c>
      <c r="G885" s="14">
        <v>375</v>
      </c>
      <c r="H885" s="14">
        <v>39.9</v>
      </c>
      <c r="I885" s="14">
        <v>27.5</v>
      </c>
      <c r="J885" s="14">
        <v>48.9</v>
      </c>
      <c r="K885" s="14">
        <v>280.8</v>
      </c>
      <c r="L885" s="14">
        <v>405.3</v>
      </c>
      <c r="M885" s="14">
        <v>871.8</v>
      </c>
      <c r="O885" s="32">
        <f t="shared" si="39"/>
        <v>67.400000000000006</v>
      </c>
      <c r="Q885" s="33" t="s">
        <v>354</v>
      </c>
      <c r="R885" s="33">
        <v>52.494395652112196</v>
      </c>
      <c r="S885"/>
      <c r="T885"/>
      <c r="U885"/>
      <c r="V885"/>
      <c r="W885"/>
      <c r="X885"/>
      <c r="Y885"/>
    </row>
    <row r="886" spans="1:25" ht="16.5" thickBot="1" x14ac:dyDescent="0.3">
      <c r="A886" s="7">
        <v>1986</v>
      </c>
      <c r="B886" s="8">
        <v>1018</v>
      </c>
      <c r="C886" s="8">
        <v>2322</v>
      </c>
      <c r="D886" s="14">
        <v>785.4</v>
      </c>
      <c r="E886" s="14">
        <v>504.3</v>
      </c>
      <c r="F886" s="14">
        <v>613.79999999999995</v>
      </c>
      <c r="G886" s="14">
        <v>105.3</v>
      </c>
      <c r="H886" s="14">
        <v>58</v>
      </c>
      <c r="I886" s="14">
        <v>28.7</v>
      </c>
      <c r="J886" s="14">
        <v>164.2</v>
      </c>
      <c r="K886" s="14">
        <v>130.69999999999999</v>
      </c>
      <c r="L886" s="8">
        <v>1339</v>
      </c>
      <c r="M886" s="14">
        <v>384.9</v>
      </c>
      <c r="O886" s="32">
        <f t="shared" si="39"/>
        <v>86.7</v>
      </c>
      <c r="Q886" s="34" t="s">
        <v>355</v>
      </c>
      <c r="R886" s="34">
        <v>36</v>
      </c>
      <c r="S886"/>
      <c r="T886"/>
      <c r="U886"/>
      <c r="V886"/>
      <c r="W886"/>
      <c r="X886"/>
      <c r="Y886"/>
    </row>
    <row r="887" spans="1:25" ht="15.75" x14ac:dyDescent="0.25">
      <c r="A887" s="7">
        <v>1987</v>
      </c>
      <c r="B887" s="14">
        <v>971</v>
      </c>
      <c r="C887" s="14">
        <v>996.8</v>
      </c>
      <c r="D887" s="14">
        <v>646.29999999999995</v>
      </c>
      <c r="E887" s="14">
        <v>304.89999999999998</v>
      </c>
      <c r="F887" s="14">
        <v>116.4</v>
      </c>
      <c r="G887" s="14">
        <v>52.1</v>
      </c>
      <c r="H887" s="14">
        <v>103.2</v>
      </c>
      <c r="I887" s="14">
        <v>26.4</v>
      </c>
      <c r="J887" s="14">
        <v>18.8</v>
      </c>
      <c r="K887" s="14">
        <v>12.8</v>
      </c>
      <c r="L887" s="14">
        <v>114.8</v>
      </c>
      <c r="M887" s="14">
        <v>977.5</v>
      </c>
      <c r="O887" s="32">
        <f t="shared" si="39"/>
        <v>129.6</v>
      </c>
      <c r="Q887"/>
      <c r="R887"/>
      <c r="S887"/>
      <c r="T887"/>
      <c r="U887"/>
      <c r="V887"/>
      <c r="W887"/>
      <c r="X887"/>
      <c r="Y887"/>
    </row>
    <row r="888" spans="1:25" ht="16.5" thickBot="1" x14ac:dyDescent="0.3">
      <c r="A888" s="7">
        <v>1988</v>
      </c>
      <c r="B888" s="8">
        <v>1310</v>
      </c>
      <c r="C888" s="14">
        <v>472.4</v>
      </c>
      <c r="D888" s="14">
        <v>628.79999999999995</v>
      </c>
      <c r="E888" s="14">
        <v>940.7</v>
      </c>
      <c r="F888" s="14">
        <v>774.4</v>
      </c>
      <c r="G888" s="14">
        <v>567.20000000000005</v>
      </c>
      <c r="H888" s="14">
        <v>69.2</v>
      </c>
      <c r="I888" s="14">
        <v>29.6</v>
      </c>
      <c r="J888" s="14">
        <v>29.4</v>
      </c>
      <c r="K888" s="14">
        <v>24.8</v>
      </c>
      <c r="L888" s="8">
        <v>1191</v>
      </c>
      <c r="M888" s="14">
        <v>450.9</v>
      </c>
      <c r="O888" s="32">
        <f t="shared" si="39"/>
        <v>98.800000000000011</v>
      </c>
      <c r="Q888" s="23" t="s">
        <v>356</v>
      </c>
      <c r="R888"/>
      <c r="S888"/>
      <c r="T888"/>
      <c r="U888"/>
      <c r="V888"/>
      <c r="W888"/>
      <c r="X888"/>
      <c r="Y888"/>
    </row>
    <row r="889" spans="1:25" ht="15.75" x14ac:dyDescent="0.25">
      <c r="A889" s="7">
        <v>1989</v>
      </c>
      <c r="B889" s="8">
        <v>1492</v>
      </c>
      <c r="C889" s="14">
        <v>715.6</v>
      </c>
      <c r="D889" s="8">
        <v>1740</v>
      </c>
      <c r="E889" s="14">
        <v>763.2</v>
      </c>
      <c r="F889" s="14">
        <v>426.3</v>
      </c>
      <c r="G889" s="14">
        <v>159.19999999999999</v>
      </c>
      <c r="H889" s="14">
        <v>49</v>
      </c>
      <c r="I889" s="14">
        <v>54.4</v>
      </c>
      <c r="J889" s="14">
        <v>33</v>
      </c>
      <c r="K889" s="14">
        <v>75.5</v>
      </c>
      <c r="L889" s="14">
        <v>199.4</v>
      </c>
      <c r="M889" s="14">
        <v>275.8</v>
      </c>
      <c r="O889" s="32">
        <f t="shared" si="39"/>
        <v>103.4</v>
      </c>
      <c r="Q889" s="35"/>
      <c r="R889" s="35" t="s">
        <v>361</v>
      </c>
      <c r="S889" s="35" t="s">
        <v>362</v>
      </c>
      <c r="T889" s="35" t="s">
        <v>363</v>
      </c>
      <c r="U889" s="35" t="s">
        <v>3</v>
      </c>
      <c r="V889" s="35" t="s">
        <v>364</v>
      </c>
      <c r="W889"/>
      <c r="X889"/>
      <c r="Y889"/>
    </row>
    <row r="890" spans="1:25" ht="15.75" x14ac:dyDescent="0.25">
      <c r="A890" s="7">
        <v>1990</v>
      </c>
      <c r="B890" s="14">
        <v>883.5</v>
      </c>
      <c r="C890" s="8">
        <v>1141</v>
      </c>
      <c r="D890" s="14">
        <v>887.1</v>
      </c>
      <c r="E890" s="14">
        <v>675.9</v>
      </c>
      <c r="F890" s="14">
        <v>325.10000000000002</v>
      </c>
      <c r="G890" s="14">
        <v>385</v>
      </c>
      <c r="H890" s="14">
        <v>64.8</v>
      </c>
      <c r="I890" s="14">
        <v>37.1</v>
      </c>
      <c r="J890" s="14">
        <v>26.5</v>
      </c>
      <c r="K890" s="14">
        <v>125.9</v>
      </c>
      <c r="L890" s="14">
        <v>817.5</v>
      </c>
      <c r="M890" s="14">
        <v>670</v>
      </c>
      <c r="O890" s="32">
        <f t="shared" si="39"/>
        <v>101.9</v>
      </c>
      <c r="Q890" s="33" t="s">
        <v>357</v>
      </c>
      <c r="R890" s="33">
        <v>1</v>
      </c>
      <c r="S890" s="33">
        <v>953.23867628535663</v>
      </c>
      <c r="T890" s="33">
        <v>953.23867628535663</v>
      </c>
      <c r="U890" s="33">
        <v>0.34592008139704006</v>
      </c>
      <c r="V890" s="33">
        <v>0.56031860727101346</v>
      </c>
      <c r="W890"/>
      <c r="X890"/>
      <c r="Y890"/>
    </row>
    <row r="891" spans="1:25" ht="15.75" x14ac:dyDescent="0.25">
      <c r="A891" s="7">
        <v>1991</v>
      </c>
      <c r="B891" s="14">
        <v>801.2</v>
      </c>
      <c r="C891" s="14">
        <v>776.4</v>
      </c>
      <c r="D891" s="8">
        <v>1028</v>
      </c>
      <c r="E891" s="14">
        <v>995.8</v>
      </c>
      <c r="F891" s="8">
        <v>1043</v>
      </c>
      <c r="G891" s="14">
        <v>186.5</v>
      </c>
      <c r="H891" s="14">
        <v>56.6</v>
      </c>
      <c r="I891" s="14">
        <v>30.1</v>
      </c>
      <c r="J891" s="14">
        <v>18.5</v>
      </c>
      <c r="K891" s="14">
        <v>91.3</v>
      </c>
      <c r="L891" s="8">
        <v>1144</v>
      </c>
      <c r="M891" s="14">
        <v>986.9</v>
      </c>
      <c r="O891" s="32">
        <f t="shared" si="39"/>
        <v>86.7</v>
      </c>
      <c r="Q891" s="33" t="s">
        <v>358</v>
      </c>
      <c r="R891" s="33">
        <v>34</v>
      </c>
      <c r="S891" s="33">
        <v>93692.493545936857</v>
      </c>
      <c r="T891" s="33">
        <v>2755.6615748804957</v>
      </c>
      <c r="U891" s="33"/>
      <c r="V891" s="33"/>
      <c r="W891"/>
      <c r="X891"/>
      <c r="Y891"/>
    </row>
    <row r="892" spans="1:25" ht="16.5" thickBot="1" x14ac:dyDescent="0.3">
      <c r="A892" s="7">
        <v>1992</v>
      </c>
      <c r="B892" s="14">
        <v>428.7</v>
      </c>
      <c r="C892" s="14">
        <v>508.8</v>
      </c>
      <c r="D892" s="14">
        <v>159.4</v>
      </c>
      <c r="E892" s="14">
        <v>861.3</v>
      </c>
      <c r="F892" s="14">
        <v>150.80000000000001</v>
      </c>
      <c r="G892" s="14">
        <v>60.9</v>
      </c>
      <c r="H892" s="14">
        <v>62.1</v>
      </c>
      <c r="I892" s="14">
        <v>18.100000000000001</v>
      </c>
      <c r="J892" s="14">
        <v>28.7</v>
      </c>
      <c r="K892" s="14">
        <v>66.900000000000006</v>
      </c>
      <c r="L892" s="14">
        <v>618.4</v>
      </c>
      <c r="M892" s="8">
        <v>1138</v>
      </c>
      <c r="O892" s="32">
        <f t="shared" si="39"/>
        <v>80.2</v>
      </c>
      <c r="Q892" s="34" t="s">
        <v>359</v>
      </c>
      <c r="R892" s="34">
        <v>35</v>
      </c>
      <c r="S892" s="34">
        <v>94645.732222222214</v>
      </c>
      <c r="T892" s="34"/>
      <c r="U892" s="34"/>
      <c r="V892" s="34"/>
      <c r="W892"/>
      <c r="X892"/>
      <c r="Y892"/>
    </row>
    <row r="893" spans="1:25" ht="16.5" thickBot="1" x14ac:dyDescent="0.3">
      <c r="A893" s="7">
        <v>1993</v>
      </c>
      <c r="B893" s="8">
        <v>1044</v>
      </c>
      <c r="C893" s="14">
        <v>555.9</v>
      </c>
      <c r="D893" s="8">
        <v>1582</v>
      </c>
      <c r="E893" s="8">
        <v>1351</v>
      </c>
      <c r="F893" s="14">
        <v>924.1</v>
      </c>
      <c r="G893" s="14">
        <v>847.3</v>
      </c>
      <c r="H893" s="14">
        <v>162.30000000000001</v>
      </c>
      <c r="I893" s="14">
        <v>71.2</v>
      </c>
      <c r="J893" s="14">
        <v>35.799999999999997</v>
      </c>
      <c r="K893" s="14">
        <v>30.9</v>
      </c>
      <c r="L893" s="14">
        <v>38.4</v>
      </c>
      <c r="M893" s="14">
        <v>356.3</v>
      </c>
      <c r="O893" s="32">
        <f t="shared" si="39"/>
        <v>233.5</v>
      </c>
      <c r="Q893"/>
      <c r="R893"/>
      <c r="S893"/>
      <c r="T893"/>
      <c r="U893"/>
      <c r="V893"/>
      <c r="W893"/>
      <c r="X893"/>
      <c r="Y893"/>
    </row>
    <row r="894" spans="1:25" ht="15.75" x14ac:dyDescent="0.25">
      <c r="A894" s="7">
        <v>1994</v>
      </c>
      <c r="B894" s="14">
        <v>584.79999999999995</v>
      </c>
      <c r="C894" s="14">
        <v>443.5</v>
      </c>
      <c r="D894" s="14">
        <v>482.1</v>
      </c>
      <c r="E894" s="14">
        <v>556.70000000000005</v>
      </c>
      <c r="F894" s="14">
        <v>225.3</v>
      </c>
      <c r="G894" s="14">
        <v>200.6</v>
      </c>
      <c r="H894" s="14">
        <v>48.5</v>
      </c>
      <c r="I894" s="14">
        <v>20.100000000000001</v>
      </c>
      <c r="J894" s="14">
        <v>18.899999999999999</v>
      </c>
      <c r="K894" s="14">
        <v>67.2</v>
      </c>
      <c r="L894" s="14">
        <v>729</v>
      </c>
      <c r="M894" s="14">
        <v>961.1</v>
      </c>
      <c r="O894" s="32">
        <f t="shared" si="39"/>
        <v>68.599999999999994</v>
      </c>
      <c r="Q894" s="35"/>
      <c r="R894" s="35" t="s">
        <v>365</v>
      </c>
      <c r="S894" s="35" t="s">
        <v>354</v>
      </c>
      <c r="T894" s="35" t="s">
        <v>366</v>
      </c>
      <c r="U894" s="35" t="s">
        <v>367</v>
      </c>
      <c r="V894" s="35" t="s">
        <v>368</v>
      </c>
      <c r="W894" s="35" t="s">
        <v>369</v>
      </c>
      <c r="X894" s="35" t="s">
        <v>370</v>
      </c>
      <c r="Y894" s="35" t="s">
        <v>371</v>
      </c>
    </row>
    <row r="895" spans="1:25" ht="15.75" x14ac:dyDescent="0.25">
      <c r="A895" s="7">
        <v>1995</v>
      </c>
      <c r="B895" s="8">
        <v>1672</v>
      </c>
      <c r="C895" s="14">
        <v>921.7</v>
      </c>
      <c r="D895" s="14">
        <v>769.8</v>
      </c>
      <c r="E895" s="14">
        <v>912</v>
      </c>
      <c r="F895" s="14">
        <v>747</v>
      </c>
      <c r="G895" s="14">
        <v>375.5</v>
      </c>
      <c r="H895" s="14">
        <v>100.6</v>
      </c>
      <c r="I895" s="14">
        <v>39.799999999999997</v>
      </c>
      <c r="J895" s="14">
        <v>34.9</v>
      </c>
      <c r="K895" s="14">
        <v>116.3</v>
      </c>
      <c r="L895" s="8">
        <v>1021</v>
      </c>
      <c r="M895" s="8">
        <v>2085</v>
      </c>
      <c r="O895" s="32">
        <f t="shared" si="39"/>
        <v>140.39999999999998</v>
      </c>
      <c r="Q895" s="33" t="s">
        <v>360</v>
      </c>
      <c r="R895" s="33">
        <v>99.776529244083292</v>
      </c>
      <c r="S895" s="33">
        <v>20.94980715133633</v>
      </c>
      <c r="T895" s="33">
        <v>4.7626466689321685</v>
      </c>
      <c r="U895" s="33">
        <v>3.4815708720418687E-5</v>
      </c>
      <c r="V895" s="33">
        <v>57.201398929979476</v>
      </c>
      <c r="W895" s="33">
        <v>142.35165955818712</v>
      </c>
      <c r="X895" s="33">
        <v>57.201398929979476</v>
      </c>
      <c r="Y895" s="33">
        <v>142.35165955818712</v>
      </c>
    </row>
    <row r="896" spans="1:25" ht="16.5" thickBot="1" x14ac:dyDescent="0.3">
      <c r="A896" s="7">
        <v>1996</v>
      </c>
      <c r="B896" s="8">
        <v>1687</v>
      </c>
      <c r="C896" s="8">
        <v>2155</v>
      </c>
      <c r="D896" s="14">
        <v>734.6</v>
      </c>
      <c r="E896" s="8">
        <v>1165</v>
      </c>
      <c r="F896" s="8">
        <v>1205</v>
      </c>
      <c r="G896" s="14">
        <v>185.4</v>
      </c>
      <c r="H896" s="14">
        <v>72.5</v>
      </c>
      <c r="I896" s="14">
        <v>27.8</v>
      </c>
      <c r="J896" s="14">
        <v>36.6</v>
      </c>
      <c r="K896" s="14">
        <v>382.7</v>
      </c>
      <c r="L896" s="8">
        <v>2128</v>
      </c>
      <c r="M896" s="8">
        <v>3631</v>
      </c>
      <c r="O896" s="32">
        <f t="shared" si="39"/>
        <v>100.3</v>
      </c>
      <c r="Q896" s="34" t="s">
        <v>372</v>
      </c>
      <c r="R896" s="34">
        <v>10.2870073306024</v>
      </c>
      <c r="S896" s="34">
        <v>17.490457200507748</v>
      </c>
      <c r="T896" s="34">
        <v>0.58814971002037431</v>
      </c>
      <c r="U896" s="34">
        <v>0.56031860727100891</v>
      </c>
      <c r="V896" s="34">
        <v>-25.257878079828366</v>
      </c>
      <c r="W896" s="34">
        <v>45.831892741033165</v>
      </c>
      <c r="X896" s="34">
        <v>-25.257878079828366</v>
      </c>
      <c r="Y896" s="34">
        <v>45.831892741033165</v>
      </c>
    </row>
    <row r="897" spans="1:25" ht="15.75" x14ac:dyDescent="0.25">
      <c r="A897" s="7">
        <v>1997</v>
      </c>
      <c r="B897" s="8">
        <v>1426</v>
      </c>
      <c r="C897" s="14">
        <v>997.7</v>
      </c>
      <c r="D897" s="8">
        <v>1355</v>
      </c>
      <c r="E897" s="14">
        <v>693.5</v>
      </c>
      <c r="F897" s="14">
        <v>330.8</v>
      </c>
      <c r="G897" s="14">
        <v>157.9</v>
      </c>
      <c r="H897" s="14">
        <v>82.8</v>
      </c>
      <c r="I897" s="14">
        <v>38.200000000000003</v>
      </c>
      <c r="J897" s="14">
        <v>102.4</v>
      </c>
      <c r="K897" s="14">
        <v>403.3</v>
      </c>
      <c r="L897" s="14">
        <v>340.2</v>
      </c>
      <c r="M897" s="14">
        <v>447.5</v>
      </c>
      <c r="O897" s="32">
        <f t="shared" si="39"/>
        <v>121</v>
      </c>
      <c r="Q897"/>
      <c r="R897"/>
      <c r="S897"/>
      <c r="T897"/>
      <c r="U897"/>
      <c r="V897"/>
      <c r="W897"/>
      <c r="X897"/>
      <c r="Y897"/>
    </row>
    <row r="898" spans="1:25" ht="15.75" x14ac:dyDescent="0.25">
      <c r="A898" s="7">
        <v>1998</v>
      </c>
      <c r="B898" s="8">
        <v>1536</v>
      </c>
      <c r="C898" s="14">
        <v>820.6</v>
      </c>
      <c r="D898" s="8">
        <v>1037</v>
      </c>
      <c r="E898" s="14">
        <v>831.9</v>
      </c>
      <c r="F898" s="8">
        <v>1081</v>
      </c>
      <c r="G898" s="14">
        <v>333.9</v>
      </c>
      <c r="H898" s="14">
        <v>74.900000000000006</v>
      </c>
      <c r="I898" s="14">
        <v>37.1</v>
      </c>
      <c r="J898" s="14">
        <v>31.9</v>
      </c>
      <c r="K898" s="14">
        <v>58.6</v>
      </c>
      <c r="L898" s="8">
        <v>1453</v>
      </c>
      <c r="M898" s="8">
        <v>1940</v>
      </c>
      <c r="O898" s="32">
        <f t="shared" si="39"/>
        <v>112</v>
      </c>
      <c r="Q898"/>
      <c r="R898"/>
      <c r="S898"/>
      <c r="T898"/>
      <c r="U898"/>
      <c r="V898"/>
      <c r="W898"/>
      <c r="X898"/>
      <c r="Y898"/>
    </row>
    <row r="899" spans="1:25" ht="15.75" x14ac:dyDescent="0.25">
      <c r="A899" s="7">
        <v>1999</v>
      </c>
      <c r="B899" s="8">
        <v>1559</v>
      </c>
      <c r="C899" s="8">
        <v>1758</v>
      </c>
      <c r="D899" s="14">
        <v>983</v>
      </c>
      <c r="E899" s="14">
        <v>891</v>
      </c>
      <c r="F899" s="8">
        <v>1021</v>
      </c>
      <c r="G899" s="14">
        <v>248.5</v>
      </c>
      <c r="H899" s="14">
        <v>71.900000000000006</v>
      </c>
      <c r="I899" s="14">
        <v>40</v>
      </c>
      <c r="J899" s="14">
        <v>22</v>
      </c>
      <c r="K899" s="14">
        <v>68.900000000000006</v>
      </c>
      <c r="L899" s="14">
        <v>458.2</v>
      </c>
      <c r="M899" s="14">
        <v>944.7</v>
      </c>
      <c r="O899" s="32">
        <f t="shared" si="39"/>
        <v>111.9</v>
      </c>
      <c r="Q899"/>
      <c r="R899"/>
      <c r="S899"/>
      <c r="T899"/>
      <c r="U899"/>
      <c r="V899"/>
      <c r="W899"/>
      <c r="X899"/>
      <c r="Y899"/>
    </row>
    <row r="900" spans="1:25" x14ac:dyDescent="0.2">
      <c r="A900" s="7">
        <v>2000</v>
      </c>
      <c r="B900" s="8">
        <v>1752</v>
      </c>
      <c r="C900" s="8">
        <v>1098</v>
      </c>
      <c r="D900" s="14">
        <v>852.1</v>
      </c>
      <c r="E900" s="14">
        <v>638.6</v>
      </c>
      <c r="F900" s="14">
        <v>619.6</v>
      </c>
      <c r="G900" s="14">
        <v>209.8</v>
      </c>
      <c r="H900" s="14">
        <v>57.4</v>
      </c>
      <c r="I900" s="14">
        <v>30.1</v>
      </c>
      <c r="J900" s="14">
        <v>30</v>
      </c>
      <c r="K900" s="14">
        <v>64.5</v>
      </c>
      <c r="L900" s="14">
        <v>130.4</v>
      </c>
      <c r="M900" s="14">
        <v>466.8</v>
      </c>
      <c r="O900" s="32">
        <f t="shared" si="39"/>
        <v>87.5</v>
      </c>
    </row>
    <row r="901" spans="1:25" x14ac:dyDescent="0.2">
      <c r="A901" s="7">
        <v>2001</v>
      </c>
      <c r="B901" s="14">
        <v>200.1</v>
      </c>
      <c r="C901" s="14">
        <v>258.8</v>
      </c>
      <c r="D901" s="14">
        <v>507.2</v>
      </c>
      <c r="E901" s="14">
        <v>583</v>
      </c>
      <c r="F901" s="14">
        <v>443.8</v>
      </c>
      <c r="G901" s="14">
        <v>102.3</v>
      </c>
      <c r="H901" s="14">
        <v>40.5</v>
      </c>
      <c r="I901" s="14">
        <v>20</v>
      </c>
      <c r="J901" s="14">
        <v>15.4</v>
      </c>
      <c r="K901" s="14">
        <v>67.400000000000006</v>
      </c>
      <c r="L901" s="14">
        <v>547</v>
      </c>
      <c r="M901" s="8">
        <v>1657</v>
      </c>
      <c r="O901" s="32">
        <f t="shared" si="39"/>
        <v>60.5</v>
      </c>
    </row>
    <row r="902" spans="1:25" x14ac:dyDescent="0.2">
      <c r="A902" s="7">
        <v>2002</v>
      </c>
      <c r="B902" s="8">
        <v>1108</v>
      </c>
      <c r="C902" s="14">
        <v>947.6</v>
      </c>
      <c r="D902" s="14">
        <v>846.8</v>
      </c>
      <c r="E902" s="14">
        <v>848.1</v>
      </c>
      <c r="F902" s="14">
        <v>220.8</v>
      </c>
      <c r="G902" s="14">
        <v>86</v>
      </c>
      <c r="H902" s="14">
        <v>33.700000000000003</v>
      </c>
      <c r="I902" s="14">
        <v>16.7</v>
      </c>
      <c r="J902" s="14">
        <v>23.3</v>
      </c>
      <c r="K902" s="14">
        <v>31.8</v>
      </c>
      <c r="L902" s="14">
        <v>129.1</v>
      </c>
      <c r="M902" s="14">
        <v>803.4</v>
      </c>
      <c r="O902" s="32">
        <f t="shared" si="39"/>
        <v>50.400000000000006</v>
      </c>
    </row>
    <row r="903" spans="1:25" x14ac:dyDescent="0.2">
      <c r="A903" s="7">
        <v>2003</v>
      </c>
      <c r="B903" s="8">
        <v>1071</v>
      </c>
      <c r="C903" s="14">
        <v>779.2</v>
      </c>
      <c r="D903" s="8">
        <v>1119</v>
      </c>
      <c r="E903" s="8">
        <v>1097</v>
      </c>
      <c r="F903" s="14">
        <v>299.3</v>
      </c>
      <c r="G903" s="14">
        <v>66.5</v>
      </c>
      <c r="H903" s="14">
        <v>26.8</v>
      </c>
      <c r="I903" s="14">
        <v>17.8</v>
      </c>
      <c r="J903" s="14">
        <v>24.5</v>
      </c>
      <c r="K903" s="14">
        <v>30.3</v>
      </c>
      <c r="L903" s="14">
        <v>282.2</v>
      </c>
      <c r="M903" s="8">
        <v>1476</v>
      </c>
      <c r="O903" s="32">
        <f t="shared" si="39"/>
        <v>44.6</v>
      </c>
    </row>
    <row r="904" spans="1:25" x14ac:dyDescent="0.2">
      <c r="A904" s="7">
        <v>2004</v>
      </c>
      <c r="B904" s="8">
        <v>1637</v>
      </c>
      <c r="C904" s="8">
        <v>1105</v>
      </c>
      <c r="D904" s="14">
        <v>678.4</v>
      </c>
      <c r="E904" s="14">
        <v>465.7</v>
      </c>
      <c r="F904" s="14">
        <v>610.70000000000005</v>
      </c>
      <c r="G904" s="14">
        <v>426.4</v>
      </c>
      <c r="H904" s="14">
        <v>56.6</v>
      </c>
      <c r="I904" s="14">
        <v>50.9</v>
      </c>
      <c r="J904" s="14">
        <v>87.4</v>
      </c>
      <c r="K904" s="14">
        <v>212.5</v>
      </c>
      <c r="L904" s="14">
        <v>199.2</v>
      </c>
      <c r="M904" s="14">
        <v>971.6</v>
      </c>
      <c r="O904" s="32">
        <f t="shared" si="39"/>
        <v>107.5</v>
      </c>
    </row>
    <row r="905" spans="1:25" x14ac:dyDescent="0.2">
      <c r="A905" s="7">
        <v>2005</v>
      </c>
      <c r="B905" s="14">
        <v>311.3</v>
      </c>
      <c r="C905" s="14">
        <v>177</v>
      </c>
      <c r="D905" s="14">
        <v>465.3</v>
      </c>
      <c r="E905" s="14">
        <v>811</v>
      </c>
      <c r="F905" s="14">
        <v>891.9</v>
      </c>
      <c r="G905" s="14">
        <v>333.7</v>
      </c>
      <c r="H905" s="14">
        <v>67.400000000000006</v>
      </c>
      <c r="I905" s="14">
        <v>32.200000000000003</v>
      </c>
      <c r="J905" s="14">
        <v>29.3</v>
      </c>
      <c r="K905" s="14">
        <v>48.2</v>
      </c>
      <c r="L905" s="14">
        <v>557.6</v>
      </c>
      <c r="M905" s="8">
        <v>1650</v>
      </c>
      <c r="O905" s="32">
        <f t="shared" si="39"/>
        <v>99.600000000000009</v>
      </c>
    </row>
    <row r="906" spans="1:25" x14ac:dyDescent="0.2">
      <c r="A906" s="7">
        <v>2006</v>
      </c>
      <c r="B906" s="8">
        <v>2552</v>
      </c>
      <c r="C906" s="14">
        <v>913.9</v>
      </c>
      <c r="D906" s="14">
        <v>691.8</v>
      </c>
      <c r="E906" s="14">
        <v>816.7</v>
      </c>
      <c r="F906" s="14">
        <v>357.1</v>
      </c>
      <c r="G906" s="14">
        <v>328.3</v>
      </c>
      <c r="H906" s="14">
        <v>57.1</v>
      </c>
      <c r="I906" s="14">
        <v>26.4</v>
      </c>
      <c r="J906" s="14">
        <v>25.4</v>
      </c>
      <c r="K906" s="14">
        <v>35.299999999999997</v>
      </c>
      <c r="L906" s="14">
        <v>866.1</v>
      </c>
      <c r="M906" s="8">
        <v>1583</v>
      </c>
      <c r="O906" s="32">
        <f t="shared" si="39"/>
        <v>83.5</v>
      </c>
    </row>
    <row r="907" spans="1:25" x14ac:dyDescent="0.2">
      <c r="A907" s="7">
        <v>2007</v>
      </c>
      <c r="B907" s="14">
        <v>992.1</v>
      </c>
      <c r="C907" s="14">
        <v>957.7</v>
      </c>
      <c r="D907" s="8">
        <v>1147</v>
      </c>
      <c r="E907" s="14">
        <v>703.8</v>
      </c>
      <c r="F907" s="14">
        <v>239.8</v>
      </c>
      <c r="G907" s="14">
        <v>110.8</v>
      </c>
      <c r="H907" s="14">
        <v>45</v>
      </c>
      <c r="I907" s="14">
        <v>26.9</v>
      </c>
      <c r="J907" s="14">
        <v>17.399999999999999</v>
      </c>
      <c r="K907" s="14">
        <v>203.1</v>
      </c>
      <c r="L907" s="14">
        <v>497.5</v>
      </c>
      <c r="M907" s="8">
        <v>1020</v>
      </c>
      <c r="O907" s="32">
        <f t="shared" si="39"/>
        <v>71.900000000000006</v>
      </c>
    </row>
    <row r="908" spans="1:25" x14ac:dyDescent="0.2">
      <c r="A908" s="7">
        <v>2008</v>
      </c>
      <c r="B908" s="8">
        <v>1349</v>
      </c>
      <c r="C908" s="8">
        <v>1163</v>
      </c>
      <c r="D908" s="8">
        <v>1203</v>
      </c>
      <c r="E908" s="14">
        <v>841.4</v>
      </c>
      <c r="F908" s="14">
        <v>881.1</v>
      </c>
      <c r="G908" s="14">
        <v>518.29999999999995</v>
      </c>
      <c r="H908" s="14">
        <v>69.900000000000006</v>
      </c>
      <c r="I908" s="14">
        <v>30.1</v>
      </c>
      <c r="J908" s="14">
        <v>19.8</v>
      </c>
      <c r="K908" s="14">
        <v>39.6</v>
      </c>
      <c r="L908" s="14">
        <v>395.1</v>
      </c>
      <c r="M908" s="14">
        <v>984.5</v>
      </c>
      <c r="O908" s="32">
        <f t="shared" si="39"/>
        <v>100</v>
      </c>
    </row>
    <row r="909" spans="1:25" x14ac:dyDescent="0.2">
      <c r="A909" s="7">
        <v>2009</v>
      </c>
      <c r="B909" s="8">
        <v>1323</v>
      </c>
      <c r="C909" s="14">
        <v>425.8</v>
      </c>
      <c r="D909" s="8">
        <v>1151</v>
      </c>
      <c r="E909" s="14">
        <v>870.3</v>
      </c>
      <c r="F909" s="14">
        <v>482.6</v>
      </c>
      <c r="G909" s="14">
        <v>130.30000000000001</v>
      </c>
      <c r="H909" s="14">
        <v>48.9</v>
      </c>
      <c r="I909" s="14">
        <v>25.5</v>
      </c>
      <c r="J909" s="14">
        <v>23.2</v>
      </c>
      <c r="K909" s="14">
        <v>146.80000000000001</v>
      </c>
      <c r="L909" s="14">
        <v>600.70000000000005</v>
      </c>
      <c r="M909" s="14">
        <v>483.9</v>
      </c>
      <c r="O909" s="32">
        <f t="shared" si="39"/>
        <v>74.400000000000006</v>
      </c>
    </row>
    <row r="910" spans="1:25" x14ac:dyDescent="0.2">
      <c r="A910" s="7">
        <v>2010</v>
      </c>
      <c r="B910" s="14">
        <v>910.8</v>
      </c>
      <c r="C910" s="14">
        <v>396.7</v>
      </c>
      <c r="D910" s="14">
        <v>740.4</v>
      </c>
      <c r="E910" s="8">
        <v>1146</v>
      </c>
      <c r="F910" s="14">
        <v>871.2</v>
      </c>
      <c r="G910" s="8">
        <v>1006</v>
      </c>
      <c r="H910" s="14">
        <v>102</v>
      </c>
      <c r="I910" s="14">
        <v>38.799999999999997</v>
      </c>
      <c r="J910" s="14">
        <v>67.599999999999994</v>
      </c>
      <c r="K910" s="14">
        <v>176.6</v>
      </c>
      <c r="L910" s="14">
        <v>604.1</v>
      </c>
      <c r="M910" s="8">
        <v>1754</v>
      </c>
      <c r="O910" s="32">
        <f t="shared" si="39"/>
        <v>140.80000000000001</v>
      </c>
    </row>
    <row r="911" spans="1:25" x14ac:dyDescent="0.2">
      <c r="A911" s="7">
        <v>2011</v>
      </c>
      <c r="B911" s="8">
        <v>1390</v>
      </c>
      <c r="C911" s="14">
        <v>464.2</v>
      </c>
      <c r="D911" s="8">
        <v>1584</v>
      </c>
      <c r="E911" s="8">
        <v>1430</v>
      </c>
      <c r="F911" s="14">
        <v>939.4</v>
      </c>
      <c r="G911" s="14">
        <v>545.6</v>
      </c>
      <c r="H911" s="14">
        <v>174.3</v>
      </c>
      <c r="I911" s="14">
        <v>53.5</v>
      </c>
      <c r="J911" s="14">
        <v>28.1</v>
      </c>
      <c r="K911" s="14">
        <v>48.1</v>
      </c>
      <c r="L911" s="14">
        <v>275.89999999999998</v>
      </c>
      <c r="M911" s="14">
        <v>359</v>
      </c>
      <c r="O911" s="32">
        <f t="shared" si="39"/>
        <v>227.8</v>
      </c>
    </row>
    <row r="912" spans="1:25" x14ac:dyDescent="0.2">
      <c r="A912" s="7">
        <v>2012</v>
      </c>
      <c r="B912" s="8">
        <v>1512</v>
      </c>
      <c r="C912" s="14">
        <v>743.4</v>
      </c>
      <c r="D912" s="8">
        <v>2266</v>
      </c>
      <c r="E912" s="8">
        <v>1285</v>
      </c>
      <c r="F912" s="14">
        <v>708</v>
      </c>
      <c r="G912" s="14">
        <v>622.1</v>
      </c>
      <c r="H912" s="14">
        <v>121.4</v>
      </c>
      <c r="I912" s="14">
        <v>40.700000000000003</v>
      </c>
      <c r="J912" s="14">
        <v>22.6</v>
      </c>
      <c r="K912" s="14">
        <v>139.80000000000001</v>
      </c>
      <c r="L912" s="8">
        <v>1023</v>
      </c>
      <c r="M912" s="8">
        <v>1775</v>
      </c>
      <c r="O912" s="32">
        <f t="shared" si="39"/>
        <v>162.10000000000002</v>
      </c>
    </row>
    <row r="913" spans="1:25" x14ac:dyDescent="0.2">
      <c r="A913" s="7">
        <v>2013</v>
      </c>
      <c r="B913" s="14">
        <v>923.1</v>
      </c>
      <c r="C913" s="14">
        <v>657.5</v>
      </c>
      <c r="D913" s="14">
        <v>714.4</v>
      </c>
      <c r="E913" s="14">
        <v>787.4</v>
      </c>
      <c r="F913" s="14">
        <v>268.7</v>
      </c>
      <c r="G913" s="14">
        <v>136.19999999999999</v>
      </c>
      <c r="H913" s="14">
        <v>44.7</v>
      </c>
      <c r="I913" s="14">
        <v>31.1</v>
      </c>
      <c r="J913" s="14">
        <v>226.5</v>
      </c>
      <c r="K913" s="14">
        <v>191.3</v>
      </c>
      <c r="L913" s="14">
        <v>503.7</v>
      </c>
      <c r="M913" s="14">
        <v>326.5</v>
      </c>
      <c r="O913" s="32">
        <f t="shared" si="39"/>
        <v>75.800000000000011</v>
      </c>
    </row>
    <row r="914" spans="1:25" x14ac:dyDescent="0.2">
      <c r="A914" s="7">
        <v>2014</v>
      </c>
      <c r="B914" s="14">
        <v>439.5</v>
      </c>
      <c r="C914" s="8">
        <v>2117</v>
      </c>
      <c r="D914" s="8">
        <v>1648</v>
      </c>
      <c r="E914" s="14">
        <v>624.9</v>
      </c>
      <c r="F914" s="14">
        <v>546.9</v>
      </c>
      <c r="G914" s="14">
        <v>109.6</v>
      </c>
      <c r="H914" s="14">
        <v>60</v>
      </c>
      <c r="I914" s="14">
        <v>33</v>
      </c>
      <c r="J914" s="14">
        <v>29.4</v>
      </c>
      <c r="K914" s="14">
        <v>174.1</v>
      </c>
      <c r="L914" s="14">
        <v>791.5</v>
      </c>
      <c r="M914" s="8">
        <v>1776</v>
      </c>
      <c r="O914" s="32">
        <f t="shared" si="39"/>
        <v>93</v>
      </c>
    </row>
    <row r="915" spans="1:25" x14ac:dyDescent="0.2">
      <c r="O915" s="32"/>
    </row>
    <row r="916" spans="1:25" x14ac:dyDescent="0.2">
      <c r="O916" s="32"/>
    </row>
    <row r="917" spans="1:25" x14ac:dyDescent="0.2">
      <c r="A917" s="6" t="s">
        <v>425</v>
      </c>
      <c r="O917" s="32"/>
    </row>
    <row r="918" spans="1:25" ht="15.75" x14ac:dyDescent="0.25">
      <c r="A918" s="7">
        <v>1979</v>
      </c>
      <c r="B918" s="14">
        <v>786.5</v>
      </c>
      <c r="C918" s="8">
        <v>1720</v>
      </c>
      <c r="D918" s="14">
        <v>848</v>
      </c>
      <c r="E918" s="8">
        <v>1580</v>
      </c>
      <c r="F918" s="14">
        <v>547.1</v>
      </c>
      <c r="G918" s="14">
        <v>158.5</v>
      </c>
      <c r="H918" s="14">
        <v>99.5</v>
      </c>
      <c r="I918" s="14">
        <v>89.5</v>
      </c>
      <c r="J918" s="14">
        <v>485.9</v>
      </c>
      <c r="K918" s="14">
        <v>718.9</v>
      </c>
      <c r="L918" s="14">
        <v>743.9</v>
      </c>
      <c r="M918" s="14">
        <v>901.6</v>
      </c>
      <c r="O918" s="32">
        <f t="shared" si="39"/>
        <v>189</v>
      </c>
      <c r="Q918" s="23" t="s">
        <v>349</v>
      </c>
      <c r="R918"/>
      <c r="S918"/>
      <c r="T918"/>
      <c r="U918"/>
      <c r="V918"/>
      <c r="W918"/>
      <c r="X918"/>
      <c r="Y918"/>
    </row>
    <row r="919" spans="1:25" ht="16.5" thickBot="1" x14ac:dyDescent="0.3">
      <c r="A919" s="7">
        <v>1980</v>
      </c>
      <c r="B919" s="8">
        <v>1888</v>
      </c>
      <c r="C919" s="14">
        <v>258.7</v>
      </c>
      <c r="D919" s="14">
        <v>712.3</v>
      </c>
      <c r="E919" s="14">
        <v>738.8</v>
      </c>
      <c r="F919" s="14">
        <v>288.60000000000002</v>
      </c>
      <c r="G919" s="14">
        <v>449.8</v>
      </c>
      <c r="H919" s="14">
        <v>106.5</v>
      </c>
      <c r="I919" s="14">
        <v>92.7</v>
      </c>
      <c r="J919" s="14">
        <v>406</v>
      </c>
      <c r="K919" s="14">
        <v>621.29999999999995</v>
      </c>
      <c r="L919" s="14">
        <v>440.4</v>
      </c>
      <c r="M919" s="8">
        <v>1824</v>
      </c>
      <c r="O919" s="32">
        <f t="shared" si="39"/>
        <v>199.2</v>
      </c>
      <c r="Q919"/>
      <c r="R919"/>
      <c r="S919"/>
      <c r="T919"/>
      <c r="U919"/>
      <c r="V919"/>
      <c r="W919"/>
      <c r="X919"/>
      <c r="Y919"/>
    </row>
    <row r="920" spans="1:25" ht="15.75" x14ac:dyDescent="0.25">
      <c r="A920" s="7">
        <v>1981</v>
      </c>
      <c r="B920" s="14">
        <v>267.89999999999998</v>
      </c>
      <c r="C920" s="14">
        <v>454.8</v>
      </c>
      <c r="D920" s="14">
        <v>386.2</v>
      </c>
      <c r="E920" s="14">
        <v>896.1</v>
      </c>
      <c r="F920" s="14">
        <v>515.6</v>
      </c>
      <c r="G920" s="14">
        <v>517.79999999999995</v>
      </c>
      <c r="H920" s="14">
        <v>104.5</v>
      </c>
      <c r="I920" s="14">
        <v>100</v>
      </c>
      <c r="J920" s="14">
        <v>466.1</v>
      </c>
      <c r="K920" s="14">
        <v>726.5</v>
      </c>
      <c r="L920" s="14">
        <v>875.8</v>
      </c>
      <c r="M920" s="8">
        <v>3377</v>
      </c>
      <c r="O920" s="32">
        <f t="shared" si="39"/>
        <v>204.5</v>
      </c>
      <c r="Q920" s="36" t="s">
        <v>350</v>
      </c>
      <c r="R920" s="36"/>
      <c r="S920"/>
      <c r="T920"/>
      <c r="U920"/>
      <c r="V920"/>
      <c r="W920"/>
      <c r="X920"/>
      <c r="Y920"/>
    </row>
    <row r="921" spans="1:25" ht="15.75" x14ac:dyDescent="0.25">
      <c r="A921" s="7">
        <v>1982</v>
      </c>
      <c r="B921" s="8">
        <v>1833</v>
      </c>
      <c r="C921" s="8">
        <v>2049</v>
      </c>
      <c r="D921" s="14">
        <v>597.79999999999995</v>
      </c>
      <c r="E921" s="8">
        <v>1251</v>
      </c>
      <c r="F921" s="14">
        <v>189.5</v>
      </c>
      <c r="G921" s="14">
        <v>169.8</v>
      </c>
      <c r="H921" s="14">
        <v>103.6</v>
      </c>
      <c r="I921" s="14">
        <v>103.2</v>
      </c>
      <c r="J921" s="14">
        <v>499.4</v>
      </c>
      <c r="K921" s="14">
        <v>857.2</v>
      </c>
      <c r="L921" s="14">
        <v>693.8</v>
      </c>
      <c r="M921" s="8">
        <v>2395</v>
      </c>
      <c r="O921" s="32">
        <f t="shared" si="39"/>
        <v>206.8</v>
      </c>
      <c r="Q921" s="33" t="s">
        <v>351</v>
      </c>
      <c r="R921" s="33">
        <v>4.0945218511076929E-2</v>
      </c>
      <c r="S921"/>
      <c r="T921"/>
      <c r="U921"/>
      <c r="V921"/>
      <c r="W921"/>
      <c r="X921"/>
      <c r="Y921"/>
    </row>
    <row r="922" spans="1:25" ht="15.75" x14ac:dyDescent="0.25">
      <c r="A922" s="7">
        <v>1983</v>
      </c>
      <c r="B922" s="8">
        <v>1152</v>
      </c>
      <c r="C922" s="8">
        <v>1875</v>
      </c>
      <c r="D922" s="14">
        <v>992.9</v>
      </c>
      <c r="E922" s="8">
        <v>1045</v>
      </c>
      <c r="F922" s="14">
        <v>602.6</v>
      </c>
      <c r="G922" s="14">
        <v>261.39999999999998</v>
      </c>
      <c r="H922" s="14">
        <v>287.2</v>
      </c>
      <c r="I922" s="14">
        <v>140.5</v>
      </c>
      <c r="J922" s="14">
        <v>694.9</v>
      </c>
      <c r="K922" s="14">
        <v>386</v>
      </c>
      <c r="L922" s="8">
        <v>1345</v>
      </c>
      <c r="M922" s="8">
        <v>2247</v>
      </c>
      <c r="O922" s="32">
        <f t="shared" si="39"/>
        <v>427.7</v>
      </c>
      <c r="Q922" s="33" t="s">
        <v>352</v>
      </c>
      <c r="R922" s="33">
        <v>1.6765109189198369E-3</v>
      </c>
      <c r="S922"/>
      <c r="T922"/>
      <c r="U922"/>
      <c r="V922"/>
      <c r="W922"/>
      <c r="X922"/>
      <c r="Y922"/>
    </row>
    <row r="923" spans="1:25" ht="15.75" x14ac:dyDescent="0.25">
      <c r="A923" s="7">
        <v>1984</v>
      </c>
      <c r="B923" s="14">
        <v>847.1</v>
      </c>
      <c r="C923" s="8">
        <v>1654</v>
      </c>
      <c r="D923" s="8">
        <v>1221</v>
      </c>
      <c r="E923" s="8">
        <v>1332</v>
      </c>
      <c r="F923" s="14">
        <v>894</v>
      </c>
      <c r="G923" s="8">
        <v>1090</v>
      </c>
      <c r="H923" s="14">
        <v>124.5</v>
      </c>
      <c r="I923" s="14">
        <v>93.9</v>
      </c>
      <c r="J923" s="14">
        <v>620.20000000000005</v>
      </c>
      <c r="K923" s="14">
        <v>730.5</v>
      </c>
      <c r="L923" s="8">
        <v>2238</v>
      </c>
      <c r="M923" s="8">
        <v>1613</v>
      </c>
      <c r="O923" s="32">
        <f t="shared" si="39"/>
        <v>218.4</v>
      </c>
      <c r="Q923" s="33" t="s">
        <v>353</v>
      </c>
      <c r="R923" s="33">
        <v>-2.7685944642288404E-2</v>
      </c>
      <c r="S923"/>
      <c r="T923"/>
      <c r="U923"/>
      <c r="V923"/>
      <c r="W923"/>
      <c r="X923"/>
      <c r="Y923"/>
    </row>
    <row r="924" spans="1:25" ht="15.75" x14ac:dyDescent="0.25">
      <c r="A924" s="7">
        <v>1985</v>
      </c>
      <c r="B924" s="14">
        <v>541.6</v>
      </c>
      <c r="C924" s="14">
        <v>857.6</v>
      </c>
      <c r="D924" s="14">
        <v>341.5</v>
      </c>
      <c r="E924" s="14">
        <v>730.9</v>
      </c>
      <c r="F924" s="14">
        <v>197.3</v>
      </c>
      <c r="G924" s="14">
        <v>307.10000000000002</v>
      </c>
      <c r="H924" s="14">
        <v>99.9</v>
      </c>
      <c r="I924" s="14">
        <v>95.8</v>
      </c>
      <c r="J924" s="14">
        <v>544.6</v>
      </c>
      <c r="K924" s="14">
        <v>737.3</v>
      </c>
      <c r="L924" s="14">
        <v>501.4</v>
      </c>
      <c r="M924" s="8">
        <v>1094</v>
      </c>
      <c r="O924" s="32">
        <f t="shared" si="39"/>
        <v>195.7</v>
      </c>
      <c r="Q924" s="33" t="s">
        <v>354</v>
      </c>
      <c r="R924" s="33">
        <v>63.846811323266408</v>
      </c>
      <c r="S924"/>
      <c r="T924"/>
      <c r="U924"/>
      <c r="V924"/>
      <c r="W924"/>
      <c r="X924"/>
      <c r="Y924"/>
    </row>
    <row r="925" spans="1:25" ht="16.5" thickBot="1" x14ac:dyDescent="0.3">
      <c r="A925" s="7">
        <v>1986</v>
      </c>
      <c r="B925" s="8">
        <v>1237</v>
      </c>
      <c r="C925" s="8">
        <v>1970</v>
      </c>
      <c r="D925" s="8">
        <v>1236</v>
      </c>
      <c r="E925" s="14">
        <v>233.7</v>
      </c>
      <c r="F925" s="14">
        <v>603.5</v>
      </c>
      <c r="G925" s="14">
        <v>176.7</v>
      </c>
      <c r="H925" s="14">
        <v>103.3</v>
      </c>
      <c r="I925" s="14">
        <v>99</v>
      </c>
      <c r="J925" s="14">
        <v>604.29999999999995</v>
      </c>
      <c r="K925" s="14">
        <v>591.1</v>
      </c>
      <c r="L925" s="8">
        <v>1310</v>
      </c>
      <c r="M925" s="14">
        <v>805</v>
      </c>
      <c r="O925" s="32">
        <f t="shared" si="39"/>
        <v>202.3</v>
      </c>
      <c r="Q925" s="34" t="s">
        <v>355</v>
      </c>
      <c r="R925" s="34">
        <v>36</v>
      </c>
      <c r="S925"/>
      <c r="T925"/>
      <c r="U925"/>
      <c r="V925"/>
      <c r="W925"/>
      <c r="X925"/>
      <c r="Y925"/>
    </row>
    <row r="926" spans="1:25" ht="15.75" x14ac:dyDescent="0.25">
      <c r="A926" s="7">
        <v>1987</v>
      </c>
      <c r="B926" s="8">
        <v>1124</v>
      </c>
      <c r="C926" s="14">
        <v>990.2</v>
      </c>
      <c r="D926" s="14">
        <v>475.5</v>
      </c>
      <c r="E926" s="14">
        <v>178</v>
      </c>
      <c r="F926" s="14">
        <v>114.1</v>
      </c>
      <c r="G926" s="14">
        <v>89.4</v>
      </c>
      <c r="H926" s="14">
        <v>92.6</v>
      </c>
      <c r="I926" s="14">
        <v>94</v>
      </c>
      <c r="J926" s="14">
        <v>321.10000000000002</v>
      </c>
      <c r="K926" s="14">
        <v>439.3</v>
      </c>
      <c r="L926" s="14">
        <v>158.6</v>
      </c>
      <c r="M926" s="8">
        <v>1296</v>
      </c>
      <c r="O926" s="32">
        <f t="shared" si="39"/>
        <v>186.6</v>
      </c>
      <c r="Q926"/>
      <c r="R926"/>
      <c r="S926"/>
      <c r="T926"/>
      <c r="U926"/>
      <c r="V926"/>
      <c r="W926"/>
      <c r="X926"/>
      <c r="Y926"/>
    </row>
    <row r="927" spans="1:25" ht="16.5" thickBot="1" x14ac:dyDescent="0.3">
      <c r="A927" s="7">
        <v>1988</v>
      </c>
      <c r="B927" s="8">
        <v>1531</v>
      </c>
      <c r="C927" s="14">
        <v>436.1</v>
      </c>
      <c r="D927" s="14">
        <v>367.8</v>
      </c>
      <c r="E927" s="14">
        <v>876.6</v>
      </c>
      <c r="F927" s="14">
        <v>836.3</v>
      </c>
      <c r="G927" s="14">
        <v>692</v>
      </c>
      <c r="H927" s="14">
        <v>114.7</v>
      </c>
      <c r="I927" s="14">
        <v>98.6</v>
      </c>
      <c r="J927" s="14">
        <v>432.3</v>
      </c>
      <c r="K927" s="14">
        <v>552.29999999999995</v>
      </c>
      <c r="L927" s="8">
        <v>1435</v>
      </c>
      <c r="M927" s="14">
        <v>559.29999999999995</v>
      </c>
      <c r="O927" s="32">
        <f t="shared" si="39"/>
        <v>213.3</v>
      </c>
      <c r="Q927" s="23" t="s">
        <v>356</v>
      </c>
      <c r="R927"/>
      <c r="S927"/>
      <c r="T927"/>
      <c r="U927"/>
      <c r="V927"/>
      <c r="W927"/>
      <c r="X927"/>
      <c r="Y927"/>
    </row>
    <row r="928" spans="1:25" ht="15.75" x14ac:dyDescent="0.25">
      <c r="A928" s="7">
        <v>1989</v>
      </c>
      <c r="B928" s="8">
        <v>1763</v>
      </c>
      <c r="C928" s="14">
        <v>582.5</v>
      </c>
      <c r="D928" s="8">
        <v>1808</v>
      </c>
      <c r="E928" s="14">
        <v>600.5</v>
      </c>
      <c r="F928" s="14">
        <v>334.7</v>
      </c>
      <c r="G928" s="14">
        <v>148.80000000000001</v>
      </c>
      <c r="H928" s="14">
        <v>111.8</v>
      </c>
      <c r="I928" s="14">
        <v>97.2</v>
      </c>
      <c r="J928" s="14">
        <v>502.6</v>
      </c>
      <c r="K928" s="14">
        <v>551.9</v>
      </c>
      <c r="L928" s="14">
        <v>275.10000000000002</v>
      </c>
      <c r="M928" s="14">
        <v>343.6</v>
      </c>
      <c r="O928" s="32">
        <f t="shared" si="39"/>
        <v>209</v>
      </c>
      <c r="Q928" s="35"/>
      <c r="R928" s="35" t="s">
        <v>361</v>
      </c>
      <c r="S928" s="35" t="s">
        <v>362</v>
      </c>
      <c r="T928" s="35" t="s">
        <v>363</v>
      </c>
      <c r="U928" s="35" t="s">
        <v>3</v>
      </c>
      <c r="V928" s="35" t="s">
        <v>364</v>
      </c>
      <c r="W928"/>
      <c r="X928"/>
      <c r="Y928"/>
    </row>
    <row r="929" spans="1:25" ht="15.75" x14ac:dyDescent="0.25">
      <c r="A929" s="7">
        <v>1990</v>
      </c>
      <c r="B929" s="8">
        <v>1044</v>
      </c>
      <c r="C929" s="8">
        <v>1219</v>
      </c>
      <c r="D929" s="14">
        <v>753.1</v>
      </c>
      <c r="E929" s="14">
        <v>433.2</v>
      </c>
      <c r="F929" s="14">
        <v>320.3</v>
      </c>
      <c r="G929" s="14">
        <v>472.9</v>
      </c>
      <c r="H929" s="14">
        <v>110.1</v>
      </c>
      <c r="I929" s="14">
        <v>91.8</v>
      </c>
      <c r="J929" s="14">
        <v>582.29999999999995</v>
      </c>
      <c r="K929" s="14">
        <v>538.79999999999995</v>
      </c>
      <c r="L929" s="8">
        <v>1116</v>
      </c>
      <c r="M929" s="14">
        <v>885</v>
      </c>
      <c r="O929" s="32">
        <f t="shared" si="39"/>
        <v>201.89999999999998</v>
      </c>
      <c r="Q929" s="33" t="s">
        <v>357</v>
      </c>
      <c r="R929" s="33">
        <v>1</v>
      </c>
      <c r="S929" s="33">
        <v>232.75147316372022</v>
      </c>
      <c r="T929" s="33">
        <v>232.75147316372022</v>
      </c>
      <c r="U929" s="33">
        <v>5.7097095146726548E-2</v>
      </c>
      <c r="V929" s="33">
        <v>0.81257886469662866</v>
      </c>
      <c r="W929"/>
      <c r="X929"/>
      <c r="Y929"/>
    </row>
    <row r="930" spans="1:25" ht="15.75" x14ac:dyDescent="0.25">
      <c r="A930" s="7">
        <v>1991</v>
      </c>
      <c r="B930" s="14">
        <v>989.9</v>
      </c>
      <c r="C930" s="14">
        <v>647.20000000000005</v>
      </c>
      <c r="D930" s="8">
        <v>1025</v>
      </c>
      <c r="E930" s="14">
        <v>886.7</v>
      </c>
      <c r="F930" s="8">
        <v>1183</v>
      </c>
      <c r="G930" s="14">
        <v>257.60000000000002</v>
      </c>
      <c r="H930" s="14">
        <v>105.1</v>
      </c>
      <c r="I930" s="14">
        <v>105.3</v>
      </c>
      <c r="J930" s="14">
        <v>435.2</v>
      </c>
      <c r="K930" s="14">
        <v>653.70000000000005</v>
      </c>
      <c r="L930" s="8">
        <v>1471</v>
      </c>
      <c r="M930" s="8">
        <v>1242</v>
      </c>
      <c r="O930" s="32">
        <f t="shared" si="39"/>
        <v>210.39999999999998</v>
      </c>
      <c r="Q930" s="33" t="s">
        <v>358</v>
      </c>
      <c r="R930" s="33">
        <v>34</v>
      </c>
      <c r="S930" s="33">
        <v>138598.12074905849</v>
      </c>
      <c r="T930" s="33">
        <v>4076.4153161487793</v>
      </c>
      <c r="U930" s="33"/>
      <c r="V930" s="33"/>
      <c r="W930"/>
      <c r="X930"/>
      <c r="Y930"/>
    </row>
    <row r="931" spans="1:25" ht="16.5" thickBot="1" x14ac:dyDescent="0.3">
      <c r="A931" s="7">
        <v>1992</v>
      </c>
      <c r="B931" s="14">
        <v>458.4</v>
      </c>
      <c r="C931" s="14">
        <v>353.7</v>
      </c>
      <c r="D931" s="14">
        <v>95.8</v>
      </c>
      <c r="E931" s="14">
        <v>674.3</v>
      </c>
      <c r="F931" s="14">
        <v>121.4</v>
      </c>
      <c r="G931" s="14">
        <v>106.8</v>
      </c>
      <c r="H931" s="14">
        <v>93.2</v>
      </c>
      <c r="I931" s="14">
        <v>93.2</v>
      </c>
      <c r="J931" s="14">
        <v>283.2</v>
      </c>
      <c r="K931" s="14">
        <v>655</v>
      </c>
      <c r="L931" s="14">
        <v>810.1</v>
      </c>
      <c r="M931" s="8">
        <v>1452</v>
      </c>
      <c r="O931" s="32">
        <f t="shared" si="39"/>
        <v>186.4</v>
      </c>
      <c r="Q931" s="34" t="s">
        <v>359</v>
      </c>
      <c r="R931" s="34">
        <v>35</v>
      </c>
      <c r="S931" s="34">
        <v>138830.87222222221</v>
      </c>
      <c r="T931" s="34"/>
      <c r="U931" s="34"/>
      <c r="V931" s="34"/>
      <c r="W931"/>
      <c r="X931"/>
      <c r="Y931"/>
    </row>
    <row r="932" spans="1:25" ht="16.5" thickBot="1" x14ac:dyDescent="0.3">
      <c r="A932" s="7">
        <v>1993</v>
      </c>
      <c r="B932" s="8">
        <v>1210</v>
      </c>
      <c r="C932" s="14">
        <v>452.7</v>
      </c>
      <c r="D932" s="8">
        <v>1562</v>
      </c>
      <c r="E932" s="8">
        <v>1377</v>
      </c>
      <c r="F932" s="14">
        <v>912.9</v>
      </c>
      <c r="G932" s="8">
        <v>1139</v>
      </c>
      <c r="H932" s="14">
        <v>173.3</v>
      </c>
      <c r="I932" s="14">
        <v>204.5</v>
      </c>
      <c r="J932" s="14">
        <v>441.5</v>
      </c>
      <c r="K932" s="14">
        <v>607.5</v>
      </c>
      <c r="L932" s="14">
        <v>58.4</v>
      </c>
      <c r="M932" s="14">
        <v>408.6</v>
      </c>
      <c r="O932" s="32">
        <f t="shared" si="39"/>
        <v>377.8</v>
      </c>
      <c r="Q932"/>
      <c r="R932"/>
      <c r="S932"/>
      <c r="T932"/>
      <c r="U932"/>
      <c r="V932"/>
      <c r="W932"/>
      <c r="X932"/>
      <c r="Y932"/>
    </row>
    <row r="933" spans="1:25" ht="15.75" x14ac:dyDescent="0.25">
      <c r="A933" s="7">
        <v>1994</v>
      </c>
      <c r="B933" s="14">
        <v>650.70000000000005</v>
      </c>
      <c r="C933" s="14">
        <v>278.3</v>
      </c>
      <c r="D933" s="14">
        <v>346.1</v>
      </c>
      <c r="E933" s="14">
        <v>418.1</v>
      </c>
      <c r="F933" s="14">
        <v>106.1</v>
      </c>
      <c r="G933" s="14">
        <v>216.5</v>
      </c>
      <c r="H933" s="14">
        <v>88.8</v>
      </c>
      <c r="I933" s="14">
        <v>87.7</v>
      </c>
      <c r="J933" s="14">
        <v>424.4</v>
      </c>
      <c r="K933" s="14">
        <v>592.20000000000005</v>
      </c>
      <c r="L933" s="14">
        <v>881</v>
      </c>
      <c r="M933" s="8">
        <v>1265</v>
      </c>
      <c r="O933" s="32">
        <f t="shared" si="39"/>
        <v>176.5</v>
      </c>
      <c r="Q933" s="35"/>
      <c r="R933" s="35" t="s">
        <v>365</v>
      </c>
      <c r="S933" s="35" t="s">
        <v>354</v>
      </c>
      <c r="T933" s="35" t="s">
        <v>366</v>
      </c>
      <c r="U933" s="35" t="s">
        <v>367</v>
      </c>
      <c r="V933" s="35" t="s">
        <v>368</v>
      </c>
      <c r="W933" s="35" t="s">
        <v>369</v>
      </c>
      <c r="X933" s="35" t="s">
        <v>370</v>
      </c>
      <c r="Y933" s="35" t="s">
        <v>371</v>
      </c>
    </row>
    <row r="934" spans="1:25" ht="15.75" x14ac:dyDescent="0.25">
      <c r="A934" s="7">
        <v>1995</v>
      </c>
      <c r="B934" s="8">
        <v>2101</v>
      </c>
      <c r="C934" s="14">
        <v>891</v>
      </c>
      <c r="D934" s="14">
        <v>611.6</v>
      </c>
      <c r="E934" s="14">
        <v>874.3</v>
      </c>
      <c r="F934" s="14">
        <v>763.1</v>
      </c>
      <c r="G934" s="14">
        <v>451.3</v>
      </c>
      <c r="H934" s="14">
        <v>127.2</v>
      </c>
      <c r="I934" s="14">
        <v>99.5</v>
      </c>
      <c r="J934" s="14">
        <v>444.8</v>
      </c>
      <c r="K934" s="14">
        <v>697.3</v>
      </c>
      <c r="L934" s="8">
        <v>1213</v>
      </c>
      <c r="M934" s="8">
        <v>2520</v>
      </c>
      <c r="O934" s="32">
        <f t="shared" si="39"/>
        <v>226.7</v>
      </c>
      <c r="Q934" s="33" t="s">
        <v>360</v>
      </c>
      <c r="R934" s="33">
        <v>245.20440311035628</v>
      </c>
      <c r="S934" s="33">
        <v>25.480403533255426</v>
      </c>
      <c r="T934" s="33">
        <v>9.6232543095454055</v>
      </c>
      <c r="U934" s="33">
        <v>3.0899103878838207E-11</v>
      </c>
      <c r="V934" s="33">
        <v>193.42199322716542</v>
      </c>
      <c r="W934" s="33">
        <v>296.98681299354712</v>
      </c>
      <c r="X934" s="33">
        <v>193.42199322716542</v>
      </c>
      <c r="Y934" s="33">
        <v>296.98681299354712</v>
      </c>
    </row>
    <row r="935" spans="1:25" ht="16.5" thickBot="1" x14ac:dyDescent="0.3">
      <c r="A935" s="7">
        <v>1996</v>
      </c>
      <c r="B935" s="8">
        <v>2308</v>
      </c>
      <c r="C935" s="8">
        <v>2348</v>
      </c>
      <c r="D935" s="14">
        <v>666.7</v>
      </c>
      <c r="E935" s="8">
        <v>1017</v>
      </c>
      <c r="F935" s="8">
        <v>1277</v>
      </c>
      <c r="G935" s="14">
        <v>222</v>
      </c>
      <c r="H935" s="14">
        <v>107.4</v>
      </c>
      <c r="I935" s="14">
        <v>105.7</v>
      </c>
      <c r="J935" s="14">
        <v>473.9</v>
      </c>
      <c r="K935" s="14">
        <v>954.7</v>
      </c>
      <c r="L935" s="8">
        <v>2707</v>
      </c>
      <c r="M935" s="8">
        <v>3752</v>
      </c>
      <c r="O935" s="32">
        <f t="shared" ref="O935:O999" si="40">SUM(H935:I935)</f>
        <v>213.10000000000002</v>
      </c>
      <c r="Q935" s="34" t="s">
        <v>372</v>
      </c>
      <c r="R935" s="34">
        <v>-5.0831677379485356</v>
      </c>
      <c r="S935" s="34">
        <v>21.272936033764054</v>
      </c>
      <c r="T935" s="34">
        <v>-0.2389499846133423</v>
      </c>
      <c r="U935" s="34">
        <v>0.8125788646966412</v>
      </c>
      <c r="V935" s="34">
        <v>-48.314974945459149</v>
      </c>
      <c r="W935" s="34">
        <v>38.148639469562077</v>
      </c>
      <c r="X935" s="34">
        <v>-48.314974945459149</v>
      </c>
      <c r="Y935" s="34">
        <v>38.148639469562077</v>
      </c>
    </row>
    <row r="936" spans="1:25" ht="15.75" x14ac:dyDescent="0.25">
      <c r="A936" s="7">
        <v>1997</v>
      </c>
      <c r="B936" s="8">
        <v>2163</v>
      </c>
      <c r="C936" s="8">
        <v>1122</v>
      </c>
      <c r="D936" s="8">
        <v>1359</v>
      </c>
      <c r="E936" s="14">
        <v>513</v>
      </c>
      <c r="F936" s="14">
        <v>262</v>
      </c>
      <c r="G936" s="14">
        <v>176.2</v>
      </c>
      <c r="H936" s="14">
        <v>118.4</v>
      </c>
      <c r="I936" s="14">
        <v>93.4</v>
      </c>
      <c r="J936" s="14">
        <v>560.9</v>
      </c>
      <c r="K936" s="14">
        <v>896.8</v>
      </c>
      <c r="L936" s="14">
        <v>494.1</v>
      </c>
      <c r="M936" s="14">
        <v>532.9</v>
      </c>
      <c r="O936" s="32">
        <f t="shared" si="40"/>
        <v>211.8</v>
      </c>
      <c r="Q936"/>
      <c r="R936"/>
      <c r="S936"/>
      <c r="T936"/>
      <c r="U936"/>
      <c r="V936"/>
      <c r="W936"/>
      <c r="X936"/>
      <c r="Y936"/>
    </row>
    <row r="937" spans="1:25" ht="15.75" x14ac:dyDescent="0.25">
      <c r="A937" s="7">
        <v>1998</v>
      </c>
      <c r="B937" s="8">
        <v>1835</v>
      </c>
      <c r="C937" s="14">
        <v>745.9</v>
      </c>
      <c r="D937" s="8">
        <v>1032</v>
      </c>
      <c r="E937" s="14">
        <v>721.8</v>
      </c>
      <c r="F937" s="8">
        <v>1205</v>
      </c>
      <c r="G937" s="14">
        <v>435.7</v>
      </c>
      <c r="H937" s="14">
        <v>111.6</v>
      </c>
      <c r="I937" s="14">
        <v>90.4</v>
      </c>
      <c r="J937" s="14">
        <v>451</v>
      </c>
      <c r="K937" s="14">
        <v>651.4</v>
      </c>
      <c r="L937" s="8">
        <v>1743</v>
      </c>
      <c r="M937" s="8">
        <v>1974</v>
      </c>
      <c r="O937" s="32">
        <f t="shared" si="40"/>
        <v>202</v>
      </c>
      <c r="Q937"/>
      <c r="R937"/>
      <c r="S937"/>
      <c r="T937"/>
      <c r="U937"/>
      <c r="V937"/>
      <c r="W937"/>
      <c r="X937"/>
      <c r="Y937"/>
    </row>
    <row r="938" spans="1:25" ht="15.75" x14ac:dyDescent="0.25">
      <c r="A938" s="7">
        <v>1999</v>
      </c>
      <c r="B938" s="8">
        <v>2309</v>
      </c>
      <c r="C938" s="8">
        <v>1736</v>
      </c>
      <c r="D938" s="8">
        <v>1043</v>
      </c>
      <c r="E938" s="14">
        <v>815.6</v>
      </c>
      <c r="F938" s="8">
        <v>1055</v>
      </c>
      <c r="G938" s="14">
        <v>318.5</v>
      </c>
      <c r="H938" s="14">
        <v>130.6</v>
      </c>
      <c r="I938" s="14">
        <v>119.5</v>
      </c>
      <c r="J938" s="14">
        <v>433.8</v>
      </c>
      <c r="K938" s="14">
        <v>611.4</v>
      </c>
      <c r="L938" s="14">
        <v>604.1</v>
      </c>
      <c r="M938" s="8">
        <v>1168</v>
      </c>
      <c r="O938" s="32">
        <f t="shared" si="40"/>
        <v>250.1</v>
      </c>
      <c r="Q938"/>
      <c r="R938"/>
      <c r="S938"/>
      <c r="T938"/>
      <c r="U938"/>
      <c r="V938"/>
      <c r="W938"/>
      <c r="X938"/>
      <c r="Y938"/>
    </row>
    <row r="939" spans="1:25" x14ac:dyDescent="0.2">
      <c r="A939" s="7">
        <v>2000</v>
      </c>
      <c r="B939" s="8">
        <v>2272</v>
      </c>
      <c r="C939" s="8">
        <v>1000</v>
      </c>
      <c r="D939" s="14">
        <v>836.4</v>
      </c>
      <c r="E939" s="14">
        <v>556.9</v>
      </c>
      <c r="F939" s="14">
        <v>622.79999999999995</v>
      </c>
      <c r="G939" s="14">
        <v>288.10000000000002</v>
      </c>
      <c r="H939" s="14">
        <v>110.5</v>
      </c>
      <c r="I939" s="14">
        <v>99.2</v>
      </c>
      <c r="J939" s="14">
        <v>413.7</v>
      </c>
      <c r="K939" s="14">
        <v>618.79999999999995</v>
      </c>
      <c r="L939" s="14">
        <v>163.19999999999999</v>
      </c>
      <c r="M939" s="14">
        <v>598.6</v>
      </c>
      <c r="O939" s="32">
        <f t="shared" si="40"/>
        <v>209.7</v>
      </c>
    </row>
    <row r="940" spans="1:25" x14ac:dyDescent="0.2">
      <c r="A940" s="7">
        <v>2001</v>
      </c>
      <c r="B940" s="14">
        <v>158.1</v>
      </c>
      <c r="C940" s="14">
        <v>242.1</v>
      </c>
      <c r="D940" s="14">
        <v>229.3</v>
      </c>
      <c r="E940" s="14">
        <v>505.8</v>
      </c>
      <c r="F940" s="14">
        <v>381.4</v>
      </c>
      <c r="G940" s="14">
        <v>141.80000000000001</v>
      </c>
      <c r="H940" s="14">
        <v>97.1</v>
      </c>
      <c r="I940" s="14">
        <v>110.3</v>
      </c>
      <c r="J940" s="14">
        <v>437.2</v>
      </c>
      <c r="K940" s="14">
        <v>579.9</v>
      </c>
      <c r="L940" s="14">
        <v>715.6</v>
      </c>
      <c r="M940" s="8">
        <v>2053</v>
      </c>
      <c r="O940" s="32">
        <f t="shared" si="40"/>
        <v>207.39999999999998</v>
      </c>
    </row>
    <row r="941" spans="1:25" x14ac:dyDescent="0.2">
      <c r="A941" s="7">
        <v>2002</v>
      </c>
      <c r="B941" s="8">
        <v>1397</v>
      </c>
      <c r="C941" s="14">
        <v>905.7</v>
      </c>
      <c r="D941" s="14">
        <v>812.2</v>
      </c>
      <c r="E941" s="14">
        <v>771.5</v>
      </c>
      <c r="F941" s="14">
        <v>216.2</v>
      </c>
      <c r="G941" s="14">
        <v>207.9</v>
      </c>
      <c r="H941" s="14">
        <v>101.2</v>
      </c>
      <c r="I941" s="14">
        <v>133.6</v>
      </c>
      <c r="J941" s="14">
        <v>226.2</v>
      </c>
      <c r="K941" s="14">
        <v>583.6</v>
      </c>
      <c r="L941" s="14">
        <v>193</v>
      </c>
      <c r="M941" s="14">
        <v>855.4</v>
      </c>
      <c r="O941" s="32">
        <f t="shared" si="40"/>
        <v>234.8</v>
      </c>
    </row>
    <row r="942" spans="1:25" x14ac:dyDescent="0.2">
      <c r="A942" s="7">
        <v>2003</v>
      </c>
      <c r="B942" s="8">
        <v>1260</v>
      </c>
      <c r="C942" s="14">
        <v>889.3</v>
      </c>
      <c r="D942" s="8">
        <v>1159</v>
      </c>
      <c r="E942" s="8">
        <v>1084</v>
      </c>
      <c r="F942" s="14">
        <v>256.60000000000002</v>
      </c>
      <c r="G942" s="14">
        <v>220.6</v>
      </c>
      <c r="H942" s="14">
        <v>213.7</v>
      </c>
      <c r="I942" s="14">
        <v>182</v>
      </c>
      <c r="J942" s="14">
        <v>307.7</v>
      </c>
      <c r="K942" s="14">
        <v>229.1</v>
      </c>
      <c r="L942" s="14">
        <v>315.8</v>
      </c>
      <c r="M942" s="8">
        <v>1923</v>
      </c>
      <c r="O942" s="32">
        <f t="shared" si="40"/>
        <v>395.7</v>
      </c>
    </row>
    <row r="943" spans="1:25" x14ac:dyDescent="0.2">
      <c r="A943" s="7">
        <v>2004</v>
      </c>
      <c r="B943" s="8">
        <v>1897</v>
      </c>
      <c r="C943" s="8">
        <v>1155</v>
      </c>
      <c r="D943" s="14">
        <v>532.5</v>
      </c>
      <c r="E943" s="14">
        <v>246.4</v>
      </c>
      <c r="F943" s="14">
        <v>531.9</v>
      </c>
      <c r="G943" s="14">
        <v>569.6</v>
      </c>
      <c r="H943" s="14">
        <v>98.3</v>
      </c>
      <c r="I943" s="14">
        <v>174.8</v>
      </c>
      <c r="J943" s="14">
        <v>430.7</v>
      </c>
      <c r="K943" s="14">
        <v>787.2</v>
      </c>
      <c r="L943" s="14">
        <v>304.60000000000002</v>
      </c>
      <c r="M943" s="8">
        <v>1212</v>
      </c>
      <c r="O943" s="32">
        <f t="shared" si="40"/>
        <v>273.10000000000002</v>
      </c>
    </row>
    <row r="944" spans="1:25" x14ac:dyDescent="0.2">
      <c r="A944" s="7">
        <v>2005</v>
      </c>
      <c r="B944" s="14">
        <v>323.7</v>
      </c>
      <c r="C944" s="14">
        <v>192.6</v>
      </c>
      <c r="D944" s="14">
        <v>144.19999999999999</v>
      </c>
      <c r="E944" s="14">
        <v>678.7</v>
      </c>
      <c r="F944" s="14">
        <v>997.6</v>
      </c>
      <c r="G944" s="14">
        <v>405.4</v>
      </c>
      <c r="H944" s="14">
        <v>148.69999999999999</v>
      </c>
      <c r="I944" s="14">
        <v>204.1</v>
      </c>
      <c r="J944" s="14">
        <v>337.1</v>
      </c>
      <c r="K944" s="14">
        <v>472.3</v>
      </c>
      <c r="L944" s="14">
        <v>721.2</v>
      </c>
      <c r="M944" s="8">
        <v>1093</v>
      </c>
      <c r="O944" s="32">
        <f t="shared" si="40"/>
        <v>352.79999999999995</v>
      </c>
    </row>
    <row r="945" spans="1:35" x14ac:dyDescent="0.2">
      <c r="A945" s="7">
        <v>2006</v>
      </c>
      <c r="B945" s="8">
        <v>4066</v>
      </c>
      <c r="C945" s="14">
        <v>960.5</v>
      </c>
      <c r="D945" s="14">
        <v>640.79999999999995</v>
      </c>
      <c r="E945" s="14">
        <v>784.9</v>
      </c>
      <c r="F945" s="14">
        <v>297.5</v>
      </c>
      <c r="G945" s="14">
        <v>427.8</v>
      </c>
      <c r="H945" s="14">
        <v>104.4</v>
      </c>
      <c r="I945" s="14">
        <v>117.1</v>
      </c>
      <c r="J945" s="14">
        <v>351.9</v>
      </c>
      <c r="K945" s="14">
        <v>616.4</v>
      </c>
      <c r="L945" s="8">
        <v>1142</v>
      </c>
      <c r="M945" s="8">
        <v>1803</v>
      </c>
      <c r="O945" s="32">
        <f t="shared" si="40"/>
        <v>221.5</v>
      </c>
    </row>
    <row r="946" spans="1:35" x14ac:dyDescent="0.2">
      <c r="A946" s="7">
        <v>2007</v>
      </c>
      <c r="B946" s="8">
        <v>1464</v>
      </c>
      <c r="C946" s="14">
        <v>998.9</v>
      </c>
      <c r="D946" s="8">
        <v>1062</v>
      </c>
      <c r="E946" s="14">
        <v>656.7</v>
      </c>
      <c r="F946" s="14">
        <v>303.8</v>
      </c>
      <c r="G946" s="14">
        <v>240.5</v>
      </c>
      <c r="H946" s="14">
        <v>104.1</v>
      </c>
      <c r="I946" s="14">
        <v>212.3</v>
      </c>
      <c r="J946" s="14">
        <v>316.10000000000002</v>
      </c>
      <c r="K946" s="14">
        <v>513.1</v>
      </c>
      <c r="L946" s="14">
        <v>656</v>
      </c>
      <c r="M946" s="8">
        <v>1332</v>
      </c>
      <c r="O946" s="32">
        <f t="shared" si="40"/>
        <v>316.39999999999998</v>
      </c>
    </row>
    <row r="947" spans="1:35" x14ac:dyDescent="0.2">
      <c r="A947" s="7">
        <v>2008</v>
      </c>
      <c r="B947" s="8">
        <v>1809</v>
      </c>
      <c r="C947" s="8">
        <v>1245</v>
      </c>
      <c r="D947" s="8">
        <v>1188</v>
      </c>
      <c r="E947" s="14">
        <v>736.5</v>
      </c>
      <c r="F947" s="14">
        <v>822.8</v>
      </c>
      <c r="G947" s="14">
        <v>617.9</v>
      </c>
      <c r="H947" s="14">
        <v>122.4</v>
      </c>
      <c r="I947" s="14">
        <v>112.2</v>
      </c>
      <c r="J947" s="14">
        <v>440.1</v>
      </c>
      <c r="K947" s="14">
        <v>557.6</v>
      </c>
      <c r="L947" s="14">
        <v>526.70000000000005</v>
      </c>
      <c r="M947" s="14">
        <v>750.1</v>
      </c>
      <c r="O947" s="32">
        <f t="shared" si="40"/>
        <v>234.60000000000002</v>
      </c>
    </row>
    <row r="948" spans="1:35" x14ac:dyDescent="0.2">
      <c r="A948" s="7">
        <v>2009</v>
      </c>
      <c r="B948" s="8">
        <v>2060</v>
      </c>
      <c r="C948" s="14">
        <v>235.9</v>
      </c>
      <c r="D948" s="8">
        <v>1161</v>
      </c>
      <c r="E948" s="14">
        <v>775.2</v>
      </c>
      <c r="F948" s="14">
        <v>395</v>
      </c>
      <c r="G948" s="14">
        <v>189.9</v>
      </c>
      <c r="H948" s="14">
        <v>102.6</v>
      </c>
      <c r="I948" s="14">
        <v>104.9</v>
      </c>
      <c r="J948" s="14">
        <v>304.10000000000002</v>
      </c>
      <c r="K948" s="14">
        <v>662</v>
      </c>
      <c r="L948" s="14">
        <v>806.7</v>
      </c>
      <c r="M948" s="14">
        <v>562.6</v>
      </c>
      <c r="O948" s="32">
        <f t="shared" si="40"/>
        <v>207.5</v>
      </c>
    </row>
    <row r="949" spans="1:35" x14ac:dyDescent="0.2">
      <c r="A949" s="7">
        <v>2010</v>
      </c>
      <c r="B949" s="8">
        <v>1066</v>
      </c>
      <c r="C949" s="14">
        <v>341.5</v>
      </c>
      <c r="D949" s="14">
        <v>441.2</v>
      </c>
      <c r="E949" s="8">
        <v>1341</v>
      </c>
      <c r="F949" s="14">
        <v>936.6</v>
      </c>
      <c r="G949" s="8">
        <v>1273</v>
      </c>
      <c r="H949" s="14">
        <v>125</v>
      </c>
      <c r="I949" s="14">
        <v>176.1</v>
      </c>
      <c r="J949" s="14">
        <v>453.6</v>
      </c>
      <c r="K949" s="14">
        <v>745.5</v>
      </c>
      <c r="L949" s="14">
        <v>771.4</v>
      </c>
      <c r="M949" s="8">
        <v>2047</v>
      </c>
      <c r="O949" s="32">
        <f t="shared" si="40"/>
        <v>301.10000000000002</v>
      </c>
    </row>
    <row r="950" spans="1:35" x14ac:dyDescent="0.2">
      <c r="A950" s="7">
        <v>2011</v>
      </c>
      <c r="B950" s="8">
        <v>1616</v>
      </c>
      <c r="C950" s="14">
        <v>539.29999999999995</v>
      </c>
      <c r="D950" s="8">
        <v>1547</v>
      </c>
      <c r="E950" s="8">
        <v>1588</v>
      </c>
      <c r="F950" s="14">
        <v>985</v>
      </c>
      <c r="G950" s="14">
        <v>661.8</v>
      </c>
      <c r="H950" s="14">
        <v>196.5</v>
      </c>
      <c r="I950" s="14">
        <v>97.9</v>
      </c>
      <c r="J950" s="14">
        <v>503.3</v>
      </c>
      <c r="K950" s="14">
        <v>545.4</v>
      </c>
      <c r="L950" s="14">
        <v>345.4</v>
      </c>
      <c r="M950" s="14">
        <v>142.30000000000001</v>
      </c>
      <c r="O950" s="32">
        <f t="shared" si="40"/>
        <v>294.39999999999998</v>
      </c>
    </row>
    <row r="951" spans="1:35" x14ac:dyDescent="0.2">
      <c r="A951" s="7">
        <v>2012</v>
      </c>
      <c r="B951" s="8">
        <v>2032</v>
      </c>
      <c r="C951" s="14">
        <v>896.6</v>
      </c>
      <c r="D951" s="8">
        <v>2515</v>
      </c>
      <c r="E951" s="8">
        <v>1622</v>
      </c>
      <c r="F951" s="14">
        <v>760.2</v>
      </c>
      <c r="G951" s="14">
        <v>773.9</v>
      </c>
      <c r="H951" s="14">
        <v>161.5</v>
      </c>
      <c r="I951" s="14">
        <v>99.6</v>
      </c>
      <c r="J951" s="14">
        <v>464.8</v>
      </c>
      <c r="K951" s="14">
        <v>710.2</v>
      </c>
      <c r="L951" s="8">
        <v>1276</v>
      </c>
      <c r="M951" s="8">
        <v>2254</v>
      </c>
      <c r="O951" s="32">
        <f t="shared" si="40"/>
        <v>261.10000000000002</v>
      </c>
    </row>
    <row r="952" spans="1:35" x14ac:dyDescent="0.2">
      <c r="A952" s="7">
        <v>2013</v>
      </c>
      <c r="B952" s="8">
        <v>1095</v>
      </c>
      <c r="C952" s="14">
        <v>904.2</v>
      </c>
      <c r="D952" s="14">
        <v>205.9</v>
      </c>
      <c r="E952" s="14">
        <v>737.5</v>
      </c>
      <c r="F952" s="14">
        <v>196.3</v>
      </c>
      <c r="G952" s="14">
        <v>156.1</v>
      </c>
      <c r="H952" s="14">
        <v>97.8</v>
      </c>
      <c r="I952" s="14">
        <v>98.4</v>
      </c>
      <c r="J952" s="14">
        <v>511.2</v>
      </c>
      <c r="K952" s="14">
        <v>828.2</v>
      </c>
      <c r="L952" s="14">
        <v>643.29999999999995</v>
      </c>
      <c r="M952" s="14">
        <v>374.9</v>
      </c>
      <c r="O952" s="32">
        <f t="shared" si="40"/>
        <v>196.2</v>
      </c>
    </row>
    <row r="953" spans="1:35" x14ac:dyDescent="0.2">
      <c r="A953" s="7">
        <v>2014</v>
      </c>
      <c r="B953" s="14">
        <v>265.7</v>
      </c>
      <c r="C953" s="8">
        <v>2694</v>
      </c>
      <c r="D953" s="8">
        <v>1520</v>
      </c>
      <c r="E953" s="14">
        <v>755</v>
      </c>
      <c r="F953" s="14">
        <v>516.1</v>
      </c>
      <c r="G953" s="14">
        <v>301.3</v>
      </c>
      <c r="H953" s="14">
        <v>117</v>
      </c>
      <c r="I953" s="14">
        <v>95.7</v>
      </c>
      <c r="J953" s="14">
        <v>239.4</v>
      </c>
      <c r="K953" s="14">
        <v>728.6</v>
      </c>
      <c r="L953" s="14">
        <v>871.5</v>
      </c>
      <c r="M953" s="8">
        <v>2173</v>
      </c>
      <c r="O953" s="32">
        <f t="shared" si="40"/>
        <v>212.7</v>
      </c>
    </row>
    <row r="954" spans="1:35" x14ac:dyDescent="0.2">
      <c r="O954" s="32"/>
    </row>
    <row r="955" spans="1:35" x14ac:dyDescent="0.2">
      <c r="O955" s="32"/>
    </row>
    <row r="956" spans="1:35" x14ac:dyDescent="0.2">
      <c r="A956" s="6" t="s">
        <v>426</v>
      </c>
      <c r="O956" s="32"/>
    </row>
    <row r="957" spans="1:35" ht="15.75" x14ac:dyDescent="0.25">
      <c r="A957" s="7">
        <v>1979</v>
      </c>
      <c r="B957" s="8">
        <v>1573</v>
      </c>
      <c r="C957" s="8">
        <v>3825</v>
      </c>
      <c r="D957" s="8">
        <v>1807</v>
      </c>
      <c r="E957" s="8">
        <v>3021</v>
      </c>
      <c r="F957" s="8">
        <v>1172</v>
      </c>
      <c r="G957" s="14">
        <v>260.2</v>
      </c>
      <c r="H957" s="14">
        <v>158.80000000000001</v>
      </c>
      <c r="I957" s="14">
        <v>147.4</v>
      </c>
      <c r="J957" s="14">
        <v>708.2</v>
      </c>
      <c r="K957" s="8">
        <v>1154</v>
      </c>
      <c r="L957" s="8">
        <v>1519</v>
      </c>
      <c r="M957" s="8">
        <v>2132</v>
      </c>
      <c r="O957" s="32">
        <f t="shared" si="40"/>
        <v>306.20000000000005</v>
      </c>
      <c r="Q957" s="23" t="s">
        <v>349</v>
      </c>
      <c r="R957"/>
      <c r="S957"/>
      <c r="T957"/>
      <c r="U957"/>
      <c r="V957"/>
      <c r="W957"/>
      <c r="X957"/>
      <c r="Y957"/>
      <c r="AA957" t="s">
        <v>349</v>
      </c>
      <c r="AB957"/>
      <c r="AC957"/>
      <c r="AD957"/>
      <c r="AE957"/>
      <c r="AF957"/>
      <c r="AG957"/>
      <c r="AH957"/>
      <c r="AI957"/>
    </row>
    <row r="958" spans="1:35" ht="16.5" thickBot="1" x14ac:dyDescent="0.3">
      <c r="A958" s="7">
        <v>1980</v>
      </c>
      <c r="B958" s="8">
        <v>4091</v>
      </c>
      <c r="C958" s="14">
        <v>840.9</v>
      </c>
      <c r="D958" s="8">
        <v>1913</v>
      </c>
      <c r="E958" s="8">
        <v>1639</v>
      </c>
      <c r="F958" s="14">
        <v>591.29999999999995</v>
      </c>
      <c r="G958" s="14">
        <v>715.8</v>
      </c>
      <c r="H958" s="14">
        <v>216.3</v>
      </c>
      <c r="I958" s="14">
        <v>157.1</v>
      </c>
      <c r="J958" s="14">
        <v>636.9</v>
      </c>
      <c r="K958" s="14">
        <v>837.3</v>
      </c>
      <c r="L958" s="14">
        <v>798.5</v>
      </c>
      <c r="M958" s="8">
        <v>4091</v>
      </c>
      <c r="O958" s="32">
        <f t="shared" si="40"/>
        <v>373.4</v>
      </c>
      <c r="Q958"/>
      <c r="R958"/>
      <c r="S958"/>
      <c r="T958"/>
      <c r="U958"/>
      <c r="V958"/>
      <c r="W958"/>
      <c r="X958"/>
      <c r="Y958"/>
      <c r="AA958"/>
      <c r="AB958"/>
      <c r="AC958"/>
      <c r="AD958"/>
      <c r="AE958"/>
      <c r="AF958"/>
      <c r="AG958"/>
      <c r="AH958"/>
      <c r="AI958"/>
    </row>
    <row r="959" spans="1:35" ht="15.75" x14ac:dyDescent="0.25">
      <c r="A959" s="7">
        <v>1981</v>
      </c>
      <c r="B959" s="14">
        <v>802.7</v>
      </c>
      <c r="C959" s="8">
        <v>1540</v>
      </c>
      <c r="D959" s="8">
        <v>1068</v>
      </c>
      <c r="E959" s="8">
        <v>1702</v>
      </c>
      <c r="F959" s="14">
        <v>892.9</v>
      </c>
      <c r="G959" s="14">
        <v>903.3</v>
      </c>
      <c r="H959" s="14">
        <v>194.6</v>
      </c>
      <c r="I959" s="14">
        <v>154.6</v>
      </c>
      <c r="J959" s="14">
        <v>696.6</v>
      </c>
      <c r="K959" s="8">
        <v>1205</v>
      </c>
      <c r="L959" s="8">
        <v>2187</v>
      </c>
      <c r="M959" s="8">
        <v>7488</v>
      </c>
      <c r="O959" s="32">
        <f t="shared" si="40"/>
        <v>349.2</v>
      </c>
      <c r="Q959" s="36" t="s">
        <v>350</v>
      </c>
      <c r="R959" s="36"/>
      <c r="S959"/>
      <c r="T959"/>
      <c r="U959"/>
      <c r="V959"/>
      <c r="W959"/>
      <c r="X959"/>
      <c r="Y959"/>
      <c r="AA959" s="36" t="s">
        <v>350</v>
      </c>
      <c r="AB959" s="36"/>
      <c r="AC959"/>
      <c r="AD959"/>
      <c r="AE959"/>
      <c r="AF959"/>
      <c r="AG959"/>
      <c r="AH959"/>
      <c r="AI959"/>
    </row>
    <row r="960" spans="1:35" ht="15.75" x14ac:dyDescent="0.25">
      <c r="A960" s="7">
        <v>1982</v>
      </c>
      <c r="B960" s="8">
        <v>4285</v>
      </c>
      <c r="C960" s="8">
        <v>3880</v>
      </c>
      <c r="D960" s="8">
        <v>1686</v>
      </c>
      <c r="E960" s="8">
        <v>2802</v>
      </c>
      <c r="F960" s="14">
        <v>405.5</v>
      </c>
      <c r="G960" s="14">
        <v>277.39999999999998</v>
      </c>
      <c r="H960" s="14">
        <v>175.7</v>
      </c>
      <c r="I960" s="14">
        <v>147.19999999999999</v>
      </c>
      <c r="J960" s="14">
        <v>639</v>
      </c>
      <c r="K960" s="8">
        <v>1300</v>
      </c>
      <c r="L960" s="8">
        <v>1361</v>
      </c>
      <c r="M960" s="8">
        <v>5112</v>
      </c>
      <c r="O960" s="32">
        <f t="shared" si="40"/>
        <v>322.89999999999998</v>
      </c>
      <c r="Q960" s="33" t="s">
        <v>351</v>
      </c>
      <c r="R960" s="33">
        <v>0.10744082778738334</v>
      </c>
      <c r="S960"/>
      <c r="T960"/>
      <c r="U960"/>
      <c r="V960"/>
      <c r="W960"/>
      <c r="X960"/>
      <c r="Y960"/>
      <c r="AA960" s="33" t="s">
        <v>351</v>
      </c>
      <c r="AB960" s="33">
        <v>0.24864532276315482</v>
      </c>
      <c r="AC960"/>
      <c r="AD960"/>
      <c r="AE960"/>
      <c r="AF960"/>
      <c r="AG960"/>
      <c r="AH960"/>
      <c r="AI960"/>
    </row>
    <row r="961" spans="1:35" ht="15.75" x14ac:dyDescent="0.25">
      <c r="A961" s="7">
        <v>1983</v>
      </c>
      <c r="B961" s="8">
        <v>2418</v>
      </c>
      <c r="C961" s="8">
        <v>4475</v>
      </c>
      <c r="D961" s="8">
        <v>2944</v>
      </c>
      <c r="E961" s="8">
        <v>2167</v>
      </c>
      <c r="F961" s="8">
        <v>1143</v>
      </c>
      <c r="G961" s="14">
        <v>488.9</v>
      </c>
      <c r="H961" s="14">
        <v>496.7</v>
      </c>
      <c r="I961" s="14">
        <v>242.3</v>
      </c>
      <c r="J961" s="8">
        <v>1026</v>
      </c>
      <c r="K961" s="14">
        <v>613</v>
      </c>
      <c r="L961" s="8">
        <v>2928</v>
      </c>
      <c r="M961" s="8">
        <v>4197</v>
      </c>
      <c r="O961" s="32">
        <f t="shared" si="40"/>
        <v>739</v>
      </c>
      <c r="Q961" s="33" t="s">
        <v>352</v>
      </c>
      <c r="R961" s="33">
        <v>1.1543531475638165E-2</v>
      </c>
      <c r="S961"/>
      <c r="T961"/>
      <c r="U961"/>
      <c r="V961"/>
      <c r="W961"/>
      <c r="X961"/>
      <c r="Y961"/>
      <c r="AA961" s="33" t="s">
        <v>352</v>
      </c>
      <c r="AB961" s="33">
        <v>6.1824496531993435E-2</v>
      </c>
      <c r="AC961"/>
      <c r="AD961"/>
      <c r="AE961"/>
      <c r="AF961"/>
      <c r="AG961"/>
      <c r="AH961"/>
      <c r="AI961"/>
    </row>
    <row r="962" spans="1:35" ht="15.75" x14ac:dyDescent="0.25">
      <c r="A962" s="7">
        <v>1984</v>
      </c>
      <c r="B962" s="8">
        <v>1679</v>
      </c>
      <c r="C962" s="8">
        <v>3772</v>
      </c>
      <c r="D962" s="8">
        <v>2520</v>
      </c>
      <c r="E962" s="8">
        <v>2706</v>
      </c>
      <c r="F962" s="8">
        <v>1629</v>
      </c>
      <c r="G962" s="8">
        <v>1659</v>
      </c>
      <c r="H962" s="14">
        <v>227.5</v>
      </c>
      <c r="I962" s="14">
        <v>148.1</v>
      </c>
      <c r="J962" s="14">
        <v>861.7</v>
      </c>
      <c r="K962" s="8">
        <v>1133</v>
      </c>
      <c r="L962" s="8">
        <v>5018</v>
      </c>
      <c r="M962" s="8">
        <v>3361</v>
      </c>
      <c r="O962" s="32">
        <f t="shared" si="40"/>
        <v>375.6</v>
      </c>
      <c r="Q962" s="33" t="s">
        <v>353</v>
      </c>
      <c r="R962" s="33">
        <v>-1.7528717598607774E-2</v>
      </c>
      <c r="S962"/>
      <c r="T962"/>
      <c r="U962"/>
      <c r="V962"/>
      <c r="W962"/>
      <c r="X962"/>
      <c r="Y962"/>
      <c r="AA962" s="33" t="s">
        <v>353</v>
      </c>
      <c r="AB962" s="33">
        <v>3.4231099371169714E-2</v>
      </c>
      <c r="AC962"/>
      <c r="AD962"/>
      <c r="AE962"/>
      <c r="AF962"/>
      <c r="AG962"/>
      <c r="AH962"/>
      <c r="AI962"/>
    </row>
    <row r="963" spans="1:35" ht="15.75" x14ac:dyDescent="0.25">
      <c r="A963" s="7">
        <v>1985</v>
      </c>
      <c r="B963" s="8">
        <v>1095</v>
      </c>
      <c r="C963" s="8">
        <v>2243</v>
      </c>
      <c r="D963" s="8">
        <v>1113</v>
      </c>
      <c r="E963" s="8">
        <v>1349</v>
      </c>
      <c r="F963" s="14">
        <v>413.2</v>
      </c>
      <c r="G963" s="14">
        <v>585.4</v>
      </c>
      <c r="H963" s="14">
        <v>161.19999999999999</v>
      </c>
      <c r="I963" s="14">
        <v>142.19999999999999</v>
      </c>
      <c r="J963" s="14">
        <v>799.6</v>
      </c>
      <c r="K963" s="8">
        <v>1084</v>
      </c>
      <c r="L963" s="8">
        <v>1067</v>
      </c>
      <c r="M963" s="8">
        <v>2107</v>
      </c>
      <c r="O963" s="32">
        <f t="shared" si="40"/>
        <v>303.39999999999998</v>
      </c>
      <c r="Q963" s="33" t="s">
        <v>354</v>
      </c>
      <c r="R963" s="33">
        <v>103.5887468586705</v>
      </c>
      <c r="S963"/>
      <c r="T963"/>
      <c r="U963"/>
      <c r="V963"/>
      <c r="W963"/>
      <c r="X963"/>
      <c r="Y963"/>
      <c r="AA963" s="33" t="s">
        <v>354</v>
      </c>
      <c r="AB963" s="33">
        <v>100.91967654589487</v>
      </c>
      <c r="AC963"/>
      <c r="AD963"/>
      <c r="AE963"/>
      <c r="AF963"/>
      <c r="AG963"/>
      <c r="AH963"/>
      <c r="AI963"/>
    </row>
    <row r="964" spans="1:35" ht="16.5" thickBot="1" x14ac:dyDescent="0.3">
      <c r="A964" s="7">
        <v>1986</v>
      </c>
      <c r="B964" s="8">
        <v>2781</v>
      </c>
      <c r="C964" s="8">
        <v>5278</v>
      </c>
      <c r="D964" s="8">
        <v>2437</v>
      </c>
      <c r="E964" s="14">
        <v>586.5</v>
      </c>
      <c r="F964" s="8">
        <v>1324</v>
      </c>
      <c r="G964" s="14">
        <v>290.5</v>
      </c>
      <c r="H964" s="14">
        <v>169.4</v>
      </c>
      <c r="I964" s="14">
        <v>145.4</v>
      </c>
      <c r="J964" s="14">
        <v>920.6</v>
      </c>
      <c r="K964" s="14">
        <v>925.7</v>
      </c>
      <c r="L964" s="8">
        <v>2496</v>
      </c>
      <c r="M964" s="8">
        <v>1492</v>
      </c>
      <c r="O964" s="32">
        <f t="shared" si="40"/>
        <v>314.8</v>
      </c>
      <c r="Q964" s="34" t="s">
        <v>355</v>
      </c>
      <c r="R964" s="34">
        <v>36</v>
      </c>
      <c r="S964"/>
      <c r="T964"/>
      <c r="U964"/>
      <c r="V964"/>
      <c r="W964"/>
      <c r="X964"/>
      <c r="Y964"/>
      <c r="AA964" s="34" t="s">
        <v>355</v>
      </c>
      <c r="AB964" s="34">
        <v>36</v>
      </c>
      <c r="AC964"/>
      <c r="AD964"/>
      <c r="AE964"/>
      <c r="AF964"/>
      <c r="AG964"/>
      <c r="AH964"/>
      <c r="AI964"/>
    </row>
    <row r="965" spans="1:35" ht="15.75" x14ac:dyDescent="0.25">
      <c r="A965" s="7">
        <v>1987</v>
      </c>
      <c r="B965" s="8">
        <v>2675</v>
      </c>
      <c r="C965" s="8">
        <v>2491</v>
      </c>
      <c r="D965" s="8">
        <v>1156</v>
      </c>
      <c r="E965" s="14">
        <v>459.5</v>
      </c>
      <c r="F965" s="14">
        <v>246.8</v>
      </c>
      <c r="G965" s="14">
        <v>129.1</v>
      </c>
      <c r="H965" s="14">
        <v>185.5</v>
      </c>
      <c r="I965" s="14">
        <v>148.9</v>
      </c>
      <c r="J965" s="14">
        <v>351.9</v>
      </c>
      <c r="K965" s="14">
        <v>547.20000000000005</v>
      </c>
      <c r="L965" s="14">
        <v>263.39999999999998</v>
      </c>
      <c r="M965" s="8">
        <v>2747</v>
      </c>
      <c r="O965" s="32">
        <f t="shared" si="40"/>
        <v>334.4</v>
      </c>
      <c r="Q965"/>
      <c r="R965"/>
      <c r="S965"/>
      <c r="T965"/>
      <c r="U965"/>
      <c r="V965"/>
      <c r="W965"/>
      <c r="X965"/>
      <c r="Y965"/>
      <c r="AA965"/>
      <c r="AB965"/>
      <c r="AC965"/>
      <c r="AD965"/>
      <c r="AE965"/>
      <c r="AF965"/>
      <c r="AG965"/>
      <c r="AH965"/>
      <c r="AI965"/>
    </row>
    <row r="966" spans="1:35" ht="16.5" thickBot="1" x14ac:dyDescent="0.3">
      <c r="A966" s="7">
        <v>1988</v>
      </c>
      <c r="B966" s="8">
        <v>3654</v>
      </c>
      <c r="C966" s="8">
        <v>1001</v>
      </c>
      <c r="D966" s="14">
        <v>957.7</v>
      </c>
      <c r="E966" s="8">
        <v>1740</v>
      </c>
      <c r="F966" s="8">
        <v>1660</v>
      </c>
      <c r="G966" s="8">
        <v>1219</v>
      </c>
      <c r="H966" s="14">
        <v>191.3</v>
      </c>
      <c r="I966" s="14">
        <v>140.19999999999999</v>
      </c>
      <c r="J966" s="14">
        <v>610</v>
      </c>
      <c r="K966" s="14">
        <v>794.1</v>
      </c>
      <c r="L966" s="8">
        <v>2802</v>
      </c>
      <c r="M966" s="8">
        <v>1393</v>
      </c>
      <c r="O966" s="32">
        <f t="shared" si="40"/>
        <v>331.5</v>
      </c>
      <c r="Q966" s="23" t="s">
        <v>356</v>
      </c>
      <c r="R966"/>
      <c r="S966"/>
      <c r="T966"/>
      <c r="U966"/>
      <c r="V966"/>
      <c r="W966"/>
      <c r="X966"/>
      <c r="Y966"/>
      <c r="AA966" t="s">
        <v>356</v>
      </c>
      <c r="AB966"/>
      <c r="AC966"/>
      <c r="AD966"/>
      <c r="AE966"/>
      <c r="AF966"/>
      <c r="AG966"/>
      <c r="AH966"/>
      <c r="AI966"/>
    </row>
    <row r="967" spans="1:35" ht="15.75" x14ac:dyDescent="0.25">
      <c r="A967" s="7">
        <v>1989</v>
      </c>
      <c r="B967" s="8">
        <v>3724</v>
      </c>
      <c r="C967" s="8">
        <v>1477</v>
      </c>
      <c r="D967" s="8">
        <v>3862</v>
      </c>
      <c r="E967" s="8">
        <v>1209</v>
      </c>
      <c r="F967" s="14">
        <v>558.70000000000005</v>
      </c>
      <c r="G967" s="14">
        <v>272</v>
      </c>
      <c r="H967" s="14">
        <v>171.8</v>
      </c>
      <c r="I967" s="14">
        <v>158.4</v>
      </c>
      <c r="J967" s="14">
        <v>728.1</v>
      </c>
      <c r="K967" s="14">
        <v>844.2</v>
      </c>
      <c r="L967" s="14">
        <v>512.29999999999995</v>
      </c>
      <c r="M967" s="14">
        <v>613.9</v>
      </c>
      <c r="O967" s="32">
        <f t="shared" si="40"/>
        <v>330.20000000000005</v>
      </c>
      <c r="Q967" s="35"/>
      <c r="R967" s="35" t="s">
        <v>361</v>
      </c>
      <c r="S967" s="35" t="s">
        <v>362</v>
      </c>
      <c r="T967" s="35" t="s">
        <v>363</v>
      </c>
      <c r="U967" s="35" t="s">
        <v>3</v>
      </c>
      <c r="V967" s="35" t="s">
        <v>364</v>
      </c>
      <c r="W967"/>
      <c r="X967"/>
      <c r="Y967"/>
      <c r="AA967" s="35"/>
      <c r="AB967" s="35" t="s">
        <v>361</v>
      </c>
      <c r="AC967" s="35" t="s">
        <v>362</v>
      </c>
      <c r="AD967" s="35" t="s">
        <v>363</v>
      </c>
      <c r="AE967" s="35" t="s">
        <v>3</v>
      </c>
      <c r="AF967" s="35" t="s">
        <v>364</v>
      </c>
      <c r="AG967"/>
      <c r="AH967"/>
      <c r="AI967"/>
    </row>
    <row r="968" spans="1:35" ht="15.75" x14ac:dyDescent="0.25">
      <c r="A968" s="7">
        <v>1990</v>
      </c>
      <c r="B968" s="8">
        <v>2269</v>
      </c>
      <c r="C968" s="8">
        <v>2999</v>
      </c>
      <c r="D968" s="8">
        <v>1441</v>
      </c>
      <c r="E968" s="14">
        <v>748.7</v>
      </c>
      <c r="F968" s="14">
        <v>548.5</v>
      </c>
      <c r="G968" s="14">
        <v>687.3</v>
      </c>
      <c r="H968" s="14">
        <v>174.6</v>
      </c>
      <c r="I968" s="14">
        <v>160.4</v>
      </c>
      <c r="J968" s="14">
        <v>808.4</v>
      </c>
      <c r="K968" s="14">
        <v>939.6</v>
      </c>
      <c r="L968" s="8">
        <v>2129</v>
      </c>
      <c r="M968" s="8">
        <v>1954</v>
      </c>
      <c r="O968" s="32">
        <f t="shared" si="40"/>
        <v>335</v>
      </c>
      <c r="Q968" s="33" t="s">
        <v>357</v>
      </c>
      <c r="R968" s="33">
        <v>1</v>
      </c>
      <c r="S968" s="33">
        <v>4260.7418245094595</v>
      </c>
      <c r="T968" s="33">
        <v>4260.7418245094595</v>
      </c>
      <c r="U968" s="33">
        <v>0.39706358617655646</v>
      </c>
      <c r="V968" s="33">
        <v>0.53282207059272935</v>
      </c>
      <c r="W968"/>
      <c r="X968"/>
      <c r="Y968"/>
      <c r="AA968" s="33" t="s">
        <v>357</v>
      </c>
      <c r="AB968" s="33">
        <v>1</v>
      </c>
      <c r="AC968" s="33">
        <v>22819.552119646454</v>
      </c>
      <c r="AD968" s="33">
        <v>22819.552119646454</v>
      </c>
      <c r="AE968" s="33">
        <v>2.2405540054259792</v>
      </c>
      <c r="AF968" s="33">
        <v>0.14365925397475113</v>
      </c>
      <c r="AG968"/>
      <c r="AH968"/>
      <c r="AI968"/>
    </row>
    <row r="969" spans="1:35" ht="15.75" x14ac:dyDescent="0.25">
      <c r="A969" s="7">
        <v>1991</v>
      </c>
      <c r="B969" s="8">
        <v>2007</v>
      </c>
      <c r="C969" s="8">
        <v>1394</v>
      </c>
      <c r="D969" s="8">
        <v>2751</v>
      </c>
      <c r="E969" s="8">
        <v>1827</v>
      </c>
      <c r="F969" s="8">
        <v>2499</v>
      </c>
      <c r="G969" s="14">
        <v>502.1</v>
      </c>
      <c r="H969" s="14">
        <v>166.4</v>
      </c>
      <c r="I969" s="14">
        <v>150.80000000000001</v>
      </c>
      <c r="J969" s="14">
        <v>633.79999999999995</v>
      </c>
      <c r="K969" s="8">
        <v>1040</v>
      </c>
      <c r="L969" s="8">
        <v>2454</v>
      </c>
      <c r="M969" s="8">
        <v>2370</v>
      </c>
      <c r="O969" s="32">
        <f t="shared" si="40"/>
        <v>317.20000000000005</v>
      </c>
      <c r="Q969" s="33" t="s">
        <v>358</v>
      </c>
      <c r="R969" s="33">
        <v>34</v>
      </c>
      <c r="S969" s="33">
        <v>364841.36817549047</v>
      </c>
      <c r="T969" s="33">
        <v>10730.62847574972</v>
      </c>
      <c r="U969" s="33"/>
      <c r="V969" s="33"/>
      <c r="W969"/>
      <c r="X969"/>
      <c r="Y969"/>
      <c r="AA969" s="33" t="s">
        <v>358</v>
      </c>
      <c r="AB969" s="33">
        <v>34</v>
      </c>
      <c r="AC969" s="33">
        <v>346282.55788035347</v>
      </c>
      <c r="AD969" s="33">
        <v>10184.781114128044</v>
      </c>
      <c r="AE969" s="33"/>
      <c r="AF969" s="33"/>
      <c r="AG969"/>
      <c r="AH969"/>
      <c r="AI969"/>
    </row>
    <row r="970" spans="1:35" ht="16.5" thickBot="1" x14ac:dyDescent="0.3">
      <c r="A970" s="7">
        <v>1992</v>
      </c>
      <c r="B970" s="8">
        <v>1147</v>
      </c>
      <c r="C970" s="8">
        <v>1299</v>
      </c>
      <c r="D970" s="14">
        <v>384.8</v>
      </c>
      <c r="E970" s="8">
        <v>1716</v>
      </c>
      <c r="F970" s="14">
        <v>305</v>
      </c>
      <c r="G970" s="14">
        <v>171.1</v>
      </c>
      <c r="H970" s="14">
        <v>164.7</v>
      </c>
      <c r="I970" s="14">
        <v>139.6</v>
      </c>
      <c r="J970" s="14">
        <v>488.6</v>
      </c>
      <c r="K970" s="14">
        <v>896.6</v>
      </c>
      <c r="L970" s="8">
        <v>1184</v>
      </c>
      <c r="M970" s="8">
        <v>3061</v>
      </c>
      <c r="O970" s="32">
        <f t="shared" si="40"/>
        <v>304.29999999999995</v>
      </c>
      <c r="Q970" s="34" t="s">
        <v>359</v>
      </c>
      <c r="R970" s="34">
        <v>35</v>
      </c>
      <c r="S970" s="34">
        <v>369102.10999999993</v>
      </c>
      <c r="T970" s="34"/>
      <c r="U970" s="34"/>
      <c r="V970" s="34"/>
      <c r="W970"/>
      <c r="X970"/>
      <c r="Y970"/>
      <c r="AA970" s="34" t="s">
        <v>359</v>
      </c>
      <c r="AB970" s="34">
        <v>35</v>
      </c>
      <c r="AC970" s="34">
        <v>369102.10999999993</v>
      </c>
      <c r="AD970" s="34"/>
      <c r="AE970" s="34"/>
      <c r="AF970" s="34"/>
      <c r="AG970"/>
      <c r="AH970"/>
      <c r="AI970"/>
    </row>
    <row r="971" spans="1:35" ht="16.5" thickBot="1" x14ac:dyDescent="0.3">
      <c r="A971" s="7">
        <v>1993</v>
      </c>
      <c r="B971" s="8">
        <v>2769</v>
      </c>
      <c r="C971" s="14">
        <v>929</v>
      </c>
      <c r="D971" s="8">
        <v>3113</v>
      </c>
      <c r="E971" s="8">
        <v>3216</v>
      </c>
      <c r="F971" s="8">
        <v>1681</v>
      </c>
      <c r="G971" s="8">
        <v>2424</v>
      </c>
      <c r="H971" s="14">
        <v>334</v>
      </c>
      <c r="I971" s="14">
        <v>325.39999999999998</v>
      </c>
      <c r="J971" s="14">
        <v>683.1</v>
      </c>
      <c r="K971" s="8">
        <v>1000</v>
      </c>
      <c r="L971" s="14">
        <v>138.5</v>
      </c>
      <c r="M971" s="14">
        <v>874.6</v>
      </c>
      <c r="O971" s="32">
        <f t="shared" si="40"/>
        <v>659.4</v>
      </c>
      <c r="Q971"/>
      <c r="R971"/>
      <c r="S971"/>
      <c r="T971"/>
      <c r="U971"/>
      <c r="V971"/>
      <c r="W971"/>
      <c r="X971"/>
      <c r="Y971"/>
      <c r="AA971"/>
      <c r="AB971"/>
      <c r="AC971"/>
      <c r="AD971"/>
      <c r="AE971"/>
      <c r="AF971"/>
      <c r="AG971"/>
      <c r="AH971"/>
      <c r="AI971"/>
    </row>
    <row r="972" spans="1:35" ht="15.75" x14ac:dyDescent="0.25">
      <c r="A972" s="7">
        <v>1994</v>
      </c>
      <c r="B972" s="8">
        <v>1254</v>
      </c>
      <c r="C972" s="14">
        <v>844.4</v>
      </c>
      <c r="D972" s="8">
        <v>1037</v>
      </c>
      <c r="E972" s="8">
        <v>1009</v>
      </c>
      <c r="F972" s="14">
        <v>288.3</v>
      </c>
      <c r="G972" s="14">
        <v>339.5</v>
      </c>
      <c r="H972" s="14">
        <v>133.9</v>
      </c>
      <c r="I972" s="14">
        <v>127.1</v>
      </c>
      <c r="J972" s="14">
        <v>530.5</v>
      </c>
      <c r="K972" s="14">
        <v>853.5</v>
      </c>
      <c r="L972" s="8">
        <v>1630</v>
      </c>
      <c r="M972" s="8">
        <v>2405</v>
      </c>
      <c r="O972" s="32">
        <f t="shared" si="40"/>
        <v>261</v>
      </c>
      <c r="Q972" s="35"/>
      <c r="R972" s="35" t="s">
        <v>365</v>
      </c>
      <c r="S972" s="35" t="s">
        <v>354</v>
      </c>
      <c r="T972" s="35" t="s">
        <v>366</v>
      </c>
      <c r="U972" s="35" t="s">
        <v>367</v>
      </c>
      <c r="V972" s="35" t="s">
        <v>368</v>
      </c>
      <c r="W972" s="35" t="s">
        <v>369</v>
      </c>
      <c r="X972" s="35" t="s">
        <v>370</v>
      </c>
      <c r="Y972" s="35" t="s">
        <v>371</v>
      </c>
      <c r="AA972" s="35"/>
      <c r="AB972" s="35" t="s">
        <v>365</v>
      </c>
      <c r="AC972" s="35" t="s">
        <v>354</v>
      </c>
      <c r="AD972" s="35" t="s">
        <v>366</v>
      </c>
      <c r="AE972" s="35" t="s">
        <v>367</v>
      </c>
      <c r="AF972" s="35" t="s">
        <v>368</v>
      </c>
      <c r="AG972" s="35" t="s">
        <v>369</v>
      </c>
      <c r="AH972" s="35" t="s">
        <v>370</v>
      </c>
      <c r="AI972" s="35" t="s">
        <v>371</v>
      </c>
    </row>
    <row r="973" spans="1:35" ht="15.75" x14ac:dyDescent="0.25">
      <c r="A973" s="7">
        <v>1995</v>
      </c>
      <c r="B973" s="8">
        <v>4592</v>
      </c>
      <c r="C973" s="8">
        <v>2201</v>
      </c>
      <c r="D973" s="8">
        <v>1347</v>
      </c>
      <c r="E973" s="8">
        <v>1875</v>
      </c>
      <c r="F973" s="8">
        <v>1541</v>
      </c>
      <c r="G973" s="14">
        <v>756.2</v>
      </c>
      <c r="H973" s="14">
        <v>216.2</v>
      </c>
      <c r="I973" s="14">
        <v>163.69999999999999</v>
      </c>
      <c r="J973" s="14">
        <v>658.7</v>
      </c>
      <c r="K973" s="8">
        <v>1018</v>
      </c>
      <c r="L973" s="8">
        <v>1887</v>
      </c>
      <c r="M973" s="8">
        <v>5118</v>
      </c>
      <c r="O973" s="32">
        <f t="shared" si="40"/>
        <v>379.9</v>
      </c>
      <c r="Q973" s="33" t="s">
        <v>360</v>
      </c>
      <c r="R973" s="33">
        <v>397.78636715179636</v>
      </c>
      <c r="S973" s="33">
        <v>41.34087539781828</v>
      </c>
      <c r="T973" s="33">
        <v>9.6221079820866375</v>
      </c>
      <c r="U973" s="33">
        <v>3.0991698942448243E-11</v>
      </c>
      <c r="V973" s="33">
        <v>313.77160058870794</v>
      </c>
      <c r="W973" s="33">
        <v>481.80113371488477</v>
      </c>
      <c r="X973" s="33">
        <v>313.77160058870794</v>
      </c>
      <c r="Y973" s="33">
        <v>481.80113371488477</v>
      </c>
      <c r="AA973" s="33" t="s">
        <v>360</v>
      </c>
      <c r="AB973" s="33">
        <v>264.31200881385513</v>
      </c>
      <c r="AC973" s="33">
        <v>75.260859853693646</v>
      </c>
      <c r="AD973" s="33">
        <v>3.5119451110135471</v>
      </c>
      <c r="AE973" s="33">
        <v>1.2782077576119094E-3</v>
      </c>
      <c r="AF973" s="33">
        <v>111.36353960965587</v>
      </c>
      <c r="AG973" s="33">
        <v>417.26047801805441</v>
      </c>
      <c r="AH973" s="33">
        <v>111.36353960965587</v>
      </c>
      <c r="AI973" s="33">
        <v>417.26047801805441</v>
      </c>
    </row>
    <row r="974" spans="1:35" ht="16.5" thickBot="1" x14ac:dyDescent="0.3">
      <c r="A974" s="7">
        <v>1996</v>
      </c>
      <c r="B974" s="8">
        <v>5615</v>
      </c>
      <c r="C974" s="8">
        <v>5124</v>
      </c>
      <c r="D974" s="8">
        <v>1654</v>
      </c>
      <c r="E974" s="8">
        <v>2184</v>
      </c>
      <c r="F974" s="8">
        <v>2406</v>
      </c>
      <c r="G974" s="14">
        <v>435.8</v>
      </c>
      <c r="H974" s="14">
        <v>152.9</v>
      </c>
      <c r="I974" s="14">
        <v>138.1</v>
      </c>
      <c r="J974" s="14">
        <v>681</v>
      </c>
      <c r="K974" s="8">
        <v>1463</v>
      </c>
      <c r="L974" s="8">
        <v>5570</v>
      </c>
      <c r="M974" s="8">
        <v>8016</v>
      </c>
      <c r="O974" s="32">
        <f t="shared" si="40"/>
        <v>291</v>
      </c>
      <c r="Q974" s="34" t="s">
        <v>372</v>
      </c>
      <c r="R974" s="34">
        <v>-21.748576249736335</v>
      </c>
      <c r="S974" s="34">
        <v>34.514437605739097</v>
      </c>
      <c r="T974" s="34">
        <v>-0.63012981692391701</v>
      </c>
      <c r="U974" s="34">
        <v>0.5328220705927218</v>
      </c>
      <c r="V974" s="34">
        <v>-91.890352170027555</v>
      </c>
      <c r="W974" s="34">
        <v>48.393199670554893</v>
      </c>
      <c r="X974" s="34">
        <v>-91.890352170027555</v>
      </c>
      <c r="Y974" s="34">
        <v>48.393199670554893</v>
      </c>
      <c r="AA974" s="34" t="s">
        <v>372</v>
      </c>
      <c r="AB974" s="34">
        <v>100.38729799649725</v>
      </c>
      <c r="AC974" s="34">
        <v>67.065791864718733</v>
      </c>
      <c r="AD974" s="34">
        <v>1.4968480234900192</v>
      </c>
      <c r="AE974" s="34">
        <v>0.14365925397475113</v>
      </c>
      <c r="AF974" s="34">
        <v>-35.906789283622331</v>
      </c>
      <c r="AG974" s="34">
        <v>236.68138527661682</v>
      </c>
      <c r="AH974" s="34">
        <v>-35.906789283622331</v>
      </c>
      <c r="AI974" s="34">
        <v>236.68138527661682</v>
      </c>
    </row>
    <row r="975" spans="1:35" ht="15.75" x14ac:dyDescent="0.25">
      <c r="A975" s="7">
        <v>1997</v>
      </c>
      <c r="B975" s="8">
        <v>4403</v>
      </c>
      <c r="C975" s="8">
        <v>2576</v>
      </c>
      <c r="D975" s="8">
        <v>3120</v>
      </c>
      <c r="E975" s="8">
        <v>1047</v>
      </c>
      <c r="F975" s="14">
        <v>554.5</v>
      </c>
      <c r="G975" s="14">
        <v>288.3</v>
      </c>
      <c r="H975" s="14">
        <v>180.6</v>
      </c>
      <c r="I975" s="14">
        <v>146.1</v>
      </c>
      <c r="J975" s="14">
        <v>774.4</v>
      </c>
      <c r="K975" s="8">
        <v>1465</v>
      </c>
      <c r="L975" s="14">
        <v>992.5</v>
      </c>
      <c r="M975" s="8">
        <v>1165</v>
      </c>
      <c r="O975" s="32">
        <f t="shared" si="40"/>
        <v>326.7</v>
      </c>
      <c r="Q975"/>
      <c r="R975"/>
      <c r="S975"/>
      <c r="T975"/>
      <c r="U975"/>
      <c r="V975"/>
      <c r="W975"/>
      <c r="X975"/>
      <c r="Y975"/>
      <c r="AA975"/>
      <c r="AB975"/>
      <c r="AC975"/>
      <c r="AD975"/>
      <c r="AE975"/>
      <c r="AF975"/>
      <c r="AG975"/>
      <c r="AH975"/>
      <c r="AI975"/>
    </row>
    <row r="976" spans="1:35" ht="15.75" x14ac:dyDescent="0.25">
      <c r="A976" s="7">
        <v>1998</v>
      </c>
      <c r="B976" s="8">
        <v>3771</v>
      </c>
      <c r="C976" s="8">
        <v>2222</v>
      </c>
      <c r="D976" s="8">
        <v>2268</v>
      </c>
      <c r="E976" s="8">
        <v>1460</v>
      </c>
      <c r="F976" s="8">
        <v>2383</v>
      </c>
      <c r="G976" s="14">
        <v>885.6</v>
      </c>
      <c r="H976" s="14">
        <v>217.9</v>
      </c>
      <c r="I976" s="14">
        <v>136.5</v>
      </c>
      <c r="J976" s="14">
        <v>592.70000000000005</v>
      </c>
      <c r="K976" s="14">
        <v>849.4</v>
      </c>
      <c r="L976" s="8">
        <v>3098</v>
      </c>
      <c r="M976" s="8">
        <v>4577</v>
      </c>
      <c r="O976" s="32">
        <f t="shared" si="40"/>
        <v>354.4</v>
      </c>
      <c r="Q976"/>
      <c r="R976"/>
      <c r="S976"/>
      <c r="T976"/>
      <c r="U976"/>
      <c r="V976"/>
      <c r="W976"/>
      <c r="X976"/>
      <c r="Y976"/>
      <c r="AA976"/>
      <c r="AB976"/>
      <c r="AC976"/>
      <c r="AD976"/>
      <c r="AE976"/>
      <c r="AF976"/>
      <c r="AG976"/>
      <c r="AH976"/>
      <c r="AI976"/>
    </row>
    <row r="977" spans="1:35" ht="15.75" x14ac:dyDescent="0.25">
      <c r="A977" s="7">
        <v>1999</v>
      </c>
      <c r="B977" s="8">
        <v>4861</v>
      </c>
      <c r="C977" s="8">
        <v>4423</v>
      </c>
      <c r="D977" s="8">
        <v>2401</v>
      </c>
      <c r="E977" s="8">
        <v>1602</v>
      </c>
      <c r="F977" s="8">
        <v>1694</v>
      </c>
      <c r="G977" s="14">
        <v>404.1</v>
      </c>
      <c r="H977" s="14">
        <v>173.3</v>
      </c>
      <c r="I977" s="14">
        <v>140.9</v>
      </c>
      <c r="J977" s="14">
        <v>542</v>
      </c>
      <c r="K977" s="14">
        <v>822.3</v>
      </c>
      <c r="L977" s="8">
        <v>1101</v>
      </c>
      <c r="M977" s="8">
        <v>2172</v>
      </c>
      <c r="O977" s="32">
        <f t="shared" si="40"/>
        <v>314.20000000000005</v>
      </c>
      <c r="Q977"/>
      <c r="R977"/>
      <c r="S977"/>
      <c r="T977"/>
      <c r="U977"/>
      <c r="V977"/>
      <c r="W977"/>
      <c r="X977"/>
      <c r="Y977"/>
      <c r="AA977"/>
      <c r="AB977"/>
      <c r="AC977"/>
      <c r="AD977"/>
      <c r="AE977"/>
      <c r="AF977"/>
      <c r="AG977"/>
      <c r="AH977"/>
      <c r="AI977"/>
    </row>
    <row r="978" spans="1:35" x14ac:dyDescent="0.2">
      <c r="A978" s="7">
        <v>2000</v>
      </c>
      <c r="B978" s="8">
        <v>5042</v>
      </c>
      <c r="C978" s="8">
        <v>2566</v>
      </c>
      <c r="D978" s="8">
        <v>1941</v>
      </c>
      <c r="E978" s="8">
        <v>1181</v>
      </c>
      <c r="F978" s="8">
        <v>1218</v>
      </c>
      <c r="G978" s="14">
        <v>472.3</v>
      </c>
      <c r="H978" s="14">
        <v>181.6</v>
      </c>
      <c r="I978" s="14">
        <v>149.19999999999999</v>
      </c>
      <c r="J978" s="14">
        <v>620.5</v>
      </c>
      <c r="K978" s="14">
        <v>990.7</v>
      </c>
      <c r="L978" s="14">
        <v>285.2</v>
      </c>
      <c r="M978" s="8">
        <v>1197</v>
      </c>
      <c r="O978" s="32">
        <f t="shared" si="40"/>
        <v>330.79999999999995</v>
      </c>
    </row>
    <row r="979" spans="1:35" x14ac:dyDescent="0.2">
      <c r="A979" s="7">
        <v>2001</v>
      </c>
      <c r="B979" s="14">
        <v>417</v>
      </c>
      <c r="C979" s="14">
        <v>601</v>
      </c>
      <c r="D979" s="14">
        <v>608.79999999999995</v>
      </c>
      <c r="E979" s="8">
        <v>1049</v>
      </c>
      <c r="F979" s="14">
        <v>702.4</v>
      </c>
      <c r="G979" s="14">
        <v>245.5</v>
      </c>
      <c r="H979" s="14">
        <v>150.1</v>
      </c>
      <c r="I979" s="14">
        <v>148.4</v>
      </c>
      <c r="J979" s="14">
        <v>594.6</v>
      </c>
      <c r="K979" s="14">
        <v>823.4</v>
      </c>
      <c r="L979" s="8">
        <v>1465</v>
      </c>
      <c r="M979" s="8">
        <v>4147</v>
      </c>
      <c r="O979" s="32">
        <f t="shared" si="40"/>
        <v>298.5</v>
      </c>
    </row>
    <row r="980" spans="1:35" x14ac:dyDescent="0.2">
      <c r="A980" s="7">
        <v>2002</v>
      </c>
      <c r="B980" s="8">
        <v>2633</v>
      </c>
      <c r="C980" s="8">
        <v>1389</v>
      </c>
      <c r="D980" s="8">
        <v>1231</v>
      </c>
      <c r="E980" s="8">
        <v>1219</v>
      </c>
      <c r="F980" s="14">
        <v>360</v>
      </c>
      <c r="G980" s="14">
        <v>265.7</v>
      </c>
      <c r="H980" s="14">
        <v>133.19999999999999</v>
      </c>
      <c r="I980" s="14">
        <v>168.9</v>
      </c>
      <c r="J980" s="14">
        <v>309</v>
      </c>
      <c r="K980" s="14">
        <v>945.2</v>
      </c>
      <c r="L980" s="14">
        <v>384.7</v>
      </c>
      <c r="M980" s="8">
        <v>2181</v>
      </c>
      <c r="O980" s="32">
        <f t="shared" si="40"/>
        <v>302.10000000000002</v>
      </c>
    </row>
    <row r="981" spans="1:35" x14ac:dyDescent="0.2">
      <c r="A981" s="7">
        <v>2003</v>
      </c>
      <c r="B981" s="8">
        <v>2974</v>
      </c>
      <c r="C981" s="8">
        <v>2358</v>
      </c>
      <c r="D981" s="8">
        <v>2610</v>
      </c>
      <c r="E981" s="8">
        <v>2739</v>
      </c>
      <c r="F981" s="14">
        <v>693</v>
      </c>
      <c r="G981" s="14">
        <v>331.6</v>
      </c>
      <c r="H981" s="14">
        <v>256.2</v>
      </c>
      <c r="I981" s="14">
        <v>229.1</v>
      </c>
      <c r="J981" s="14">
        <v>469.7</v>
      </c>
      <c r="K981" s="14">
        <v>392.5</v>
      </c>
      <c r="L981" s="14">
        <v>585.70000000000005</v>
      </c>
      <c r="M981" s="8">
        <v>4172</v>
      </c>
      <c r="O981" s="32">
        <f t="shared" si="40"/>
        <v>485.29999999999995</v>
      </c>
    </row>
    <row r="982" spans="1:35" x14ac:dyDescent="0.2">
      <c r="A982" s="7">
        <v>2004</v>
      </c>
      <c r="B982" s="8">
        <v>4161</v>
      </c>
      <c r="C982" s="8">
        <v>2739</v>
      </c>
      <c r="D982" s="8">
        <v>1280</v>
      </c>
      <c r="E982" s="14">
        <v>762.9</v>
      </c>
      <c r="F982" s="14">
        <v>892.6</v>
      </c>
      <c r="G982" s="14">
        <v>945.9</v>
      </c>
      <c r="H982" s="14">
        <v>187.8</v>
      </c>
      <c r="I982" s="14">
        <v>272.60000000000002</v>
      </c>
      <c r="J982" s="14">
        <v>627.70000000000005</v>
      </c>
      <c r="K982" s="8">
        <v>1265</v>
      </c>
      <c r="L982" s="14">
        <v>504</v>
      </c>
      <c r="M982" s="8">
        <v>2165</v>
      </c>
      <c r="O982" s="32">
        <f t="shared" si="40"/>
        <v>460.40000000000003</v>
      </c>
    </row>
    <row r="983" spans="1:35" x14ac:dyDescent="0.2">
      <c r="A983" s="7">
        <v>2005</v>
      </c>
      <c r="B983" s="14">
        <v>751</v>
      </c>
      <c r="C983" s="14">
        <v>472.6</v>
      </c>
      <c r="D983" s="14">
        <v>710.1</v>
      </c>
      <c r="E983" s="8">
        <v>1655</v>
      </c>
      <c r="F983" s="8">
        <v>2223</v>
      </c>
      <c r="G983" s="14">
        <v>802.7</v>
      </c>
      <c r="H983" s="14">
        <v>239.4</v>
      </c>
      <c r="I983" s="14">
        <v>237.3</v>
      </c>
      <c r="J983" s="14">
        <v>478.6</v>
      </c>
      <c r="K983" s="14">
        <v>687.6</v>
      </c>
      <c r="L983" s="8">
        <v>1307</v>
      </c>
      <c r="M983" s="8">
        <v>3058</v>
      </c>
      <c r="O983" s="32">
        <f t="shared" si="40"/>
        <v>476.70000000000005</v>
      </c>
    </row>
    <row r="984" spans="1:35" x14ac:dyDescent="0.2">
      <c r="A984" s="7">
        <v>2006</v>
      </c>
      <c r="B984" s="8">
        <v>8219</v>
      </c>
      <c r="C984" s="8">
        <v>2324</v>
      </c>
      <c r="D984" s="8">
        <v>1830</v>
      </c>
      <c r="E984" s="8">
        <v>1792</v>
      </c>
      <c r="F984" s="14">
        <v>568.20000000000005</v>
      </c>
      <c r="G984" s="14">
        <v>843.4</v>
      </c>
      <c r="H984" s="14">
        <v>199</v>
      </c>
      <c r="I984" s="14">
        <v>179.4</v>
      </c>
      <c r="J984" s="14">
        <v>526</v>
      </c>
      <c r="K984" s="14">
        <v>971.8</v>
      </c>
      <c r="L984" s="8">
        <v>2650</v>
      </c>
      <c r="M984" s="8">
        <v>4067</v>
      </c>
      <c r="O984" s="32">
        <f t="shared" si="40"/>
        <v>378.4</v>
      </c>
    </row>
    <row r="985" spans="1:35" x14ac:dyDescent="0.2">
      <c r="A985" s="7">
        <v>2007</v>
      </c>
      <c r="B985" s="8">
        <v>3219</v>
      </c>
      <c r="C985" s="8">
        <v>2197</v>
      </c>
      <c r="D985" s="8">
        <v>2291</v>
      </c>
      <c r="E985" s="8">
        <v>1365</v>
      </c>
      <c r="F985" s="14">
        <v>622.9</v>
      </c>
      <c r="G985" s="14">
        <v>377.8</v>
      </c>
      <c r="H985" s="14">
        <v>177.3</v>
      </c>
      <c r="I985" s="14">
        <v>278</v>
      </c>
      <c r="J985" s="14">
        <v>400.1</v>
      </c>
      <c r="K985" s="14">
        <v>897.3</v>
      </c>
      <c r="L985" s="8">
        <v>1457</v>
      </c>
      <c r="M985" s="8">
        <v>3100</v>
      </c>
      <c r="O985" s="32">
        <f t="shared" si="40"/>
        <v>455.3</v>
      </c>
    </row>
    <row r="986" spans="1:35" x14ac:dyDescent="0.2">
      <c r="A986" s="7">
        <v>2008</v>
      </c>
      <c r="B986" s="8">
        <v>4279</v>
      </c>
      <c r="C986" s="8">
        <v>2940</v>
      </c>
      <c r="D986" s="8">
        <v>2442</v>
      </c>
      <c r="E986" s="8">
        <v>1339</v>
      </c>
      <c r="F986" s="8">
        <v>1183</v>
      </c>
      <c r="G986" s="14">
        <v>854.6</v>
      </c>
      <c r="H986" s="14">
        <v>140.9</v>
      </c>
      <c r="I986" s="14">
        <v>121.3</v>
      </c>
      <c r="J986" s="14">
        <v>555.1</v>
      </c>
      <c r="K986" s="14">
        <v>769.1</v>
      </c>
      <c r="L986" s="14">
        <v>719.1</v>
      </c>
      <c r="M986" s="8">
        <v>1805</v>
      </c>
      <c r="O986" s="32">
        <f t="shared" si="40"/>
        <v>262.2</v>
      </c>
    </row>
    <row r="987" spans="1:35" x14ac:dyDescent="0.2">
      <c r="A987" s="7">
        <v>2009</v>
      </c>
      <c r="B987" s="8">
        <v>3416</v>
      </c>
      <c r="C987" s="14">
        <v>765.8</v>
      </c>
      <c r="D987" s="8">
        <v>2388</v>
      </c>
      <c r="E987" s="8">
        <v>1266</v>
      </c>
      <c r="F987" s="14">
        <v>779.9</v>
      </c>
      <c r="G987" s="14">
        <v>317.8</v>
      </c>
      <c r="H987" s="14">
        <v>165.4</v>
      </c>
      <c r="I987" s="14">
        <v>155.1</v>
      </c>
      <c r="J987" s="14">
        <v>394.5</v>
      </c>
      <c r="K987" s="14">
        <v>946.7</v>
      </c>
      <c r="L987" s="8">
        <v>1459</v>
      </c>
      <c r="M987" s="8">
        <v>1174</v>
      </c>
      <c r="O987" s="32">
        <f t="shared" si="40"/>
        <v>320.5</v>
      </c>
    </row>
    <row r="988" spans="1:35" x14ac:dyDescent="0.2">
      <c r="A988" s="7">
        <v>2010</v>
      </c>
      <c r="B988" s="8">
        <v>2470</v>
      </c>
      <c r="C988" s="14">
        <v>970.3</v>
      </c>
      <c r="D988" s="8">
        <v>1465</v>
      </c>
      <c r="E988" s="8">
        <v>3094</v>
      </c>
      <c r="F988" s="8">
        <v>1764</v>
      </c>
      <c r="G988" s="8">
        <v>2400</v>
      </c>
      <c r="H988" s="14">
        <v>234.2</v>
      </c>
      <c r="I988" s="14">
        <v>236.8</v>
      </c>
      <c r="J988" s="14">
        <v>735.9</v>
      </c>
      <c r="K988" s="8">
        <v>1132</v>
      </c>
      <c r="L988" s="8">
        <v>1709</v>
      </c>
      <c r="M988" s="8">
        <v>4427</v>
      </c>
      <c r="O988" s="32">
        <f t="shared" si="40"/>
        <v>471</v>
      </c>
    </row>
    <row r="989" spans="1:35" x14ac:dyDescent="0.2">
      <c r="A989" s="7">
        <v>2011</v>
      </c>
      <c r="B989" s="8">
        <v>3181</v>
      </c>
      <c r="C989" s="8">
        <v>1377</v>
      </c>
      <c r="D989" s="8">
        <v>3658</v>
      </c>
      <c r="E989" s="8">
        <v>3225</v>
      </c>
      <c r="F989" s="8">
        <v>1630</v>
      </c>
      <c r="G989" s="8">
        <v>1168</v>
      </c>
      <c r="H989" s="14">
        <v>359.3</v>
      </c>
      <c r="I989" s="14">
        <v>152.69999999999999</v>
      </c>
      <c r="J989" s="14">
        <v>679.8</v>
      </c>
      <c r="K989" s="14">
        <v>799.2</v>
      </c>
      <c r="L989" s="14">
        <v>665.7</v>
      </c>
      <c r="M989" s="14">
        <v>595.70000000000005</v>
      </c>
      <c r="O989" s="32">
        <f t="shared" si="40"/>
        <v>512</v>
      </c>
    </row>
    <row r="990" spans="1:35" x14ac:dyDescent="0.2">
      <c r="A990" s="7">
        <v>2012</v>
      </c>
      <c r="B990" s="8">
        <v>4216</v>
      </c>
      <c r="C990" s="8">
        <v>1692</v>
      </c>
      <c r="D990" s="8">
        <v>5768</v>
      </c>
      <c r="E990" s="8">
        <v>3109</v>
      </c>
      <c r="F990" s="8">
        <v>1318</v>
      </c>
      <c r="G990" s="8">
        <v>1250</v>
      </c>
      <c r="H990" s="14">
        <v>263.60000000000002</v>
      </c>
      <c r="I990" s="14">
        <v>147.80000000000001</v>
      </c>
      <c r="J990" s="14">
        <v>848.3</v>
      </c>
      <c r="K990" s="8">
        <v>1182</v>
      </c>
      <c r="L990" s="8">
        <v>2658</v>
      </c>
      <c r="M990" s="8">
        <v>5370</v>
      </c>
      <c r="O990" s="32">
        <f t="shared" si="40"/>
        <v>411.40000000000003</v>
      </c>
    </row>
    <row r="991" spans="1:35" x14ac:dyDescent="0.2">
      <c r="A991" s="7">
        <v>2013</v>
      </c>
      <c r="B991" s="8">
        <v>2114</v>
      </c>
      <c r="C991" s="8">
        <v>1636</v>
      </c>
      <c r="D991" s="14">
        <v>731.2</v>
      </c>
      <c r="E991" s="8">
        <v>1399</v>
      </c>
      <c r="F991" s="14">
        <v>406.2</v>
      </c>
      <c r="G991" s="14">
        <v>281.10000000000002</v>
      </c>
      <c r="H991" s="14">
        <v>165</v>
      </c>
      <c r="I991" s="14">
        <v>171.5</v>
      </c>
      <c r="J991" s="14">
        <v>721.9</v>
      </c>
      <c r="K991" s="8">
        <v>1191</v>
      </c>
      <c r="L991" s="8">
        <v>1059</v>
      </c>
      <c r="M991" s="14">
        <v>755.6</v>
      </c>
      <c r="O991" s="32">
        <f t="shared" si="40"/>
        <v>336.5</v>
      </c>
    </row>
    <row r="992" spans="1:35" x14ac:dyDescent="0.2">
      <c r="A992" s="7">
        <v>2014</v>
      </c>
      <c r="B992" s="14">
        <v>731.8</v>
      </c>
      <c r="C992" s="8">
        <v>5316</v>
      </c>
      <c r="D992" s="8">
        <v>3433</v>
      </c>
      <c r="E992" s="8">
        <v>1546</v>
      </c>
      <c r="F992" s="14">
        <v>937.9</v>
      </c>
      <c r="G992" s="14">
        <v>431.4</v>
      </c>
      <c r="H992" s="14">
        <v>188.7</v>
      </c>
      <c r="I992" s="14">
        <v>154.69999999999999</v>
      </c>
      <c r="J992" s="14">
        <v>391.4</v>
      </c>
      <c r="K992" s="8">
        <v>1126</v>
      </c>
      <c r="L992" s="8">
        <v>1843</v>
      </c>
      <c r="M992" s="14"/>
      <c r="O992" s="32">
        <f t="shared" si="40"/>
        <v>343.4</v>
      </c>
    </row>
    <row r="993" spans="1:35" x14ac:dyDescent="0.2">
      <c r="O993" s="32"/>
    </row>
    <row r="994" spans="1:35" x14ac:dyDescent="0.2">
      <c r="O994" s="32"/>
    </row>
    <row r="995" spans="1:35" ht="15.75" x14ac:dyDescent="0.25">
      <c r="A995" s="6" t="s">
        <v>427</v>
      </c>
      <c r="O995" s="32"/>
      <c r="AA995" t="s">
        <v>349</v>
      </c>
      <c r="AB995"/>
      <c r="AC995"/>
      <c r="AD995"/>
      <c r="AE995"/>
      <c r="AF995"/>
      <c r="AG995"/>
      <c r="AH995"/>
      <c r="AI995"/>
    </row>
    <row r="996" spans="1:35" ht="16.5" thickBot="1" x14ac:dyDescent="0.3">
      <c r="A996" s="7">
        <v>1979</v>
      </c>
      <c r="B996" s="14">
        <v>91.1</v>
      </c>
      <c r="C996" s="14">
        <v>252.5</v>
      </c>
      <c r="D996" s="14">
        <v>206.7</v>
      </c>
      <c r="E996" s="14">
        <v>171.2</v>
      </c>
      <c r="F996" s="14">
        <v>129.69999999999999</v>
      </c>
      <c r="G996" s="14">
        <v>30.1</v>
      </c>
      <c r="H996" s="14">
        <v>16.100000000000001</v>
      </c>
      <c r="I996" s="14">
        <v>11.9</v>
      </c>
      <c r="J996" s="14">
        <v>14.8</v>
      </c>
      <c r="K996" s="14">
        <v>34.1</v>
      </c>
      <c r="L996" s="14">
        <v>94</v>
      </c>
      <c r="M996" s="14">
        <v>150.30000000000001</v>
      </c>
      <c r="O996" s="32">
        <f t="shared" si="40"/>
        <v>28</v>
      </c>
      <c r="Q996" s="23" t="s">
        <v>349</v>
      </c>
      <c r="R996"/>
      <c r="S996"/>
      <c r="T996"/>
      <c r="U996"/>
      <c r="V996"/>
      <c r="W996"/>
      <c r="X996"/>
      <c r="Y996"/>
      <c r="AA996"/>
      <c r="AB996"/>
      <c r="AC996"/>
      <c r="AD996"/>
      <c r="AE996"/>
      <c r="AF996"/>
      <c r="AG996"/>
      <c r="AH996"/>
      <c r="AI996"/>
    </row>
    <row r="997" spans="1:35" ht="16.5" thickBot="1" x14ac:dyDescent="0.3">
      <c r="A997" s="7">
        <v>1980</v>
      </c>
      <c r="B997" s="14">
        <v>290</v>
      </c>
      <c r="C997" s="14">
        <v>139.4</v>
      </c>
      <c r="D997" s="14">
        <v>131.4</v>
      </c>
      <c r="E997" s="14">
        <v>172.6</v>
      </c>
      <c r="F997" s="14">
        <v>69.3</v>
      </c>
      <c r="G997" s="14">
        <v>51.5</v>
      </c>
      <c r="H997" s="14">
        <v>24.9</v>
      </c>
      <c r="I997" s="14">
        <v>16.100000000000001</v>
      </c>
      <c r="J997" s="14">
        <v>13</v>
      </c>
      <c r="K997" s="14">
        <v>11.6</v>
      </c>
      <c r="L997" s="14">
        <v>98.9</v>
      </c>
      <c r="M997" s="14">
        <v>361.4</v>
      </c>
      <c r="O997" s="32">
        <f t="shared" si="40"/>
        <v>41</v>
      </c>
      <c r="Q997"/>
      <c r="R997"/>
      <c r="S997"/>
      <c r="T997"/>
      <c r="U997"/>
      <c r="V997"/>
      <c r="W997"/>
      <c r="X997"/>
      <c r="Y997"/>
      <c r="AA997" s="36" t="s">
        <v>350</v>
      </c>
      <c r="AB997" s="36"/>
      <c r="AC997"/>
      <c r="AD997"/>
      <c r="AE997"/>
      <c r="AF997"/>
      <c r="AG997"/>
      <c r="AH997"/>
      <c r="AI997"/>
    </row>
    <row r="998" spans="1:35" ht="15.75" x14ac:dyDescent="0.25">
      <c r="A998" s="7">
        <v>1981</v>
      </c>
      <c r="B998" s="14">
        <v>69.7</v>
      </c>
      <c r="C998" s="14">
        <v>196.7</v>
      </c>
      <c r="D998" s="14">
        <v>83.6</v>
      </c>
      <c r="E998" s="14">
        <v>143.4</v>
      </c>
      <c r="F998" s="14">
        <v>78.400000000000006</v>
      </c>
      <c r="G998" s="14">
        <v>119.6</v>
      </c>
      <c r="H998" s="14">
        <v>28.6</v>
      </c>
      <c r="I998" s="14">
        <v>9.67</v>
      </c>
      <c r="J998" s="14">
        <v>11.2</v>
      </c>
      <c r="K998" s="14">
        <v>41</v>
      </c>
      <c r="L998" s="14">
        <v>134.6</v>
      </c>
      <c r="M998" s="14">
        <v>474.5</v>
      </c>
      <c r="O998" s="32">
        <f t="shared" si="40"/>
        <v>38.270000000000003</v>
      </c>
      <c r="Q998" s="36" t="s">
        <v>350</v>
      </c>
      <c r="R998" s="36"/>
      <c r="S998"/>
      <c r="T998"/>
      <c r="U998"/>
      <c r="V998"/>
      <c r="W998"/>
      <c r="X998"/>
      <c r="Y998"/>
      <c r="AA998" s="33" t="s">
        <v>351</v>
      </c>
      <c r="AB998" s="33">
        <v>0.41170228783916535</v>
      </c>
      <c r="AC998"/>
      <c r="AD998"/>
      <c r="AE998"/>
      <c r="AF998"/>
      <c r="AG998"/>
      <c r="AH998"/>
      <c r="AI998"/>
    </row>
    <row r="999" spans="1:35" ht="15.75" x14ac:dyDescent="0.25">
      <c r="A999" s="7">
        <v>1982</v>
      </c>
      <c r="B999" s="14">
        <v>159.4</v>
      </c>
      <c r="C999" s="14">
        <v>435</v>
      </c>
      <c r="D999" s="14">
        <v>157.1</v>
      </c>
      <c r="E999" s="14">
        <v>175.1</v>
      </c>
      <c r="F999" s="14">
        <v>134.80000000000001</v>
      </c>
      <c r="G999" s="14">
        <v>70.2</v>
      </c>
      <c r="H999" s="14">
        <v>27.6</v>
      </c>
      <c r="I999" s="14">
        <v>13.8</v>
      </c>
      <c r="J999" s="14">
        <v>14.7</v>
      </c>
      <c r="K999" s="14">
        <v>71.7</v>
      </c>
      <c r="L999" s="14">
        <v>115.4</v>
      </c>
      <c r="M999" s="14">
        <v>343.4</v>
      </c>
      <c r="O999" s="32">
        <f t="shared" si="40"/>
        <v>41.400000000000006</v>
      </c>
      <c r="Q999" s="33" t="s">
        <v>351</v>
      </c>
      <c r="R999" s="33">
        <v>0.46766057633761765</v>
      </c>
      <c r="S999"/>
      <c r="T999"/>
      <c r="U999"/>
      <c r="V999"/>
      <c r="W999"/>
      <c r="X999"/>
      <c r="Y999"/>
      <c r="AA999" s="33" t="s">
        <v>352</v>
      </c>
      <c r="AB999" s="33">
        <v>0.16949877381200296</v>
      </c>
      <c r="AC999"/>
      <c r="AD999"/>
      <c r="AE999"/>
      <c r="AF999"/>
      <c r="AG999"/>
      <c r="AH999"/>
      <c r="AI999"/>
    </row>
    <row r="1000" spans="1:35" ht="15.75" x14ac:dyDescent="0.25">
      <c r="A1000" s="7">
        <v>1983</v>
      </c>
      <c r="B1000" s="14">
        <v>267.5</v>
      </c>
      <c r="C1000" s="14">
        <v>292</v>
      </c>
      <c r="D1000" s="14">
        <v>223.3</v>
      </c>
      <c r="E1000" s="14">
        <v>141.30000000000001</v>
      </c>
      <c r="F1000" s="14">
        <v>106.1</v>
      </c>
      <c r="G1000" s="14">
        <v>43.3</v>
      </c>
      <c r="H1000" s="14">
        <v>46.6</v>
      </c>
      <c r="I1000" s="14">
        <v>18.2</v>
      </c>
      <c r="J1000" s="14">
        <v>14.3</v>
      </c>
      <c r="K1000" s="14">
        <v>12.6</v>
      </c>
      <c r="L1000" s="14">
        <v>192</v>
      </c>
      <c r="M1000" s="14">
        <v>291.89999999999998</v>
      </c>
      <c r="O1000" s="32">
        <f t="shared" ref="O1000:O1063" si="41">SUM(H1000:I1000)</f>
        <v>64.8</v>
      </c>
      <c r="Q1000" s="33" t="s">
        <v>352</v>
      </c>
      <c r="R1000" s="33">
        <v>0.21870641466043272</v>
      </c>
      <c r="S1000"/>
      <c r="T1000"/>
      <c r="U1000"/>
      <c r="V1000"/>
      <c r="W1000"/>
      <c r="X1000"/>
      <c r="Y1000"/>
      <c r="AA1000" s="33" t="s">
        <v>353</v>
      </c>
      <c r="AB1000" s="33">
        <v>0.14507226715941479</v>
      </c>
      <c r="AC1000"/>
      <c r="AD1000"/>
      <c r="AE1000"/>
      <c r="AF1000"/>
      <c r="AG1000"/>
      <c r="AH1000"/>
      <c r="AI1000"/>
    </row>
    <row r="1001" spans="1:35" ht="15.75" x14ac:dyDescent="0.25">
      <c r="A1001" s="7">
        <v>1984</v>
      </c>
      <c r="B1001" s="14">
        <v>222.6</v>
      </c>
      <c r="C1001" s="14">
        <v>237</v>
      </c>
      <c r="D1001" s="14">
        <v>229.7</v>
      </c>
      <c r="E1001" s="14">
        <v>154.1</v>
      </c>
      <c r="F1001" s="14">
        <v>166.3</v>
      </c>
      <c r="G1001" s="14">
        <v>138.19999999999999</v>
      </c>
      <c r="H1001" s="14">
        <v>36.299999999999997</v>
      </c>
      <c r="I1001" s="14">
        <v>17.3</v>
      </c>
      <c r="J1001" s="14">
        <v>15.1</v>
      </c>
      <c r="K1001" s="14">
        <v>52.9</v>
      </c>
      <c r="L1001" s="14">
        <v>309.8</v>
      </c>
      <c r="M1001" s="14">
        <v>136.1</v>
      </c>
      <c r="O1001" s="32">
        <f t="shared" si="41"/>
        <v>53.599999999999994</v>
      </c>
      <c r="Q1001" s="33" t="s">
        <v>353</v>
      </c>
      <c r="R1001" s="33">
        <v>0.19572719156221013</v>
      </c>
      <c r="S1001"/>
      <c r="T1001"/>
      <c r="U1001"/>
      <c r="V1001"/>
      <c r="W1001"/>
      <c r="X1001"/>
      <c r="Y1001"/>
      <c r="AA1001" s="33" t="s">
        <v>354</v>
      </c>
      <c r="AB1001" s="33">
        <v>9.7053234537204371</v>
      </c>
      <c r="AC1001"/>
      <c r="AD1001"/>
      <c r="AE1001"/>
      <c r="AF1001"/>
      <c r="AG1001"/>
      <c r="AH1001"/>
      <c r="AI1001"/>
    </row>
    <row r="1002" spans="1:35" ht="16.5" thickBot="1" x14ac:dyDescent="0.3">
      <c r="A1002" s="7">
        <v>1985</v>
      </c>
      <c r="B1002" s="14">
        <v>111.9</v>
      </c>
      <c r="C1002" s="14">
        <v>109.2</v>
      </c>
      <c r="D1002" s="14">
        <v>119.6</v>
      </c>
      <c r="E1002" s="14">
        <v>229.8</v>
      </c>
      <c r="F1002" s="14">
        <v>118.3</v>
      </c>
      <c r="G1002" s="14">
        <v>75.400000000000006</v>
      </c>
      <c r="H1002" s="14">
        <v>15.6</v>
      </c>
      <c r="I1002" s="14">
        <v>10.4</v>
      </c>
      <c r="J1002" s="14">
        <v>16.899999999999999</v>
      </c>
      <c r="K1002" s="14">
        <v>54.4</v>
      </c>
      <c r="L1002" s="14">
        <v>121.3</v>
      </c>
      <c r="M1002" s="14">
        <v>129.30000000000001</v>
      </c>
      <c r="O1002" s="32">
        <f t="shared" si="41"/>
        <v>26</v>
      </c>
      <c r="Q1002" s="33" t="s">
        <v>354</v>
      </c>
      <c r="R1002" s="33">
        <v>9.4134106386647591</v>
      </c>
      <c r="S1002"/>
      <c r="T1002"/>
      <c r="U1002"/>
      <c r="V1002"/>
      <c r="W1002"/>
      <c r="X1002"/>
      <c r="Y1002"/>
      <c r="AA1002" s="34" t="s">
        <v>355</v>
      </c>
      <c r="AB1002" s="34">
        <v>36</v>
      </c>
      <c r="AC1002"/>
      <c r="AD1002"/>
      <c r="AE1002"/>
      <c r="AF1002"/>
      <c r="AG1002"/>
      <c r="AH1002"/>
      <c r="AI1002"/>
    </row>
    <row r="1003" spans="1:35" ht="16.5" thickBot="1" x14ac:dyDescent="0.3">
      <c r="A1003" s="7">
        <v>1986</v>
      </c>
      <c r="B1003" s="14">
        <v>209.3</v>
      </c>
      <c r="C1003" s="14">
        <v>449.1</v>
      </c>
      <c r="D1003" s="14">
        <v>148.19999999999999</v>
      </c>
      <c r="E1003" s="14">
        <v>94.5</v>
      </c>
      <c r="F1003" s="14">
        <v>109.1</v>
      </c>
      <c r="G1003" s="14">
        <v>29.7</v>
      </c>
      <c r="H1003" s="14">
        <v>17.600000000000001</v>
      </c>
      <c r="I1003" s="14">
        <v>11.5</v>
      </c>
      <c r="J1003" s="14">
        <v>37.799999999999997</v>
      </c>
      <c r="K1003" s="14">
        <v>25.7</v>
      </c>
      <c r="L1003" s="14">
        <v>255.8</v>
      </c>
      <c r="M1003" s="14">
        <v>96.6</v>
      </c>
      <c r="O1003" s="32">
        <f t="shared" si="41"/>
        <v>29.1</v>
      </c>
      <c r="Q1003" s="34" t="s">
        <v>355</v>
      </c>
      <c r="R1003" s="34">
        <v>36</v>
      </c>
      <c r="S1003"/>
      <c r="T1003"/>
      <c r="U1003"/>
      <c r="V1003"/>
      <c r="W1003"/>
      <c r="X1003"/>
      <c r="Y1003"/>
      <c r="AA1003"/>
      <c r="AB1003"/>
      <c r="AC1003"/>
      <c r="AD1003"/>
      <c r="AE1003"/>
      <c r="AF1003"/>
      <c r="AG1003"/>
      <c r="AH1003"/>
      <c r="AI1003"/>
    </row>
    <row r="1004" spans="1:35" ht="16.5" thickBot="1" x14ac:dyDescent="0.3">
      <c r="A1004" s="7">
        <v>1987</v>
      </c>
      <c r="B1004" s="14">
        <v>160.5</v>
      </c>
      <c r="C1004" s="14">
        <v>190.9</v>
      </c>
      <c r="D1004" s="14">
        <v>130.5</v>
      </c>
      <c r="E1004" s="14">
        <v>76.7</v>
      </c>
      <c r="F1004" s="14">
        <v>40.799999999999997</v>
      </c>
      <c r="G1004" s="14">
        <v>22.3</v>
      </c>
      <c r="H1004" s="14">
        <v>17.399999999999999</v>
      </c>
      <c r="I1004" s="14">
        <v>11.3</v>
      </c>
      <c r="J1004" s="14">
        <v>6.81</v>
      </c>
      <c r="K1004" s="14">
        <v>5.46</v>
      </c>
      <c r="L1004" s="14">
        <v>11.5</v>
      </c>
      <c r="M1004" s="14">
        <v>149.5</v>
      </c>
      <c r="O1004" s="32">
        <f t="shared" si="41"/>
        <v>28.7</v>
      </c>
      <c r="Q1004"/>
      <c r="R1004"/>
      <c r="S1004"/>
      <c r="T1004"/>
      <c r="U1004"/>
      <c r="V1004"/>
      <c r="W1004"/>
      <c r="X1004"/>
      <c r="Y1004"/>
      <c r="AA1004" t="s">
        <v>356</v>
      </c>
      <c r="AB1004"/>
      <c r="AC1004"/>
      <c r="AD1004"/>
      <c r="AE1004"/>
      <c r="AF1004"/>
      <c r="AG1004"/>
      <c r="AH1004"/>
      <c r="AI1004"/>
    </row>
    <row r="1005" spans="1:35" ht="16.5" thickBot="1" x14ac:dyDescent="0.3">
      <c r="A1005" s="7">
        <v>1988</v>
      </c>
      <c r="B1005" s="14">
        <v>208.1</v>
      </c>
      <c r="C1005" s="14">
        <v>142.9</v>
      </c>
      <c r="D1005" s="14">
        <v>155</v>
      </c>
      <c r="E1005" s="14">
        <v>165.6</v>
      </c>
      <c r="F1005" s="14">
        <v>126.5</v>
      </c>
      <c r="G1005" s="14">
        <v>90.5</v>
      </c>
      <c r="H1005" s="14">
        <v>23.2</v>
      </c>
      <c r="I1005" s="14">
        <v>12.4</v>
      </c>
      <c r="J1005" s="14">
        <v>10.199999999999999</v>
      </c>
      <c r="K1005" s="14">
        <v>9</v>
      </c>
      <c r="L1005" s="14">
        <v>241.5</v>
      </c>
      <c r="M1005" s="14">
        <v>109.1</v>
      </c>
      <c r="O1005" s="32">
        <f t="shared" si="41"/>
        <v>35.6</v>
      </c>
      <c r="Q1005" s="23" t="s">
        <v>356</v>
      </c>
      <c r="R1005"/>
      <c r="S1005"/>
      <c r="T1005"/>
      <c r="U1005"/>
      <c r="V1005"/>
      <c r="W1005"/>
      <c r="X1005"/>
      <c r="Y1005"/>
      <c r="AA1005" s="35"/>
      <c r="AB1005" s="35" t="s">
        <v>361</v>
      </c>
      <c r="AC1005" s="35" t="s">
        <v>362</v>
      </c>
      <c r="AD1005" s="35" t="s">
        <v>363</v>
      </c>
      <c r="AE1005" s="35" t="s">
        <v>3</v>
      </c>
      <c r="AF1005" s="35" t="s">
        <v>364</v>
      </c>
      <c r="AG1005"/>
      <c r="AH1005"/>
      <c r="AI1005"/>
    </row>
    <row r="1006" spans="1:35" ht="15.75" x14ac:dyDescent="0.25">
      <c r="A1006" s="7">
        <v>1989</v>
      </c>
      <c r="B1006" s="14">
        <v>205.4</v>
      </c>
      <c r="C1006" s="14">
        <v>124.8</v>
      </c>
      <c r="D1006" s="14">
        <v>276.10000000000002</v>
      </c>
      <c r="E1006" s="14">
        <v>227.2</v>
      </c>
      <c r="F1006" s="14">
        <v>94.4</v>
      </c>
      <c r="G1006" s="14">
        <v>43.3</v>
      </c>
      <c r="H1006" s="14">
        <v>20.3</v>
      </c>
      <c r="I1006" s="14">
        <v>19.5</v>
      </c>
      <c r="J1006" s="14">
        <v>12.4</v>
      </c>
      <c r="K1006" s="14">
        <v>14.6</v>
      </c>
      <c r="L1006" s="14">
        <v>43.2</v>
      </c>
      <c r="M1006" s="14">
        <v>89.2</v>
      </c>
      <c r="O1006" s="32">
        <f t="shared" si="41"/>
        <v>39.799999999999997</v>
      </c>
      <c r="Q1006" s="35"/>
      <c r="R1006" s="35" t="s">
        <v>361</v>
      </c>
      <c r="S1006" s="35" t="s">
        <v>362</v>
      </c>
      <c r="T1006" s="35" t="s">
        <v>363</v>
      </c>
      <c r="U1006" s="35" t="s">
        <v>3</v>
      </c>
      <c r="V1006" s="35" t="s">
        <v>364</v>
      </c>
      <c r="W1006"/>
      <c r="X1006"/>
      <c r="Y1006"/>
      <c r="AA1006" s="33" t="s">
        <v>357</v>
      </c>
      <c r="AB1006" s="33">
        <v>1</v>
      </c>
      <c r="AC1006" s="33">
        <v>653.6198419501311</v>
      </c>
      <c r="AD1006" s="33">
        <v>653.6198419501311</v>
      </c>
      <c r="AE1006" s="33">
        <v>6.9391328126751786</v>
      </c>
      <c r="AF1006" s="33">
        <v>1.2603396446494129E-2</v>
      </c>
      <c r="AG1006"/>
      <c r="AH1006"/>
      <c r="AI1006"/>
    </row>
    <row r="1007" spans="1:35" ht="15.75" x14ac:dyDescent="0.25">
      <c r="A1007" s="7">
        <v>1990</v>
      </c>
      <c r="B1007" s="14">
        <v>228.6</v>
      </c>
      <c r="C1007" s="14">
        <v>169.3</v>
      </c>
      <c r="D1007" s="14">
        <v>214.8</v>
      </c>
      <c r="E1007" s="14">
        <v>223.5</v>
      </c>
      <c r="F1007" s="14">
        <v>92</v>
      </c>
      <c r="G1007" s="14">
        <v>88.1</v>
      </c>
      <c r="H1007" s="14">
        <v>25.2</v>
      </c>
      <c r="I1007" s="14">
        <v>15.1</v>
      </c>
      <c r="J1007" s="14">
        <v>11.5</v>
      </c>
      <c r="K1007" s="14">
        <v>23.6</v>
      </c>
      <c r="L1007" s="14">
        <v>153.19999999999999</v>
      </c>
      <c r="M1007" s="14">
        <v>121.7</v>
      </c>
      <c r="O1007" s="32">
        <f t="shared" si="41"/>
        <v>40.299999999999997</v>
      </c>
      <c r="Q1007" s="33" t="s">
        <v>357</v>
      </c>
      <c r="R1007" s="33">
        <v>1</v>
      </c>
      <c r="S1007" s="33">
        <v>843.37396058324111</v>
      </c>
      <c r="T1007" s="33">
        <v>843.37396058324111</v>
      </c>
      <c r="U1007" s="33">
        <v>9.5175721879539772</v>
      </c>
      <c r="V1007" s="33">
        <v>4.0274464329700423E-3</v>
      </c>
      <c r="W1007"/>
      <c r="X1007"/>
      <c r="Y1007"/>
      <c r="AA1007" s="33" t="s">
        <v>358</v>
      </c>
      <c r="AB1007" s="33">
        <v>34</v>
      </c>
      <c r="AC1007" s="33">
        <v>3202.5723136054239</v>
      </c>
      <c r="AD1007" s="33">
        <v>94.193303341335991</v>
      </c>
      <c r="AE1007" s="33"/>
      <c r="AF1007" s="33"/>
      <c r="AG1007"/>
      <c r="AH1007"/>
      <c r="AI1007"/>
    </row>
    <row r="1008" spans="1:35" ht="16.5" thickBot="1" x14ac:dyDescent="0.3">
      <c r="A1008" s="7">
        <v>1991</v>
      </c>
      <c r="B1008" s="14">
        <v>200.7</v>
      </c>
      <c r="C1008" s="14">
        <v>162.6</v>
      </c>
      <c r="D1008" s="14">
        <v>164.9</v>
      </c>
      <c r="E1008" s="14">
        <v>161.30000000000001</v>
      </c>
      <c r="F1008" s="14">
        <v>146.6</v>
      </c>
      <c r="G1008" s="14">
        <v>46.9</v>
      </c>
      <c r="H1008" s="14">
        <v>21.8</v>
      </c>
      <c r="I1008" s="14">
        <v>14.8</v>
      </c>
      <c r="J1008" s="14">
        <v>11.2</v>
      </c>
      <c r="K1008" s="14">
        <v>14.9</v>
      </c>
      <c r="L1008" s="14">
        <v>180.7</v>
      </c>
      <c r="M1008" s="14">
        <v>169.6</v>
      </c>
      <c r="O1008" s="32">
        <f t="shared" si="41"/>
        <v>36.6</v>
      </c>
      <c r="Q1008" s="33" t="s">
        <v>358</v>
      </c>
      <c r="R1008" s="33">
        <v>34</v>
      </c>
      <c r="S1008" s="33">
        <v>3012.8181949723139</v>
      </c>
      <c r="T1008" s="33">
        <v>88.612299852126881</v>
      </c>
      <c r="U1008" s="33"/>
      <c r="V1008" s="33"/>
      <c r="W1008"/>
      <c r="X1008"/>
      <c r="Y1008"/>
      <c r="AA1008" s="34" t="s">
        <v>359</v>
      </c>
      <c r="AB1008" s="34">
        <v>35</v>
      </c>
      <c r="AC1008" s="34">
        <v>3856.192155555555</v>
      </c>
      <c r="AD1008" s="34"/>
      <c r="AE1008" s="34"/>
      <c r="AF1008" s="34"/>
      <c r="AG1008"/>
      <c r="AH1008"/>
      <c r="AI1008"/>
    </row>
    <row r="1009" spans="1:35" ht="16.5" thickBot="1" x14ac:dyDescent="0.3">
      <c r="A1009" s="7">
        <v>1992</v>
      </c>
      <c r="B1009" s="14">
        <v>76</v>
      </c>
      <c r="C1009" s="14">
        <v>144.80000000000001</v>
      </c>
      <c r="D1009" s="14">
        <v>48.2</v>
      </c>
      <c r="E1009" s="14">
        <v>139.80000000000001</v>
      </c>
      <c r="F1009" s="14">
        <v>39.200000000000003</v>
      </c>
      <c r="G1009" s="14">
        <v>17.3</v>
      </c>
      <c r="H1009" s="14">
        <v>12.2</v>
      </c>
      <c r="I1009" s="14">
        <v>8.26</v>
      </c>
      <c r="J1009" s="14">
        <v>8.4</v>
      </c>
      <c r="K1009" s="14">
        <v>12.4</v>
      </c>
      <c r="L1009" s="14">
        <v>138.5</v>
      </c>
      <c r="M1009" s="14">
        <v>176</v>
      </c>
      <c r="O1009" s="32">
        <f t="shared" si="41"/>
        <v>20.46</v>
      </c>
      <c r="Q1009" s="34" t="s">
        <v>359</v>
      </c>
      <c r="R1009" s="34">
        <v>35</v>
      </c>
      <c r="S1009" s="34">
        <v>3856.192155555555</v>
      </c>
      <c r="T1009" s="34"/>
      <c r="U1009" s="34"/>
      <c r="V1009" s="34"/>
      <c r="W1009"/>
      <c r="X1009"/>
      <c r="Y1009"/>
      <c r="AA1009"/>
      <c r="AB1009"/>
      <c r="AC1009"/>
      <c r="AD1009"/>
      <c r="AE1009"/>
      <c r="AF1009"/>
      <c r="AG1009"/>
      <c r="AH1009"/>
      <c r="AI1009"/>
    </row>
    <row r="1010" spans="1:35" ht="16.5" thickBot="1" x14ac:dyDescent="0.3">
      <c r="A1010" s="7">
        <v>1993</v>
      </c>
      <c r="B1010" s="14">
        <v>132.69999999999999</v>
      </c>
      <c r="C1010" s="14">
        <v>132</v>
      </c>
      <c r="D1010" s="14">
        <v>380.5</v>
      </c>
      <c r="E1010" s="14">
        <v>300.10000000000002</v>
      </c>
      <c r="F1010" s="14">
        <v>176</v>
      </c>
      <c r="G1010" s="14">
        <v>101.4</v>
      </c>
      <c r="H1010" s="14">
        <v>30.9</v>
      </c>
      <c r="I1010" s="14">
        <v>18.100000000000001</v>
      </c>
      <c r="J1010" s="14">
        <v>11.3</v>
      </c>
      <c r="K1010" s="14">
        <v>8.84</v>
      </c>
      <c r="L1010" s="14">
        <v>9.36</v>
      </c>
      <c r="M1010" s="14">
        <v>76.8</v>
      </c>
      <c r="O1010" s="32">
        <f t="shared" si="41"/>
        <v>49</v>
      </c>
      <c r="Q1010"/>
      <c r="R1010"/>
      <c r="S1010"/>
      <c r="T1010"/>
      <c r="U1010"/>
      <c r="V1010"/>
      <c r="W1010"/>
      <c r="X1010"/>
      <c r="Y1010"/>
      <c r="AA1010" s="35"/>
      <c r="AB1010" s="35" t="s">
        <v>365</v>
      </c>
      <c r="AC1010" s="35" t="s">
        <v>354</v>
      </c>
      <c r="AD1010" s="35" t="s">
        <v>366</v>
      </c>
      <c r="AE1010" s="35" t="s">
        <v>367</v>
      </c>
      <c r="AF1010" s="35" t="s">
        <v>368</v>
      </c>
      <c r="AG1010" s="35" t="s">
        <v>369</v>
      </c>
      <c r="AH1010" s="35" t="s">
        <v>370</v>
      </c>
      <c r="AI1010" s="35" t="s">
        <v>371</v>
      </c>
    </row>
    <row r="1011" spans="1:35" ht="15.75" x14ac:dyDescent="0.25">
      <c r="A1011" s="7">
        <v>1994</v>
      </c>
      <c r="B1011" s="14">
        <v>186.2</v>
      </c>
      <c r="C1011" s="14">
        <v>104.3</v>
      </c>
      <c r="D1011" s="14">
        <v>160.9</v>
      </c>
      <c r="E1011" s="14">
        <v>134.6</v>
      </c>
      <c r="F1011" s="14">
        <v>50.4</v>
      </c>
      <c r="G1011" s="14">
        <v>57.2</v>
      </c>
      <c r="H1011" s="14">
        <v>20</v>
      </c>
      <c r="I1011" s="14">
        <v>11.5</v>
      </c>
      <c r="J1011" s="14">
        <v>9.75</v>
      </c>
      <c r="K1011" s="14">
        <v>28.1</v>
      </c>
      <c r="L1011" s="14">
        <v>127.5</v>
      </c>
      <c r="M1011" s="14">
        <v>237.5</v>
      </c>
      <c r="O1011" s="32">
        <f t="shared" si="41"/>
        <v>31.5</v>
      </c>
      <c r="Q1011" s="35"/>
      <c r="R1011" s="35" t="s">
        <v>365</v>
      </c>
      <c r="S1011" s="35" t="s">
        <v>354</v>
      </c>
      <c r="T1011" s="35" t="s">
        <v>366</v>
      </c>
      <c r="U1011" s="35" t="s">
        <v>367</v>
      </c>
      <c r="V1011" s="35" t="s">
        <v>368</v>
      </c>
      <c r="W1011" s="35" t="s">
        <v>369</v>
      </c>
      <c r="X1011" s="35" t="s">
        <v>370</v>
      </c>
      <c r="Y1011" s="35" t="s">
        <v>371</v>
      </c>
      <c r="AA1011" s="33" t="s">
        <v>360</v>
      </c>
      <c r="AB1011" s="33">
        <v>19.885290184029774</v>
      </c>
      <c r="AC1011" s="33">
        <v>7.2377460301613663</v>
      </c>
      <c r="AD1011" s="33">
        <v>2.7474423807029367</v>
      </c>
      <c r="AE1011" s="33">
        <v>9.5382954026099146E-3</v>
      </c>
      <c r="AF1011" s="33">
        <v>5.17642055439822</v>
      </c>
      <c r="AG1011" s="33">
        <v>34.594159813661328</v>
      </c>
      <c r="AH1011" s="33">
        <v>5.17642055439822</v>
      </c>
      <c r="AI1011" s="33">
        <v>34.594159813661328</v>
      </c>
    </row>
    <row r="1012" spans="1:35" ht="16.5" thickBot="1" x14ac:dyDescent="0.3">
      <c r="A1012" s="7">
        <v>1995</v>
      </c>
      <c r="B1012" s="14">
        <v>291.2</v>
      </c>
      <c r="C1012" s="14">
        <v>310.89999999999998</v>
      </c>
      <c r="D1012" s="14">
        <v>131.5</v>
      </c>
      <c r="E1012" s="14">
        <v>145</v>
      </c>
      <c r="F1012" s="14">
        <v>137.69999999999999</v>
      </c>
      <c r="G1012" s="14">
        <v>53.3</v>
      </c>
      <c r="H1012" s="14">
        <v>25.3</v>
      </c>
      <c r="I1012" s="14">
        <v>15.2</v>
      </c>
      <c r="J1012" s="14">
        <v>13.3</v>
      </c>
      <c r="K1012" s="14">
        <v>35.5</v>
      </c>
      <c r="L1012" s="14">
        <v>309.8</v>
      </c>
      <c r="M1012" s="14">
        <v>350.1</v>
      </c>
      <c r="O1012" s="32">
        <f t="shared" si="41"/>
        <v>40.5</v>
      </c>
      <c r="Q1012" s="33" t="s">
        <v>360</v>
      </c>
      <c r="R1012" s="33">
        <v>27.938115999412851</v>
      </c>
      <c r="S1012" s="33">
        <v>3.7567655569043481</v>
      </c>
      <c r="T1012" s="33">
        <v>7.436747270019807</v>
      </c>
      <c r="U1012" s="33">
        <v>1.2593869040342791E-8</v>
      </c>
      <c r="V1012" s="33">
        <v>20.303449866720694</v>
      </c>
      <c r="W1012" s="33">
        <v>35.572782132105004</v>
      </c>
      <c r="X1012" s="33">
        <v>20.303449866720694</v>
      </c>
      <c r="Y1012" s="33">
        <v>35.572782132105004</v>
      </c>
      <c r="AA1012" s="34" t="s">
        <v>372</v>
      </c>
      <c r="AB1012" s="34">
        <v>16.989782560341951</v>
      </c>
      <c r="AC1012" s="34">
        <v>6.4496362355162997</v>
      </c>
      <c r="AD1012" s="34">
        <v>2.6342233794185295</v>
      </c>
      <c r="AE1012" s="34">
        <v>1.2603396446494129E-2</v>
      </c>
      <c r="AF1012" s="34">
        <v>3.8825447336173475</v>
      </c>
      <c r="AG1012" s="34">
        <v>30.097020387066554</v>
      </c>
      <c r="AH1012" s="34">
        <v>3.8825447336173475</v>
      </c>
      <c r="AI1012" s="34">
        <v>30.097020387066554</v>
      </c>
    </row>
    <row r="1013" spans="1:35" ht="16.5" thickBot="1" x14ac:dyDescent="0.3">
      <c r="A1013" s="7">
        <v>1996</v>
      </c>
      <c r="B1013" s="14">
        <v>272.3</v>
      </c>
      <c r="C1013" s="14">
        <v>640.20000000000005</v>
      </c>
      <c r="D1013" s="14">
        <v>128</v>
      </c>
      <c r="E1013" s="14">
        <v>277</v>
      </c>
      <c r="F1013" s="14">
        <v>217.9</v>
      </c>
      <c r="G1013" s="14">
        <v>60.5</v>
      </c>
      <c r="H1013" s="14">
        <v>24.4</v>
      </c>
      <c r="I1013" s="14">
        <v>12.4</v>
      </c>
      <c r="J1013" s="14">
        <v>12.6</v>
      </c>
      <c r="K1013" s="14">
        <v>74.599999999999994</v>
      </c>
      <c r="L1013" s="14">
        <v>350.3</v>
      </c>
      <c r="M1013" s="14">
        <v>669</v>
      </c>
      <c r="O1013" s="32">
        <f t="shared" si="41"/>
        <v>36.799999999999997</v>
      </c>
      <c r="Q1013" s="34" t="s">
        <v>372</v>
      </c>
      <c r="R1013" s="34">
        <v>9.6760547223363158</v>
      </c>
      <c r="S1013" s="34">
        <v>3.1364273050688136</v>
      </c>
      <c r="T1013" s="34">
        <v>3.0850562698197215</v>
      </c>
      <c r="U1013" s="34">
        <v>4.0274464329700423E-3</v>
      </c>
      <c r="V1013" s="34">
        <v>3.3020675887363566</v>
      </c>
      <c r="W1013" s="34">
        <v>16.050041855936275</v>
      </c>
      <c r="X1013" s="34">
        <v>3.3020675887363566</v>
      </c>
      <c r="Y1013" s="34">
        <v>16.050041855936275</v>
      </c>
      <c r="AA1013"/>
      <c r="AB1013"/>
      <c r="AC1013"/>
      <c r="AD1013"/>
      <c r="AE1013"/>
      <c r="AF1013"/>
      <c r="AG1013"/>
      <c r="AH1013"/>
      <c r="AI1013"/>
    </row>
    <row r="1014" spans="1:35" ht="15.75" x14ac:dyDescent="0.25">
      <c r="A1014" s="7">
        <v>1997</v>
      </c>
      <c r="B1014" s="14">
        <v>362.6</v>
      </c>
      <c r="C1014" s="14">
        <v>242</v>
      </c>
      <c r="D1014" s="14">
        <v>349</v>
      </c>
      <c r="E1014" s="14">
        <v>219.3</v>
      </c>
      <c r="F1014" s="14">
        <v>114.2</v>
      </c>
      <c r="G1014" s="14">
        <v>41.5</v>
      </c>
      <c r="H1014" s="14">
        <v>25.3</v>
      </c>
      <c r="I1014" s="14">
        <v>13.6</v>
      </c>
      <c r="J1014" s="14">
        <v>20.399999999999999</v>
      </c>
      <c r="K1014" s="14">
        <v>103.8</v>
      </c>
      <c r="L1014" s="14">
        <v>95.4</v>
      </c>
      <c r="M1014" s="14">
        <v>101.6</v>
      </c>
      <c r="O1014" s="32">
        <f t="shared" si="41"/>
        <v>38.9</v>
      </c>
      <c r="Q1014"/>
      <c r="R1014"/>
      <c r="S1014"/>
      <c r="T1014"/>
      <c r="U1014"/>
      <c r="V1014"/>
      <c r="W1014"/>
      <c r="X1014"/>
      <c r="Y1014"/>
      <c r="AA1014"/>
      <c r="AB1014"/>
      <c r="AC1014"/>
      <c r="AD1014"/>
      <c r="AE1014"/>
      <c r="AF1014"/>
      <c r="AG1014"/>
      <c r="AH1014"/>
      <c r="AI1014"/>
    </row>
    <row r="1015" spans="1:35" ht="15.75" x14ac:dyDescent="0.25">
      <c r="A1015" s="7">
        <v>1998</v>
      </c>
      <c r="B1015" s="14">
        <v>411</v>
      </c>
      <c r="C1015" s="14">
        <v>144.69999999999999</v>
      </c>
      <c r="D1015" s="14">
        <v>243</v>
      </c>
      <c r="E1015" s="14">
        <v>98.6</v>
      </c>
      <c r="F1015" s="14">
        <v>121.4</v>
      </c>
      <c r="G1015" s="14">
        <v>67.7</v>
      </c>
      <c r="H1015" s="14">
        <v>27.6</v>
      </c>
      <c r="I1015" s="14">
        <v>12.4</v>
      </c>
      <c r="J1015" s="14">
        <v>9.01</v>
      </c>
      <c r="K1015" s="14">
        <v>19.2</v>
      </c>
      <c r="L1015" s="14">
        <v>243.3</v>
      </c>
      <c r="M1015" s="14">
        <v>413.9</v>
      </c>
      <c r="O1015" s="32">
        <f t="shared" si="41"/>
        <v>40</v>
      </c>
      <c r="Q1015"/>
      <c r="R1015"/>
      <c r="S1015"/>
      <c r="T1015"/>
      <c r="U1015"/>
      <c r="V1015"/>
      <c r="W1015"/>
      <c r="X1015"/>
      <c r="Y1015"/>
      <c r="AA1015"/>
      <c r="AB1015"/>
      <c r="AC1015"/>
      <c r="AD1015"/>
      <c r="AE1015"/>
      <c r="AF1015"/>
      <c r="AG1015"/>
      <c r="AH1015"/>
      <c r="AI1015"/>
    </row>
    <row r="1016" spans="1:35" ht="15.75" x14ac:dyDescent="0.25">
      <c r="A1016" s="7">
        <v>1999</v>
      </c>
      <c r="B1016" s="14">
        <v>269.8</v>
      </c>
      <c r="C1016" s="14">
        <v>260</v>
      </c>
      <c r="D1016" s="14">
        <v>179.6</v>
      </c>
      <c r="E1016" s="14">
        <v>137.1</v>
      </c>
      <c r="F1016" s="14">
        <v>205.7</v>
      </c>
      <c r="G1016" s="14">
        <v>111.6</v>
      </c>
      <c r="H1016" s="14">
        <v>33.799999999999997</v>
      </c>
      <c r="I1016" s="14">
        <v>20.3</v>
      </c>
      <c r="J1016" s="14">
        <v>12.6</v>
      </c>
      <c r="K1016" s="14">
        <v>14.1</v>
      </c>
      <c r="L1016" s="14">
        <v>193.5</v>
      </c>
      <c r="M1016" s="14">
        <v>265.89999999999998</v>
      </c>
      <c r="O1016" s="32">
        <f t="shared" si="41"/>
        <v>54.099999999999994</v>
      </c>
      <c r="Q1016"/>
      <c r="R1016"/>
      <c r="S1016"/>
      <c r="T1016"/>
      <c r="U1016"/>
      <c r="V1016"/>
      <c r="W1016"/>
      <c r="X1016"/>
      <c r="Y1016"/>
    </row>
    <row r="1017" spans="1:35" x14ac:dyDescent="0.2">
      <c r="A1017" s="7">
        <v>2000</v>
      </c>
      <c r="B1017" s="14">
        <v>217.5</v>
      </c>
      <c r="C1017" s="14">
        <v>250.9</v>
      </c>
      <c r="D1017" s="14">
        <v>160.69999999999999</v>
      </c>
      <c r="E1017" s="14">
        <v>129.9</v>
      </c>
      <c r="F1017" s="14">
        <v>115.3</v>
      </c>
      <c r="G1017" s="14">
        <v>75.900000000000006</v>
      </c>
      <c r="H1017" s="14">
        <v>25.5</v>
      </c>
      <c r="I1017" s="14">
        <v>12.8</v>
      </c>
      <c r="J1017" s="14">
        <v>10.9</v>
      </c>
      <c r="K1017" s="14">
        <v>13.4</v>
      </c>
      <c r="L1017" s="14">
        <v>19.399999999999999</v>
      </c>
      <c r="M1017" s="14">
        <v>88.5</v>
      </c>
      <c r="O1017" s="32">
        <f t="shared" si="41"/>
        <v>38.299999999999997</v>
      </c>
    </row>
    <row r="1018" spans="1:35" x14ac:dyDescent="0.2">
      <c r="A1018" s="7">
        <v>2001</v>
      </c>
      <c r="B1018" s="14">
        <v>71.8</v>
      </c>
      <c r="C1018" s="14">
        <v>59.9</v>
      </c>
      <c r="D1018" s="14">
        <v>98.5</v>
      </c>
      <c r="E1018" s="14">
        <v>111.5</v>
      </c>
      <c r="F1018" s="14">
        <v>108.8</v>
      </c>
      <c r="G1018" s="14">
        <v>33.9</v>
      </c>
      <c r="H1018" s="14">
        <v>16.100000000000001</v>
      </c>
      <c r="I1018" s="14">
        <v>9.65</v>
      </c>
      <c r="J1018" s="14">
        <v>7.99</v>
      </c>
      <c r="K1018" s="14">
        <v>19.100000000000001</v>
      </c>
      <c r="L1018" s="14">
        <v>108.8</v>
      </c>
      <c r="M1018" s="14">
        <v>298.5</v>
      </c>
      <c r="O1018" s="32">
        <f t="shared" si="41"/>
        <v>25.75</v>
      </c>
    </row>
    <row r="1019" spans="1:35" x14ac:dyDescent="0.2">
      <c r="A1019" s="7">
        <v>2002</v>
      </c>
      <c r="B1019" s="14">
        <v>215.6</v>
      </c>
      <c r="C1019" s="14">
        <v>157.80000000000001</v>
      </c>
      <c r="D1019" s="14">
        <v>191.7</v>
      </c>
      <c r="E1019" s="14">
        <v>255.6</v>
      </c>
      <c r="F1019" s="14">
        <v>107.2</v>
      </c>
      <c r="G1019" s="14">
        <v>60.4</v>
      </c>
      <c r="H1019" s="14">
        <v>21.5</v>
      </c>
      <c r="I1019" s="14">
        <v>11.3</v>
      </c>
      <c r="J1019" s="14">
        <v>9.44</v>
      </c>
      <c r="K1019" s="14">
        <v>8.8800000000000008</v>
      </c>
      <c r="L1019" s="14">
        <v>26.4</v>
      </c>
      <c r="M1019" s="14">
        <v>104.7</v>
      </c>
      <c r="O1019" s="32">
        <f t="shared" si="41"/>
        <v>32.799999999999997</v>
      </c>
    </row>
    <row r="1020" spans="1:35" x14ac:dyDescent="0.2">
      <c r="A1020" s="7">
        <v>2003</v>
      </c>
      <c r="B1020" s="14">
        <v>267.89999999999998</v>
      </c>
      <c r="C1020" s="14">
        <v>175.8</v>
      </c>
      <c r="D1020" s="14">
        <v>348</v>
      </c>
      <c r="E1020" s="14">
        <v>163.6</v>
      </c>
      <c r="F1020" s="14">
        <v>96.4</v>
      </c>
      <c r="G1020" s="14">
        <v>29.4</v>
      </c>
      <c r="H1020" s="14">
        <v>14.2</v>
      </c>
      <c r="I1020" s="14">
        <v>10.1</v>
      </c>
      <c r="J1020" s="14">
        <v>10.5</v>
      </c>
      <c r="K1020" s="14">
        <v>12.4</v>
      </c>
      <c r="L1020" s="14">
        <v>60.9</v>
      </c>
      <c r="M1020" s="14">
        <v>256.5</v>
      </c>
      <c r="O1020" s="32">
        <f t="shared" si="41"/>
        <v>24.299999999999997</v>
      </c>
    </row>
    <row r="1021" spans="1:35" x14ac:dyDescent="0.2">
      <c r="A1021" s="7">
        <v>2004</v>
      </c>
      <c r="B1021" s="14">
        <v>340.3</v>
      </c>
      <c r="C1021" s="14">
        <v>200.2</v>
      </c>
      <c r="D1021" s="14">
        <v>134.5</v>
      </c>
      <c r="E1021" s="14">
        <v>108.9</v>
      </c>
      <c r="F1021" s="14">
        <v>92.3</v>
      </c>
      <c r="G1021" s="14">
        <v>77.7</v>
      </c>
      <c r="H1021" s="14">
        <v>21.6</v>
      </c>
      <c r="I1021" s="14">
        <v>17.8</v>
      </c>
      <c r="J1021" s="14">
        <v>27.1</v>
      </c>
      <c r="K1021" s="14">
        <v>34</v>
      </c>
      <c r="L1021" s="14">
        <v>46.7</v>
      </c>
      <c r="M1021" s="14">
        <v>183.3</v>
      </c>
      <c r="O1021" s="32">
        <f t="shared" si="41"/>
        <v>39.400000000000006</v>
      </c>
    </row>
    <row r="1022" spans="1:35" x14ac:dyDescent="0.2">
      <c r="A1022" s="7">
        <v>2005</v>
      </c>
      <c r="B1022" s="14">
        <v>81.3</v>
      </c>
      <c r="C1022" s="14">
        <v>53</v>
      </c>
      <c r="D1022" s="14">
        <v>100</v>
      </c>
      <c r="E1022" s="14">
        <v>149.9</v>
      </c>
      <c r="F1022" s="14">
        <v>127.6</v>
      </c>
      <c r="G1022" s="14">
        <v>75.3</v>
      </c>
      <c r="H1022" s="14">
        <v>26.4</v>
      </c>
      <c r="I1022" s="14">
        <v>13.9</v>
      </c>
      <c r="J1022" s="14">
        <v>11.9</v>
      </c>
      <c r="K1022" s="14">
        <v>15.1</v>
      </c>
      <c r="L1022" s="14">
        <v>144.69999999999999</v>
      </c>
      <c r="M1022" s="14">
        <v>325.7</v>
      </c>
      <c r="O1022" s="32">
        <f t="shared" si="41"/>
        <v>40.299999999999997</v>
      </c>
    </row>
    <row r="1023" spans="1:35" x14ac:dyDescent="0.2">
      <c r="A1023" s="7">
        <v>2006</v>
      </c>
      <c r="B1023" s="14">
        <v>445</v>
      </c>
      <c r="C1023" s="14">
        <v>197.3</v>
      </c>
      <c r="D1023" s="14">
        <v>99.9</v>
      </c>
      <c r="E1023" s="14">
        <v>142.19999999999999</v>
      </c>
      <c r="F1023" s="14">
        <v>95.6</v>
      </c>
      <c r="G1023" s="14">
        <v>62.2</v>
      </c>
      <c r="H1023" s="14">
        <v>23.2</v>
      </c>
      <c r="I1023" s="14">
        <v>11.8</v>
      </c>
      <c r="J1023" s="14">
        <v>9.9600000000000009</v>
      </c>
      <c r="K1023" s="14">
        <v>10.1</v>
      </c>
      <c r="L1023" s="14">
        <v>256.89999999999998</v>
      </c>
      <c r="M1023" s="14">
        <v>322.10000000000002</v>
      </c>
      <c r="O1023" s="32">
        <f t="shared" si="41"/>
        <v>35</v>
      </c>
    </row>
    <row r="1024" spans="1:35" x14ac:dyDescent="0.2">
      <c r="A1024" s="7">
        <v>2007</v>
      </c>
      <c r="B1024" s="14">
        <v>167.7</v>
      </c>
      <c r="C1024" s="14">
        <v>171.8</v>
      </c>
      <c r="D1024" s="14">
        <v>181.3</v>
      </c>
      <c r="E1024" s="14">
        <v>101.4</v>
      </c>
      <c r="F1024" s="14">
        <v>58.4</v>
      </c>
      <c r="G1024" s="14">
        <v>30.4</v>
      </c>
      <c r="H1024" s="14">
        <v>16.600000000000001</v>
      </c>
      <c r="I1024" s="14">
        <v>11.4</v>
      </c>
      <c r="J1024" s="14">
        <v>10.1</v>
      </c>
      <c r="K1024" s="14">
        <v>79.099999999999994</v>
      </c>
      <c r="L1024" s="14">
        <v>161.80000000000001</v>
      </c>
      <c r="M1024" s="14">
        <v>228.7</v>
      </c>
      <c r="O1024" s="32">
        <f t="shared" si="41"/>
        <v>28</v>
      </c>
    </row>
    <row r="1025" spans="1:35" x14ac:dyDescent="0.2">
      <c r="A1025" s="7">
        <v>2008</v>
      </c>
      <c r="B1025" s="14">
        <v>178.9</v>
      </c>
      <c r="C1025" s="14">
        <v>135.4</v>
      </c>
      <c r="D1025" s="14">
        <v>233.5</v>
      </c>
      <c r="E1025" s="14">
        <v>163.30000000000001</v>
      </c>
      <c r="F1025" s="14">
        <v>304.2</v>
      </c>
      <c r="G1025" s="14">
        <v>165.8</v>
      </c>
      <c r="H1025" s="14">
        <v>42.2</v>
      </c>
      <c r="I1025" s="14">
        <v>23.5</v>
      </c>
      <c r="J1025" s="14">
        <v>15.1</v>
      </c>
      <c r="K1025" s="14">
        <v>16.7</v>
      </c>
      <c r="L1025" s="14">
        <v>105.8</v>
      </c>
      <c r="M1025" s="14">
        <v>180.7</v>
      </c>
      <c r="O1025" s="32">
        <f t="shared" si="41"/>
        <v>65.7</v>
      </c>
    </row>
    <row r="1026" spans="1:35" x14ac:dyDescent="0.2">
      <c r="A1026" s="7">
        <v>2009</v>
      </c>
      <c r="B1026" s="14">
        <v>382.2</v>
      </c>
      <c r="C1026" s="14">
        <v>109.6</v>
      </c>
      <c r="D1026" s="14">
        <v>165.2</v>
      </c>
      <c r="E1026" s="14">
        <v>180</v>
      </c>
      <c r="F1026" s="14">
        <v>184.4</v>
      </c>
      <c r="G1026" s="14">
        <v>42.9</v>
      </c>
      <c r="H1026" s="14">
        <v>19.2</v>
      </c>
      <c r="I1026" s="14">
        <v>11.9</v>
      </c>
      <c r="J1026" s="14">
        <v>10.1</v>
      </c>
      <c r="K1026" s="14">
        <v>19.399999999999999</v>
      </c>
      <c r="L1026" s="14">
        <v>89.3</v>
      </c>
      <c r="M1026" s="14">
        <v>123.3</v>
      </c>
      <c r="O1026" s="32">
        <f t="shared" si="41"/>
        <v>31.1</v>
      </c>
    </row>
    <row r="1027" spans="1:35" x14ac:dyDescent="0.2">
      <c r="A1027" s="7">
        <v>2010</v>
      </c>
      <c r="B1027" s="14">
        <v>224.9</v>
      </c>
      <c r="C1027" s="14">
        <v>101.6</v>
      </c>
      <c r="D1027" s="14">
        <v>115.6</v>
      </c>
      <c r="E1027" s="14">
        <v>160.69999999999999</v>
      </c>
      <c r="F1027" s="14">
        <v>127.7</v>
      </c>
      <c r="G1027" s="14">
        <v>181.7</v>
      </c>
      <c r="H1027" s="14">
        <v>27</v>
      </c>
      <c r="I1027" s="14">
        <v>14.5</v>
      </c>
      <c r="J1027" s="14">
        <v>17.2</v>
      </c>
      <c r="K1027" s="14">
        <v>37.9</v>
      </c>
      <c r="L1027" s="14">
        <v>120</v>
      </c>
      <c r="M1027" s="14">
        <v>335.9</v>
      </c>
      <c r="O1027" s="32">
        <f t="shared" si="41"/>
        <v>41.5</v>
      </c>
    </row>
    <row r="1028" spans="1:35" x14ac:dyDescent="0.2">
      <c r="A1028" s="7">
        <v>2011</v>
      </c>
      <c r="B1028" s="14">
        <v>338.4</v>
      </c>
      <c r="C1028" s="14">
        <v>74.3</v>
      </c>
      <c r="D1028" s="14">
        <v>234.9</v>
      </c>
      <c r="E1028" s="14">
        <v>279</v>
      </c>
      <c r="F1028" s="14">
        <v>184.4</v>
      </c>
      <c r="G1028" s="14">
        <v>126.2</v>
      </c>
      <c r="H1028" s="14">
        <v>33.799999999999997</v>
      </c>
      <c r="I1028" s="14">
        <v>18</v>
      </c>
      <c r="J1028" s="14">
        <v>13.1</v>
      </c>
      <c r="K1028" s="14">
        <v>16.5</v>
      </c>
      <c r="L1028" s="14">
        <v>77.3</v>
      </c>
      <c r="M1028" s="14">
        <v>178</v>
      </c>
      <c r="O1028" s="32">
        <f t="shared" si="41"/>
        <v>51.8</v>
      </c>
    </row>
    <row r="1029" spans="1:35" x14ac:dyDescent="0.2">
      <c r="A1029" s="7">
        <v>2012</v>
      </c>
      <c r="B1029" s="14">
        <v>354.4</v>
      </c>
      <c r="C1029" s="14">
        <v>156.30000000000001</v>
      </c>
      <c r="D1029" s="14">
        <v>348.4</v>
      </c>
      <c r="E1029" s="14">
        <v>335</v>
      </c>
      <c r="F1029" s="14">
        <v>150.6</v>
      </c>
      <c r="G1029" s="14">
        <v>88.8</v>
      </c>
      <c r="H1029" s="14">
        <v>33.799999999999997</v>
      </c>
      <c r="I1029" s="14">
        <v>16.899999999999999</v>
      </c>
      <c r="J1029" s="14">
        <v>11.6</v>
      </c>
      <c r="K1029" s="14">
        <v>54.1</v>
      </c>
      <c r="L1029" s="14">
        <v>209.6</v>
      </c>
      <c r="M1029" s="14">
        <v>310.8</v>
      </c>
      <c r="O1029" s="32">
        <f t="shared" si="41"/>
        <v>50.699999999999996</v>
      </c>
    </row>
    <row r="1030" spans="1:35" x14ac:dyDescent="0.2">
      <c r="A1030" s="7">
        <v>2013</v>
      </c>
      <c r="B1030" s="14">
        <v>151.69999999999999</v>
      </c>
      <c r="C1030" s="14">
        <v>116</v>
      </c>
      <c r="D1030" s="14">
        <v>153.5</v>
      </c>
      <c r="E1030" s="14">
        <v>171.3</v>
      </c>
      <c r="F1030" s="14">
        <v>81.900000000000006</v>
      </c>
      <c r="G1030" s="14">
        <v>48.3</v>
      </c>
      <c r="H1030" s="14">
        <v>19.7</v>
      </c>
      <c r="I1030" s="14">
        <v>12.4</v>
      </c>
      <c r="J1030" s="14">
        <v>41.2</v>
      </c>
      <c r="K1030" s="14">
        <v>55.6</v>
      </c>
      <c r="L1030" s="14">
        <v>95.5</v>
      </c>
      <c r="M1030" s="14">
        <v>81.900000000000006</v>
      </c>
      <c r="O1030" s="32">
        <f t="shared" si="41"/>
        <v>32.1</v>
      </c>
    </row>
    <row r="1031" spans="1:35" x14ac:dyDescent="0.2">
      <c r="A1031" s="7">
        <v>2014</v>
      </c>
      <c r="B1031" s="14">
        <v>121.4</v>
      </c>
      <c r="C1031" s="14">
        <v>429.7</v>
      </c>
      <c r="D1031" s="14">
        <v>325.10000000000002</v>
      </c>
      <c r="E1031" s="14">
        <v>177.8</v>
      </c>
      <c r="F1031" s="14">
        <v>132.69999999999999</v>
      </c>
      <c r="G1031" s="14">
        <v>37.799999999999997</v>
      </c>
      <c r="H1031" s="14">
        <v>21.4</v>
      </c>
      <c r="I1031" s="14">
        <v>12.3</v>
      </c>
      <c r="J1031" s="14">
        <v>9.92</v>
      </c>
      <c r="K1031" s="14">
        <v>31.4</v>
      </c>
      <c r="L1031" s="14">
        <v>208.9</v>
      </c>
      <c r="M1031" s="14"/>
      <c r="O1031" s="32">
        <f t="shared" si="41"/>
        <v>33.700000000000003</v>
      </c>
    </row>
    <row r="1032" spans="1:35" x14ac:dyDescent="0.2">
      <c r="O1032" s="32"/>
    </row>
    <row r="1033" spans="1:35" x14ac:dyDescent="0.2">
      <c r="O1033" s="32"/>
    </row>
    <row r="1034" spans="1:35" x14ac:dyDescent="0.2">
      <c r="A1034" s="6" t="s">
        <v>428</v>
      </c>
      <c r="O1034" s="32"/>
    </row>
    <row r="1035" spans="1:35" ht="15.75" x14ac:dyDescent="0.25">
      <c r="A1035" s="7">
        <v>1979</v>
      </c>
      <c r="B1035" s="14">
        <v>347.2</v>
      </c>
      <c r="C1035" s="14">
        <v>572.1</v>
      </c>
      <c r="D1035" s="14">
        <v>525.1</v>
      </c>
      <c r="E1035" s="14">
        <v>425.2</v>
      </c>
      <c r="F1035" s="14">
        <v>392.9</v>
      </c>
      <c r="G1035" s="14">
        <v>196.5</v>
      </c>
      <c r="H1035" s="14">
        <v>626.20000000000005</v>
      </c>
      <c r="I1035" s="14">
        <v>326.5</v>
      </c>
      <c r="J1035" s="14">
        <v>82.8</v>
      </c>
      <c r="K1035" s="14">
        <v>258.2</v>
      </c>
      <c r="L1035" s="14">
        <v>484.4</v>
      </c>
      <c r="M1035" s="14">
        <v>640.5</v>
      </c>
      <c r="O1035" s="32">
        <f t="shared" si="41"/>
        <v>952.7</v>
      </c>
      <c r="Q1035" s="23" t="s">
        <v>349</v>
      </c>
      <c r="R1035"/>
      <c r="S1035"/>
      <c r="T1035"/>
      <c r="U1035"/>
      <c r="V1035"/>
      <c r="W1035"/>
      <c r="X1035"/>
      <c r="Y1035"/>
      <c r="AA1035" t="s">
        <v>349</v>
      </c>
      <c r="AB1035"/>
      <c r="AC1035"/>
      <c r="AD1035"/>
      <c r="AE1035"/>
      <c r="AF1035"/>
      <c r="AG1035"/>
      <c r="AH1035"/>
      <c r="AI1035"/>
    </row>
    <row r="1036" spans="1:35" ht="16.5" thickBot="1" x14ac:dyDescent="0.3">
      <c r="A1036" s="7">
        <v>1980</v>
      </c>
      <c r="B1036" s="8">
        <v>1184</v>
      </c>
      <c r="C1036" s="14">
        <v>70.900000000000006</v>
      </c>
      <c r="D1036" s="14">
        <v>145.9</v>
      </c>
      <c r="E1036" s="14">
        <v>352.5</v>
      </c>
      <c r="F1036" s="14">
        <v>86.7</v>
      </c>
      <c r="G1036" s="14">
        <v>177.5</v>
      </c>
      <c r="H1036" s="14">
        <v>366.3</v>
      </c>
      <c r="I1036" s="14">
        <v>567.29999999999995</v>
      </c>
      <c r="J1036" s="14">
        <v>225.5</v>
      </c>
      <c r="K1036" s="14">
        <v>129</v>
      </c>
      <c r="L1036" s="14">
        <v>556.1</v>
      </c>
      <c r="M1036" s="8">
        <v>1337</v>
      </c>
      <c r="O1036" s="32">
        <f t="shared" si="41"/>
        <v>933.59999999999991</v>
      </c>
      <c r="Q1036"/>
      <c r="R1036"/>
      <c r="S1036"/>
      <c r="T1036"/>
      <c r="U1036"/>
      <c r="V1036"/>
      <c r="W1036"/>
      <c r="X1036"/>
      <c r="Y1036"/>
      <c r="AA1036"/>
      <c r="AB1036"/>
      <c r="AC1036"/>
      <c r="AD1036"/>
      <c r="AE1036"/>
      <c r="AF1036"/>
      <c r="AG1036"/>
      <c r="AH1036"/>
      <c r="AI1036"/>
    </row>
    <row r="1037" spans="1:35" ht="15.75" x14ac:dyDescent="0.25">
      <c r="A1037" s="7">
        <v>1981</v>
      </c>
      <c r="B1037" s="14">
        <v>389.4</v>
      </c>
      <c r="C1037" s="14">
        <v>285.89999999999998</v>
      </c>
      <c r="D1037" s="14">
        <v>74.400000000000006</v>
      </c>
      <c r="E1037" s="14">
        <v>329.5</v>
      </c>
      <c r="F1037" s="14">
        <v>194.3</v>
      </c>
      <c r="G1037" s="14">
        <v>459</v>
      </c>
      <c r="H1037" s="14">
        <v>433.6</v>
      </c>
      <c r="I1037" s="14">
        <v>551.1</v>
      </c>
      <c r="J1037" s="14">
        <v>171.5</v>
      </c>
      <c r="K1037" s="14">
        <v>215</v>
      </c>
      <c r="L1037" s="14">
        <v>698</v>
      </c>
      <c r="M1037" s="8">
        <v>1826</v>
      </c>
      <c r="O1037" s="32">
        <f t="shared" si="41"/>
        <v>984.7</v>
      </c>
      <c r="Q1037" s="36" t="s">
        <v>350</v>
      </c>
      <c r="R1037" s="36"/>
      <c r="S1037"/>
      <c r="T1037"/>
      <c r="U1037"/>
      <c r="V1037"/>
      <c r="W1037"/>
      <c r="X1037"/>
      <c r="Y1037"/>
      <c r="AA1037" s="36" t="s">
        <v>350</v>
      </c>
      <c r="AB1037" s="36"/>
      <c r="AC1037"/>
      <c r="AD1037"/>
      <c r="AE1037"/>
      <c r="AF1037"/>
      <c r="AG1037"/>
      <c r="AH1037"/>
      <c r="AI1037"/>
    </row>
    <row r="1038" spans="1:35" ht="15.75" x14ac:dyDescent="0.25">
      <c r="A1038" s="7">
        <v>1982</v>
      </c>
      <c r="B1038" s="14">
        <v>708.3</v>
      </c>
      <c r="C1038" s="8">
        <v>1167</v>
      </c>
      <c r="D1038" s="14">
        <v>333.5</v>
      </c>
      <c r="E1038" s="14">
        <v>424.3</v>
      </c>
      <c r="F1038" s="14">
        <v>272.7</v>
      </c>
      <c r="G1038" s="14">
        <v>191.4</v>
      </c>
      <c r="H1038" s="14">
        <v>267.3</v>
      </c>
      <c r="I1038" s="14">
        <v>469.7</v>
      </c>
      <c r="J1038" s="14">
        <v>228.8</v>
      </c>
      <c r="K1038" s="14">
        <v>420.9</v>
      </c>
      <c r="L1038" s="14">
        <v>710.8</v>
      </c>
      <c r="M1038" s="8">
        <v>1343</v>
      </c>
      <c r="O1038" s="32">
        <f t="shared" si="41"/>
        <v>737</v>
      </c>
      <c r="Q1038" s="33" t="s">
        <v>351</v>
      </c>
      <c r="R1038" s="33">
        <v>0.23882944396595243</v>
      </c>
      <c r="S1038"/>
      <c r="T1038"/>
      <c r="U1038"/>
      <c r="V1038"/>
      <c r="W1038"/>
      <c r="X1038"/>
      <c r="Y1038"/>
      <c r="AA1038" s="33" t="s">
        <v>351</v>
      </c>
      <c r="AB1038" s="33">
        <v>9.3084038745143413E-2</v>
      </c>
      <c r="AC1038"/>
      <c r="AD1038"/>
      <c r="AE1038"/>
      <c r="AF1038"/>
      <c r="AG1038"/>
      <c r="AH1038"/>
      <c r="AI1038"/>
    </row>
    <row r="1039" spans="1:35" ht="15.75" x14ac:dyDescent="0.25">
      <c r="A1039" s="7">
        <v>1983</v>
      </c>
      <c r="B1039" s="14">
        <v>979.3</v>
      </c>
      <c r="C1039" s="14">
        <v>674.2</v>
      </c>
      <c r="D1039" s="14">
        <v>472.9</v>
      </c>
      <c r="E1039" s="14">
        <v>295.2</v>
      </c>
      <c r="F1039" s="14">
        <v>273.7</v>
      </c>
      <c r="G1039" s="14">
        <v>148.5</v>
      </c>
      <c r="H1039" s="14">
        <v>225</v>
      </c>
      <c r="I1039" s="14">
        <v>479.3</v>
      </c>
      <c r="J1039" s="14">
        <v>216.1</v>
      </c>
      <c r="K1039" s="14">
        <v>308</v>
      </c>
      <c r="L1039" s="14">
        <v>960.7</v>
      </c>
      <c r="M1039" s="8">
        <v>1101</v>
      </c>
      <c r="O1039" s="32">
        <f t="shared" si="41"/>
        <v>704.3</v>
      </c>
      <c r="Q1039" s="33" t="s">
        <v>352</v>
      </c>
      <c r="R1039" s="33">
        <v>5.703950330508601E-2</v>
      </c>
      <c r="S1039"/>
      <c r="T1039"/>
      <c r="U1039"/>
      <c r="V1039"/>
      <c r="W1039"/>
      <c r="X1039"/>
      <c r="Y1039"/>
      <c r="AA1039" s="33" t="s">
        <v>352</v>
      </c>
      <c r="AB1039" s="33">
        <v>8.6646382691073602E-3</v>
      </c>
      <c r="AC1039"/>
      <c r="AD1039"/>
      <c r="AE1039"/>
      <c r="AF1039"/>
      <c r="AG1039"/>
      <c r="AH1039"/>
      <c r="AI1039"/>
    </row>
    <row r="1040" spans="1:35" ht="15.75" x14ac:dyDescent="0.25">
      <c r="A1040" s="7">
        <v>1984</v>
      </c>
      <c r="B1040" s="14">
        <v>810.5</v>
      </c>
      <c r="C1040" s="14">
        <v>490.3</v>
      </c>
      <c r="D1040" s="14">
        <v>711.7</v>
      </c>
      <c r="E1040" s="14">
        <v>329.9</v>
      </c>
      <c r="F1040" s="14">
        <v>572.29999999999995</v>
      </c>
      <c r="G1040" s="14">
        <v>548.79999999999995</v>
      </c>
      <c r="H1040" s="14">
        <v>89.1</v>
      </c>
      <c r="I1040" s="14">
        <v>458.3</v>
      </c>
      <c r="J1040" s="14">
        <v>285.89999999999998</v>
      </c>
      <c r="K1040" s="14">
        <v>611.4</v>
      </c>
      <c r="L1040" s="8">
        <v>1353</v>
      </c>
      <c r="M1040" s="14">
        <v>571.29999999999995</v>
      </c>
      <c r="O1040" s="32">
        <f t="shared" si="41"/>
        <v>547.4</v>
      </c>
      <c r="Q1040" s="33" t="s">
        <v>353</v>
      </c>
      <c r="R1040" s="33">
        <v>2.9305371049353247E-2</v>
      </c>
      <c r="S1040"/>
      <c r="T1040"/>
      <c r="U1040"/>
      <c r="V1040"/>
      <c r="W1040"/>
      <c r="X1040"/>
      <c r="Y1040"/>
      <c r="AA1040" s="33" t="s">
        <v>353</v>
      </c>
      <c r="AB1040" s="33">
        <v>-2.0492284134742422E-2</v>
      </c>
      <c r="AC1040"/>
      <c r="AD1040"/>
      <c r="AE1040"/>
      <c r="AF1040"/>
      <c r="AG1040"/>
      <c r="AH1040"/>
      <c r="AI1040"/>
    </row>
    <row r="1041" spans="1:35" ht="15.75" x14ac:dyDescent="0.25">
      <c r="A1041" s="7">
        <v>1985</v>
      </c>
      <c r="B1041" s="14">
        <v>314.60000000000002</v>
      </c>
      <c r="C1041" s="14">
        <v>52.1</v>
      </c>
      <c r="D1041" s="14">
        <v>64.5</v>
      </c>
      <c r="E1041" s="14">
        <v>620.29999999999995</v>
      </c>
      <c r="F1041" s="14">
        <v>239</v>
      </c>
      <c r="G1041" s="14">
        <v>252.5</v>
      </c>
      <c r="H1041" s="14">
        <v>439</v>
      </c>
      <c r="I1041" s="14">
        <v>467.9</v>
      </c>
      <c r="J1041" s="14">
        <v>223.1</v>
      </c>
      <c r="K1041" s="14">
        <v>306</v>
      </c>
      <c r="L1041" s="14">
        <v>546.6</v>
      </c>
      <c r="M1041" s="14">
        <v>502.5</v>
      </c>
      <c r="O1041" s="32">
        <f t="shared" si="41"/>
        <v>906.9</v>
      </c>
      <c r="Q1041" s="33" t="s">
        <v>354</v>
      </c>
      <c r="R1041" s="33">
        <v>319.57160772965693</v>
      </c>
      <c r="S1041"/>
      <c r="T1041"/>
      <c r="U1041"/>
      <c r="V1041"/>
      <c r="W1041"/>
      <c r="X1041"/>
      <c r="Y1041"/>
      <c r="AA1041" s="33" t="s">
        <v>354</v>
      </c>
      <c r="AB1041" s="33">
        <v>327.66626969448635</v>
      </c>
      <c r="AC1041"/>
      <c r="AD1041"/>
      <c r="AE1041"/>
      <c r="AF1041"/>
      <c r="AG1041"/>
      <c r="AH1041"/>
      <c r="AI1041"/>
    </row>
    <row r="1042" spans="1:35" ht="16.5" thickBot="1" x14ac:dyDescent="0.3">
      <c r="A1042" s="7">
        <v>1986</v>
      </c>
      <c r="B1042" s="14">
        <v>790.2</v>
      </c>
      <c r="C1042" s="14">
        <v>949.6</v>
      </c>
      <c r="D1042" s="14">
        <v>519.70000000000005</v>
      </c>
      <c r="E1042" s="14">
        <v>53.3</v>
      </c>
      <c r="F1042" s="14">
        <v>260.8</v>
      </c>
      <c r="G1042" s="14">
        <v>85.9</v>
      </c>
      <c r="H1042" s="14">
        <v>405.3</v>
      </c>
      <c r="I1042" s="14">
        <v>539.5</v>
      </c>
      <c r="J1042" s="14">
        <v>266.2</v>
      </c>
      <c r="K1042" s="14">
        <v>143.4</v>
      </c>
      <c r="L1042" s="8">
        <v>1020</v>
      </c>
      <c r="M1042" s="14">
        <v>481.9</v>
      </c>
      <c r="O1042" s="32">
        <f t="shared" si="41"/>
        <v>944.8</v>
      </c>
      <c r="Q1042" s="34" t="s">
        <v>355</v>
      </c>
      <c r="R1042" s="34">
        <v>36</v>
      </c>
      <c r="S1042"/>
      <c r="T1042"/>
      <c r="U1042"/>
      <c r="V1042"/>
      <c r="W1042"/>
      <c r="X1042"/>
      <c r="Y1042"/>
      <c r="AA1042" s="34" t="s">
        <v>355</v>
      </c>
      <c r="AB1042" s="34">
        <v>36</v>
      </c>
      <c r="AC1042"/>
      <c r="AD1042"/>
      <c r="AE1042"/>
      <c r="AF1042"/>
      <c r="AG1042"/>
      <c r="AH1042"/>
      <c r="AI1042"/>
    </row>
    <row r="1043" spans="1:35" ht="15.75" x14ac:dyDescent="0.25">
      <c r="A1043" s="7">
        <v>1987</v>
      </c>
      <c r="B1043" s="14">
        <v>586.6</v>
      </c>
      <c r="C1043" s="14">
        <v>331.2</v>
      </c>
      <c r="D1043" s="14">
        <v>199</v>
      </c>
      <c r="E1043" s="14">
        <v>60</v>
      </c>
      <c r="F1043" s="14">
        <v>52.2</v>
      </c>
      <c r="G1043" s="14">
        <v>319.7</v>
      </c>
      <c r="H1043" s="14">
        <v>516.1</v>
      </c>
      <c r="I1043" s="14">
        <v>302.39999999999998</v>
      </c>
      <c r="J1043" s="14">
        <v>125.2</v>
      </c>
      <c r="K1043" s="14">
        <v>47.7</v>
      </c>
      <c r="L1043" s="14">
        <v>39.4</v>
      </c>
      <c r="M1043" s="14">
        <v>702.2</v>
      </c>
      <c r="O1043" s="32">
        <f t="shared" si="41"/>
        <v>818.5</v>
      </c>
      <c r="Q1043"/>
      <c r="R1043"/>
      <c r="S1043"/>
      <c r="T1043"/>
      <c r="U1043"/>
      <c r="V1043"/>
      <c r="W1043"/>
      <c r="X1043"/>
      <c r="Y1043"/>
      <c r="AA1043"/>
      <c r="AB1043"/>
      <c r="AC1043"/>
      <c r="AD1043"/>
      <c r="AE1043"/>
      <c r="AF1043"/>
      <c r="AG1043"/>
      <c r="AH1043"/>
      <c r="AI1043"/>
    </row>
    <row r="1044" spans="1:35" ht="16.5" thickBot="1" x14ac:dyDescent="0.3">
      <c r="A1044" s="7">
        <v>1988</v>
      </c>
      <c r="B1044" s="14">
        <v>724.2</v>
      </c>
      <c r="C1044" s="14">
        <v>245.9</v>
      </c>
      <c r="D1044" s="14">
        <v>174.1</v>
      </c>
      <c r="E1044" s="14">
        <v>398.6</v>
      </c>
      <c r="F1044" s="14">
        <v>391</v>
      </c>
      <c r="G1044" s="14">
        <v>336.3</v>
      </c>
      <c r="H1044" s="14">
        <v>260.3</v>
      </c>
      <c r="I1044" s="14">
        <v>633.29999999999995</v>
      </c>
      <c r="J1044" s="14">
        <v>171.3</v>
      </c>
      <c r="K1044" s="14">
        <v>189.6</v>
      </c>
      <c r="L1044" s="8">
        <v>1208</v>
      </c>
      <c r="M1044" s="14">
        <v>430.4</v>
      </c>
      <c r="O1044" s="32">
        <f t="shared" si="41"/>
        <v>893.59999999999991</v>
      </c>
      <c r="Q1044" s="23" t="s">
        <v>356</v>
      </c>
      <c r="R1044"/>
      <c r="S1044"/>
      <c r="T1044"/>
      <c r="U1044"/>
      <c r="V1044"/>
      <c r="W1044"/>
      <c r="X1044"/>
      <c r="Y1044"/>
      <c r="AA1044" t="s">
        <v>356</v>
      </c>
      <c r="AB1044"/>
      <c r="AC1044"/>
      <c r="AD1044"/>
      <c r="AE1044"/>
      <c r="AF1044"/>
      <c r="AG1044"/>
      <c r="AH1044"/>
      <c r="AI1044"/>
    </row>
    <row r="1045" spans="1:35" ht="15.75" x14ac:dyDescent="0.25">
      <c r="A1045" s="7">
        <v>1989</v>
      </c>
      <c r="B1045" s="14">
        <v>828.9</v>
      </c>
      <c r="C1045" s="14">
        <v>98.3</v>
      </c>
      <c r="D1045" s="14">
        <v>796</v>
      </c>
      <c r="E1045" s="14">
        <v>572.9</v>
      </c>
      <c r="F1045" s="14">
        <v>226.3</v>
      </c>
      <c r="G1045" s="14">
        <v>144.4</v>
      </c>
      <c r="H1045" s="14">
        <v>377.3</v>
      </c>
      <c r="I1045" s="14">
        <v>509.9</v>
      </c>
      <c r="J1045" s="14">
        <v>195.1</v>
      </c>
      <c r="K1045" s="14">
        <v>195.6</v>
      </c>
      <c r="L1045" s="14">
        <v>277</v>
      </c>
      <c r="M1045" s="14">
        <v>340.5</v>
      </c>
      <c r="O1045" s="32">
        <f t="shared" si="41"/>
        <v>887.2</v>
      </c>
      <c r="Q1045" s="35"/>
      <c r="R1045" s="35" t="s">
        <v>361</v>
      </c>
      <c r="S1045" s="35" t="s">
        <v>362</v>
      </c>
      <c r="T1045" s="35" t="s">
        <v>363</v>
      </c>
      <c r="U1045" s="35" t="s">
        <v>3</v>
      </c>
      <c r="V1045" s="35" t="s">
        <v>364</v>
      </c>
      <c r="W1045"/>
      <c r="X1045"/>
      <c r="Y1045"/>
      <c r="AA1045" s="35"/>
      <c r="AB1045" s="35" t="s">
        <v>361</v>
      </c>
      <c r="AC1045" s="35" t="s">
        <v>362</v>
      </c>
      <c r="AD1045" s="35" t="s">
        <v>363</v>
      </c>
      <c r="AE1045" s="35" t="s">
        <v>3</v>
      </c>
      <c r="AF1045" s="35" t="s">
        <v>364</v>
      </c>
      <c r="AG1045"/>
      <c r="AH1045"/>
      <c r="AI1045"/>
    </row>
    <row r="1046" spans="1:35" ht="15.75" x14ac:dyDescent="0.25">
      <c r="A1046" s="7">
        <v>1990</v>
      </c>
      <c r="B1046" s="14">
        <v>888.8</v>
      </c>
      <c r="C1046" s="14">
        <v>223</v>
      </c>
      <c r="D1046" s="14">
        <v>497</v>
      </c>
      <c r="E1046" s="14">
        <v>478.9</v>
      </c>
      <c r="F1046" s="14">
        <v>266.10000000000002</v>
      </c>
      <c r="G1046" s="14">
        <v>348.1</v>
      </c>
      <c r="H1046" s="14">
        <v>407.1</v>
      </c>
      <c r="I1046" s="14">
        <v>516.9</v>
      </c>
      <c r="J1046" s="14">
        <v>91.5</v>
      </c>
      <c r="K1046" s="14">
        <v>258.7</v>
      </c>
      <c r="L1046" s="14">
        <v>773.2</v>
      </c>
      <c r="M1046" s="14">
        <v>482.8</v>
      </c>
      <c r="O1046" s="32">
        <f t="shared" si="41"/>
        <v>924</v>
      </c>
      <c r="Q1046" s="33" t="s">
        <v>357</v>
      </c>
      <c r="R1046" s="33">
        <v>1</v>
      </c>
      <c r="S1046" s="33">
        <v>210037.8325136858</v>
      </c>
      <c r="T1046" s="33">
        <v>210037.8325136858</v>
      </c>
      <c r="U1046" s="33">
        <v>2.0566536129247637</v>
      </c>
      <c r="V1046" s="33">
        <v>0.16067652911814867</v>
      </c>
      <c r="W1046"/>
      <c r="X1046"/>
      <c r="Y1046"/>
      <c r="AA1046" s="33" t="s">
        <v>357</v>
      </c>
      <c r="AB1046" s="33">
        <v>1</v>
      </c>
      <c r="AC1046" s="33">
        <v>31905.990341892932</v>
      </c>
      <c r="AD1046" s="33">
        <v>31905.990341892932</v>
      </c>
      <c r="AE1046" s="33">
        <v>0.2971725941817272</v>
      </c>
      <c r="AF1046" s="33">
        <v>0.58921885551958231</v>
      </c>
      <c r="AG1046"/>
      <c r="AH1046"/>
      <c r="AI1046"/>
    </row>
    <row r="1047" spans="1:35" ht="15.75" x14ac:dyDescent="0.25">
      <c r="A1047" s="7">
        <v>1991</v>
      </c>
      <c r="B1047" s="14">
        <v>779.1</v>
      </c>
      <c r="C1047" s="14">
        <v>216.5</v>
      </c>
      <c r="D1047" s="14">
        <v>149.80000000000001</v>
      </c>
      <c r="E1047" s="14">
        <v>312.7</v>
      </c>
      <c r="F1047" s="14">
        <v>428.1</v>
      </c>
      <c r="G1047" s="14">
        <v>153</v>
      </c>
      <c r="H1047" s="14">
        <v>91</v>
      </c>
      <c r="I1047" s="14">
        <v>345.8</v>
      </c>
      <c r="J1047" s="14">
        <v>344.7</v>
      </c>
      <c r="K1047" s="14">
        <v>388.8</v>
      </c>
      <c r="L1047" s="14">
        <v>924.6</v>
      </c>
      <c r="M1047" s="14">
        <v>697.4</v>
      </c>
      <c r="O1047" s="32">
        <f t="shared" si="41"/>
        <v>436.8</v>
      </c>
      <c r="Q1047" s="33" t="s">
        <v>358</v>
      </c>
      <c r="R1047" s="33">
        <v>34</v>
      </c>
      <c r="S1047" s="33">
        <v>3472284.4238752029</v>
      </c>
      <c r="T1047" s="33">
        <v>102126.01246691773</v>
      </c>
      <c r="U1047" s="33"/>
      <c r="V1047" s="33"/>
      <c r="W1047"/>
      <c r="X1047"/>
      <c r="Y1047"/>
      <c r="AA1047" s="33" t="s">
        <v>358</v>
      </c>
      <c r="AB1047" s="33">
        <v>34</v>
      </c>
      <c r="AC1047" s="33">
        <v>3650416.2660469958</v>
      </c>
      <c r="AD1047" s="33">
        <v>107365.18429549987</v>
      </c>
      <c r="AE1047" s="33"/>
      <c r="AF1047" s="33"/>
      <c r="AG1047"/>
      <c r="AH1047"/>
      <c r="AI1047"/>
    </row>
    <row r="1048" spans="1:35" ht="16.5" thickBot="1" x14ac:dyDescent="0.3">
      <c r="A1048" s="7">
        <v>1992</v>
      </c>
      <c r="B1048" s="14">
        <v>259.7</v>
      </c>
      <c r="C1048" s="14">
        <v>107.8</v>
      </c>
      <c r="D1048" s="14">
        <v>53.1</v>
      </c>
      <c r="E1048" s="14">
        <v>119.7</v>
      </c>
      <c r="F1048" s="14">
        <v>64.3</v>
      </c>
      <c r="G1048" s="14">
        <v>385.6</v>
      </c>
      <c r="H1048" s="14">
        <v>586</v>
      </c>
      <c r="I1048" s="14">
        <v>242.2</v>
      </c>
      <c r="J1048" s="14">
        <v>47.9</v>
      </c>
      <c r="K1048" s="14">
        <v>45.7</v>
      </c>
      <c r="L1048" s="14">
        <v>644.6</v>
      </c>
      <c r="M1048" s="14">
        <v>705.8</v>
      </c>
      <c r="O1048" s="32">
        <f t="shared" si="41"/>
        <v>828.2</v>
      </c>
      <c r="Q1048" s="34" t="s">
        <v>359</v>
      </c>
      <c r="R1048" s="34">
        <v>35</v>
      </c>
      <c r="S1048" s="34">
        <v>3682322.2563888887</v>
      </c>
      <c r="T1048" s="34"/>
      <c r="U1048" s="34"/>
      <c r="V1048" s="34"/>
      <c r="W1048"/>
      <c r="X1048"/>
      <c r="Y1048"/>
      <c r="AA1048" s="34" t="s">
        <v>359</v>
      </c>
      <c r="AB1048" s="34">
        <v>35</v>
      </c>
      <c r="AC1048" s="34">
        <v>3682322.2563888887</v>
      </c>
      <c r="AD1048" s="34"/>
      <c r="AE1048" s="34"/>
      <c r="AF1048" s="34"/>
      <c r="AG1048"/>
      <c r="AH1048"/>
      <c r="AI1048"/>
    </row>
    <row r="1049" spans="1:35" ht="16.5" thickBot="1" x14ac:dyDescent="0.3">
      <c r="A1049" s="7">
        <v>1993</v>
      </c>
      <c r="B1049" s="14">
        <v>443.6</v>
      </c>
      <c r="C1049" s="14">
        <v>246.3</v>
      </c>
      <c r="D1049" s="14">
        <v>933.8</v>
      </c>
      <c r="E1049" s="14">
        <v>852.6</v>
      </c>
      <c r="F1049" s="14">
        <v>522.9</v>
      </c>
      <c r="G1049" s="14">
        <v>381.8</v>
      </c>
      <c r="H1049" s="14">
        <v>93.6</v>
      </c>
      <c r="I1049" s="14">
        <v>190.7</v>
      </c>
      <c r="J1049" s="14">
        <v>507.6</v>
      </c>
      <c r="K1049" s="14">
        <v>571.70000000000005</v>
      </c>
      <c r="L1049" s="14">
        <v>67.2</v>
      </c>
      <c r="M1049" s="14">
        <v>329.6</v>
      </c>
      <c r="O1049" s="32">
        <f t="shared" si="41"/>
        <v>284.29999999999995</v>
      </c>
      <c r="Q1049"/>
      <c r="R1049"/>
      <c r="S1049"/>
      <c r="T1049"/>
      <c r="U1049"/>
      <c r="V1049"/>
      <c r="W1049"/>
      <c r="X1049"/>
      <c r="Y1049"/>
      <c r="AA1049"/>
      <c r="AB1049"/>
      <c r="AC1049"/>
      <c r="AD1049"/>
      <c r="AE1049"/>
      <c r="AF1049"/>
      <c r="AG1049"/>
      <c r="AH1049"/>
      <c r="AI1049"/>
    </row>
    <row r="1050" spans="1:35" ht="15.75" x14ac:dyDescent="0.25">
      <c r="A1050" s="7">
        <v>1994</v>
      </c>
      <c r="B1050" s="14">
        <v>660.1</v>
      </c>
      <c r="C1050" s="14">
        <v>52.2</v>
      </c>
      <c r="D1050" s="14">
        <v>176.2</v>
      </c>
      <c r="E1050" s="14">
        <v>225.1</v>
      </c>
      <c r="F1050" s="14">
        <v>65.599999999999994</v>
      </c>
      <c r="G1050" s="14">
        <v>160.1</v>
      </c>
      <c r="H1050" s="14">
        <v>375.7</v>
      </c>
      <c r="I1050" s="14">
        <v>590.9</v>
      </c>
      <c r="J1050" s="14">
        <v>238.4</v>
      </c>
      <c r="K1050" s="14">
        <v>161.5</v>
      </c>
      <c r="L1050" s="14">
        <v>521</v>
      </c>
      <c r="M1050" s="14">
        <v>982.7</v>
      </c>
      <c r="O1050" s="32">
        <f t="shared" si="41"/>
        <v>966.59999999999991</v>
      </c>
      <c r="Q1050" s="35"/>
      <c r="R1050" s="35" t="s">
        <v>365</v>
      </c>
      <c r="S1050" s="35" t="s">
        <v>354</v>
      </c>
      <c r="T1050" s="35" t="s">
        <v>366</v>
      </c>
      <c r="U1050" s="35" t="s">
        <v>367</v>
      </c>
      <c r="V1050" s="35" t="s">
        <v>368</v>
      </c>
      <c r="W1050" s="35" t="s">
        <v>369</v>
      </c>
      <c r="X1050" s="35" t="s">
        <v>370</v>
      </c>
      <c r="Y1050" s="35" t="s">
        <v>371</v>
      </c>
      <c r="AA1050" s="35"/>
      <c r="AB1050" s="35" t="s">
        <v>365</v>
      </c>
      <c r="AC1050" s="35" t="s">
        <v>354</v>
      </c>
      <c r="AD1050" s="35" t="s">
        <v>366</v>
      </c>
      <c r="AE1050" s="35" t="s">
        <v>367</v>
      </c>
      <c r="AF1050" s="35" t="s">
        <v>368</v>
      </c>
      <c r="AG1050" s="35" t="s">
        <v>369</v>
      </c>
      <c r="AH1050" s="35" t="s">
        <v>370</v>
      </c>
      <c r="AI1050" s="35" t="s">
        <v>371</v>
      </c>
    </row>
    <row r="1051" spans="1:35" ht="15.75" x14ac:dyDescent="0.25">
      <c r="A1051" s="7">
        <v>1995</v>
      </c>
      <c r="B1051" s="8">
        <v>1015</v>
      </c>
      <c r="C1051" s="14">
        <v>857.8</v>
      </c>
      <c r="D1051" s="14">
        <v>161</v>
      </c>
      <c r="E1051" s="14">
        <v>295.39999999999998</v>
      </c>
      <c r="F1051" s="14">
        <v>407.3</v>
      </c>
      <c r="G1051" s="14">
        <v>197.4</v>
      </c>
      <c r="H1051" s="14">
        <v>96.4</v>
      </c>
      <c r="I1051" s="14">
        <v>352.7</v>
      </c>
      <c r="J1051" s="14">
        <v>498.1</v>
      </c>
      <c r="K1051" s="14">
        <v>488.6</v>
      </c>
      <c r="L1051" s="14">
        <v>913.3</v>
      </c>
      <c r="M1051" s="8">
        <v>1611</v>
      </c>
      <c r="O1051" s="32">
        <f t="shared" si="41"/>
        <v>449.1</v>
      </c>
      <c r="Q1051" s="33" t="s">
        <v>360</v>
      </c>
      <c r="R1051" s="33">
        <v>657.90715951800337</v>
      </c>
      <c r="S1051" s="33">
        <v>127.53672977487516</v>
      </c>
      <c r="T1051" s="33">
        <v>5.1585700894113069</v>
      </c>
      <c r="U1051" s="33">
        <v>1.0696499627515098E-5</v>
      </c>
      <c r="V1051" s="33">
        <v>398.72134216055832</v>
      </c>
      <c r="W1051" s="33">
        <v>917.09297687544836</v>
      </c>
      <c r="X1051" s="33">
        <v>398.72134216055832</v>
      </c>
      <c r="Y1051" s="33">
        <v>917.09297687544836</v>
      </c>
      <c r="AA1051" s="33" t="s">
        <v>360</v>
      </c>
      <c r="AB1051" s="33">
        <v>621.5578936461684</v>
      </c>
      <c r="AC1051" s="33">
        <v>244.35715656544525</v>
      </c>
      <c r="AD1051" s="33">
        <v>2.5436451396900215</v>
      </c>
      <c r="AE1051" s="33">
        <v>1.5686001228597105E-2</v>
      </c>
      <c r="AF1051" s="33">
        <v>124.96440390355207</v>
      </c>
      <c r="AG1051" s="33">
        <v>1118.1513833887848</v>
      </c>
      <c r="AH1051" s="33">
        <v>124.96440390355207</v>
      </c>
      <c r="AI1051" s="33">
        <v>1118.1513833887848</v>
      </c>
    </row>
    <row r="1052" spans="1:35" ht="16.5" thickBot="1" x14ac:dyDescent="0.3">
      <c r="A1052" s="7">
        <v>1996</v>
      </c>
      <c r="B1052" s="8">
        <v>1254</v>
      </c>
      <c r="C1052" s="8">
        <v>1594</v>
      </c>
      <c r="D1052" s="14">
        <v>169.1</v>
      </c>
      <c r="E1052" s="14">
        <v>588.4</v>
      </c>
      <c r="F1052" s="14">
        <v>520</v>
      </c>
      <c r="G1052" s="14">
        <v>131</v>
      </c>
      <c r="H1052" s="14">
        <v>49.9</v>
      </c>
      <c r="I1052" s="14">
        <v>72.3</v>
      </c>
      <c r="J1052" s="14">
        <v>505.1</v>
      </c>
      <c r="K1052" s="14">
        <v>785.5</v>
      </c>
      <c r="L1052" s="8">
        <v>1316</v>
      </c>
      <c r="M1052" s="8">
        <v>1605</v>
      </c>
      <c r="O1052" s="32">
        <f t="shared" si="41"/>
        <v>122.19999999999999</v>
      </c>
      <c r="Q1052" s="34" t="s">
        <v>372</v>
      </c>
      <c r="R1052" s="34">
        <v>-152.69927878121791</v>
      </c>
      <c r="S1052" s="34">
        <v>106.47714785660392</v>
      </c>
      <c r="T1052" s="34">
        <v>-1.4341037664425682</v>
      </c>
      <c r="U1052" s="34">
        <v>0.16067652911814867</v>
      </c>
      <c r="V1052" s="34">
        <v>-369.08687665845406</v>
      </c>
      <c r="W1052" s="34">
        <v>63.688319096018233</v>
      </c>
      <c r="X1052" s="34">
        <v>-369.08687665845406</v>
      </c>
      <c r="Y1052" s="34">
        <v>63.688319096018233</v>
      </c>
      <c r="AA1052" s="34" t="s">
        <v>372</v>
      </c>
      <c r="AB1052" s="34">
        <v>-118.702897912475</v>
      </c>
      <c r="AC1052" s="34">
        <v>217.74938839033672</v>
      </c>
      <c r="AD1052" s="34">
        <v>-0.54513539068908257</v>
      </c>
      <c r="AE1052" s="34">
        <v>0.58921885551957509</v>
      </c>
      <c r="AF1052" s="34">
        <v>-561.22289687602824</v>
      </c>
      <c r="AG1052" s="34">
        <v>323.81710105107828</v>
      </c>
      <c r="AH1052" s="34">
        <v>-561.22289687602824</v>
      </c>
      <c r="AI1052" s="34">
        <v>323.81710105107828</v>
      </c>
    </row>
    <row r="1053" spans="1:35" ht="15.75" x14ac:dyDescent="0.25">
      <c r="A1053" s="7">
        <v>1997</v>
      </c>
      <c r="B1053" s="8">
        <v>1720</v>
      </c>
      <c r="C1053" s="14">
        <v>531.20000000000005</v>
      </c>
      <c r="D1053" s="14">
        <v>850.5</v>
      </c>
      <c r="E1053" s="14">
        <v>430.4</v>
      </c>
      <c r="F1053" s="14">
        <v>221.5</v>
      </c>
      <c r="G1053" s="14">
        <v>121.5</v>
      </c>
      <c r="H1053" s="14">
        <v>108.2</v>
      </c>
      <c r="I1053" s="14">
        <v>51.1</v>
      </c>
      <c r="J1053" s="14">
        <v>565.9</v>
      </c>
      <c r="K1053" s="14">
        <v>810.7</v>
      </c>
      <c r="L1053" s="14">
        <v>682.8</v>
      </c>
      <c r="M1053" s="14">
        <v>430.7</v>
      </c>
      <c r="O1053" s="32">
        <f t="shared" si="41"/>
        <v>159.30000000000001</v>
      </c>
      <c r="Q1053"/>
      <c r="R1053"/>
      <c r="S1053"/>
      <c r="T1053"/>
      <c r="U1053"/>
      <c r="V1053"/>
      <c r="W1053"/>
      <c r="X1053"/>
      <c r="Y1053"/>
      <c r="AA1053"/>
      <c r="AB1053"/>
      <c r="AC1053"/>
      <c r="AD1053"/>
      <c r="AE1053"/>
      <c r="AF1053"/>
      <c r="AG1053"/>
      <c r="AH1053"/>
      <c r="AI1053"/>
    </row>
    <row r="1054" spans="1:35" ht="15.75" x14ac:dyDescent="0.25">
      <c r="A1054" s="7">
        <v>1998</v>
      </c>
      <c r="B1054" s="8">
        <v>1415</v>
      </c>
      <c r="C1054" s="14">
        <v>86.3</v>
      </c>
      <c r="D1054" s="14">
        <v>357.6</v>
      </c>
      <c r="E1054" s="14">
        <v>91.4</v>
      </c>
      <c r="F1054" s="14">
        <v>327.10000000000002</v>
      </c>
      <c r="G1054" s="14">
        <v>191.9</v>
      </c>
      <c r="H1054" s="14">
        <v>77.7</v>
      </c>
      <c r="I1054" s="14">
        <v>50.7</v>
      </c>
      <c r="J1054" s="14">
        <v>440.8</v>
      </c>
      <c r="K1054" s="14">
        <v>614.29999999999995</v>
      </c>
      <c r="L1054" s="8">
        <v>1123</v>
      </c>
      <c r="M1054" s="8">
        <v>1297</v>
      </c>
      <c r="O1054" s="32">
        <f t="shared" si="41"/>
        <v>128.4</v>
      </c>
      <c r="Q1054"/>
      <c r="R1054"/>
      <c r="S1054"/>
      <c r="T1054"/>
      <c r="U1054"/>
      <c r="V1054"/>
      <c r="W1054"/>
      <c r="X1054"/>
      <c r="Y1054"/>
      <c r="AA1054"/>
      <c r="AB1054"/>
      <c r="AC1054"/>
      <c r="AD1054"/>
      <c r="AE1054"/>
      <c r="AF1054"/>
      <c r="AG1054"/>
      <c r="AH1054"/>
      <c r="AI1054"/>
    </row>
    <row r="1055" spans="1:35" ht="15.75" x14ac:dyDescent="0.25">
      <c r="A1055" s="7">
        <v>1999</v>
      </c>
      <c r="B1055" s="8">
        <v>1482</v>
      </c>
      <c r="C1055" s="14">
        <v>452.1</v>
      </c>
      <c r="D1055" s="14">
        <v>519.5</v>
      </c>
      <c r="E1055" s="14">
        <v>296.2</v>
      </c>
      <c r="F1055" s="14">
        <v>698.9</v>
      </c>
      <c r="G1055" s="14">
        <v>364.3</v>
      </c>
      <c r="H1055" s="14">
        <v>95.2</v>
      </c>
      <c r="I1055" s="14">
        <v>52.6</v>
      </c>
      <c r="J1055" s="14">
        <v>496.9</v>
      </c>
      <c r="K1055" s="14">
        <v>517.1</v>
      </c>
      <c r="L1055" s="14">
        <v>737.3</v>
      </c>
      <c r="M1055" s="8">
        <v>1450</v>
      </c>
      <c r="O1055" s="32">
        <f t="shared" si="41"/>
        <v>147.80000000000001</v>
      </c>
      <c r="Q1055"/>
      <c r="R1055"/>
      <c r="S1055"/>
      <c r="T1055"/>
      <c r="U1055"/>
      <c r="V1055"/>
      <c r="W1055"/>
      <c r="X1055"/>
      <c r="Y1055"/>
      <c r="AA1055"/>
      <c r="AB1055"/>
      <c r="AC1055"/>
      <c r="AD1055"/>
      <c r="AE1055"/>
      <c r="AF1055"/>
      <c r="AG1055"/>
      <c r="AH1055"/>
      <c r="AI1055"/>
    </row>
    <row r="1056" spans="1:35" x14ac:dyDescent="0.2">
      <c r="A1056" s="7">
        <v>2000</v>
      </c>
      <c r="B1056" s="14">
        <v>882.5</v>
      </c>
      <c r="C1056" s="14">
        <v>491.4</v>
      </c>
      <c r="D1056" s="14">
        <v>336.4</v>
      </c>
      <c r="E1056" s="14">
        <v>869.3</v>
      </c>
      <c r="F1056" s="14">
        <v>111.5</v>
      </c>
      <c r="G1056" s="14">
        <v>49.7</v>
      </c>
      <c r="H1056" s="14">
        <v>50.5</v>
      </c>
      <c r="I1056" s="14">
        <v>49.7</v>
      </c>
      <c r="J1056" s="14">
        <v>281.39999999999998</v>
      </c>
      <c r="K1056" s="14">
        <v>502.3</v>
      </c>
      <c r="L1056" s="14">
        <v>348.3</v>
      </c>
      <c r="M1056" s="14">
        <v>373.7</v>
      </c>
      <c r="O1056" s="32">
        <f t="shared" si="41"/>
        <v>100.2</v>
      </c>
    </row>
    <row r="1057" spans="1:15" x14ac:dyDescent="0.2">
      <c r="A1057" s="7">
        <v>2001</v>
      </c>
      <c r="B1057" s="14">
        <v>167.2</v>
      </c>
      <c r="C1057" s="14">
        <v>50.5</v>
      </c>
      <c r="D1057" s="14">
        <v>51.7</v>
      </c>
      <c r="E1057" s="14">
        <v>445.2</v>
      </c>
      <c r="F1057" s="14">
        <v>497.2</v>
      </c>
      <c r="G1057" s="14">
        <v>174.4</v>
      </c>
      <c r="H1057" s="14">
        <v>145.19999999999999</v>
      </c>
      <c r="I1057" s="14">
        <v>234.2</v>
      </c>
      <c r="J1057" s="14">
        <v>64.900000000000006</v>
      </c>
      <c r="K1057" s="14">
        <v>100.1</v>
      </c>
      <c r="L1057" s="14">
        <v>596.20000000000005</v>
      </c>
      <c r="M1057" s="8">
        <v>1267</v>
      </c>
      <c r="O1057" s="32">
        <f t="shared" si="41"/>
        <v>379.4</v>
      </c>
    </row>
    <row r="1058" spans="1:15" x14ac:dyDescent="0.2">
      <c r="A1058" s="7">
        <v>2002</v>
      </c>
      <c r="B1058" s="14">
        <v>885.2</v>
      </c>
      <c r="C1058" s="14">
        <v>68.900000000000006</v>
      </c>
      <c r="D1058" s="14">
        <v>525.9</v>
      </c>
      <c r="E1058" s="14">
        <v>689.9</v>
      </c>
      <c r="F1058" s="14">
        <v>303.2</v>
      </c>
      <c r="G1058" s="14">
        <v>164.6</v>
      </c>
      <c r="H1058" s="14">
        <v>54.9</v>
      </c>
      <c r="I1058" s="14">
        <v>200.3</v>
      </c>
      <c r="J1058" s="14">
        <v>319</v>
      </c>
      <c r="K1058" s="14">
        <v>500</v>
      </c>
      <c r="L1058" s="14">
        <v>400.4</v>
      </c>
      <c r="M1058" s="14">
        <v>525.70000000000005</v>
      </c>
      <c r="O1058" s="32">
        <f t="shared" si="41"/>
        <v>255.20000000000002</v>
      </c>
    </row>
    <row r="1059" spans="1:15" x14ac:dyDescent="0.2">
      <c r="A1059" s="7">
        <v>2003</v>
      </c>
      <c r="B1059" s="14">
        <v>862.9</v>
      </c>
      <c r="C1059" s="14">
        <v>321.89999999999998</v>
      </c>
      <c r="D1059" s="14">
        <v>946.1</v>
      </c>
      <c r="E1059" s="14">
        <v>372.9</v>
      </c>
      <c r="F1059" s="14">
        <v>244.3</v>
      </c>
      <c r="G1059" s="14">
        <v>177.2</v>
      </c>
      <c r="H1059" s="14">
        <v>135.4</v>
      </c>
      <c r="I1059" s="14">
        <v>341.7</v>
      </c>
      <c r="J1059" s="14">
        <v>409.5</v>
      </c>
      <c r="K1059" s="14">
        <v>300.39999999999998</v>
      </c>
      <c r="L1059" s="14">
        <v>306.89999999999998</v>
      </c>
      <c r="M1059" s="8">
        <v>1036</v>
      </c>
      <c r="O1059" s="32">
        <f t="shared" si="41"/>
        <v>477.1</v>
      </c>
    </row>
    <row r="1060" spans="1:15" x14ac:dyDescent="0.2">
      <c r="A1060" s="7">
        <v>2004</v>
      </c>
      <c r="B1060" s="14">
        <v>990.7</v>
      </c>
      <c r="C1060" s="14">
        <v>464.6</v>
      </c>
      <c r="D1060" s="14">
        <v>225.4</v>
      </c>
      <c r="E1060" s="14">
        <v>114.8</v>
      </c>
      <c r="F1060" s="14">
        <v>287.5</v>
      </c>
      <c r="G1060" s="14">
        <v>349.4</v>
      </c>
      <c r="H1060" s="14">
        <v>127.4</v>
      </c>
      <c r="I1060" s="14">
        <v>115.2</v>
      </c>
      <c r="J1060" s="14">
        <v>390.7</v>
      </c>
      <c r="K1060" s="14">
        <v>655.9</v>
      </c>
      <c r="L1060" s="14">
        <v>460.5</v>
      </c>
      <c r="M1060" s="14">
        <v>680.3</v>
      </c>
      <c r="O1060" s="32">
        <f t="shared" si="41"/>
        <v>242.60000000000002</v>
      </c>
    </row>
    <row r="1061" spans="1:15" x14ac:dyDescent="0.2">
      <c r="A1061" s="7">
        <v>2005</v>
      </c>
      <c r="B1061" s="14">
        <v>205.7</v>
      </c>
      <c r="C1061" s="14">
        <v>57.7</v>
      </c>
      <c r="D1061" s="14">
        <v>56.9</v>
      </c>
      <c r="E1061" s="14">
        <v>115.9</v>
      </c>
      <c r="F1061" s="14">
        <v>438.9</v>
      </c>
      <c r="G1061" s="14">
        <v>257.5</v>
      </c>
      <c r="H1061" s="14">
        <v>71.900000000000006</v>
      </c>
      <c r="I1061" s="14">
        <v>120.8</v>
      </c>
      <c r="J1061" s="14">
        <v>478.7</v>
      </c>
      <c r="K1061" s="14">
        <v>521.29999999999995</v>
      </c>
      <c r="L1061" s="14">
        <v>810.9</v>
      </c>
      <c r="M1061" s="14">
        <v>840.5</v>
      </c>
      <c r="O1061" s="32">
        <f t="shared" si="41"/>
        <v>192.7</v>
      </c>
    </row>
    <row r="1062" spans="1:15" x14ac:dyDescent="0.2">
      <c r="A1062" s="7">
        <v>2006</v>
      </c>
      <c r="B1062" s="8">
        <v>2151</v>
      </c>
      <c r="C1062" s="14">
        <v>396.2</v>
      </c>
      <c r="D1062" s="14">
        <v>142.30000000000001</v>
      </c>
      <c r="E1062" s="14">
        <v>243.3</v>
      </c>
      <c r="F1062" s="14">
        <v>310.39999999999998</v>
      </c>
      <c r="G1062" s="14">
        <v>160.69999999999999</v>
      </c>
      <c r="H1062" s="14">
        <v>173.1</v>
      </c>
      <c r="I1062" s="14">
        <v>311.5</v>
      </c>
      <c r="J1062" s="14">
        <v>297.10000000000002</v>
      </c>
      <c r="K1062" s="14">
        <v>359.5</v>
      </c>
      <c r="L1062" s="8">
        <v>1328</v>
      </c>
      <c r="M1062" s="8">
        <v>1326</v>
      </c>
      <c r="O1062" s="32">
        <f t="shared" si="41"/>
        <v>484.6</v>
      </c>
    </row>
    <row r="1063" spans="1:15" x14ac:dyDescent="0.2">
      <c r="A1063" s="7">
        <v>2007</v>
      </c>
      <c r="B1063" s="14">
        <v>747.8</v>
      </c>
      <c r="C1063" s="14">
        <v>285.10000000000002</v>
      </c>
      <c r="D1063" s="14">
        <v>483.1</v>
      </c>
      <c r="E1063" s="14">
        <v>144.30000000000001</v>
      </c>
      <c r="F1063" s="14">
        <v>520.9</v>
      </c>
      <c r="G1063" s="14">
        <v>291.60000000000002</v>
      </c>
      <c r="H1063" s="14">
        <v>50.8</v>
      </c>
      <c r="I1063" s="14">
        <v>133.69999999999999</v>
      </c>
      <c r="J1063" s="14">
        <v>276.5</v>
      </c>
      <c r="K1063" s="14">
        <v>358</v>
      </c>
      <c r="L1063" s="14">
        <v>804.2</v>
      </c>
      <c r="M1063" s="14">
        <v>944.1</v>
      </c>
      <c r="O1063" s="32">
        <f t="shared" si="41"/>
        <v>184.5</v>
      </c>
    </row>
    <row r="1064" spans="1:15" x14ac:dyDescent="0.2">
      <c r="A1064" s="7">
        <v>2008</v>
      </c>
      <c r="B1064" s="14">
        <v>703.7</v>
      </c>
      <c r="C1064" s="14">
        <v>125.9</v>
      </c>
      <c r="D1064" s="14">
        <v>609</v>
      </c>
      <c r="E1064" s="14">
        <v>362.1</v>
      </c>
      <c r="F1064" s="8">
        <v>1004</v>
      </c>
      <c r="G1064" s="14">
        <v>603.79999999999995</v>
      </c>
      <c r="H1064" s="14">
        <v>116.5</v>
      </c>
      <c r="I1064" s="14">
        <v>186.1</v>
      </c>
      <c r="J1064" s="14">
        <v>402.5</v>
      </c>
      <c r="K1064" s="14">
        <v>560.9</v>
      </c>
      <c r="L1064" s="14">
        <v>708</v>
      </c>
      <c r="M1064" s="14">
        <v>394.8</v>
      </c>
      <c r="O1064" s="32">
        <f t="shared" ref="O1064:O1127" si="42">SUM(H1064:I1064)</f>
        <v>302.60000000000002</v>
      </c>
    </row>
    <row r="1065" spans="1:15" x14ac:dyDescent="0.2">
      <c r="A1065" s="7">
        <v>2009</v>
      </c>
      <c r="B1065" s="8">
        <v>1546</v>
      </c>
      <c r="C1065" s="14">
        <v>65.400000000000006</v>
      </c>
      <c r="D1065" s="14">
        <v>248.6</v>
      </c>
      <c r="E1065" s="14">
        <v>474.5</v>
      </c>
      <c r="F1065" s="14">
        <v>508.8</v>
      </c>
      <c r="G1065" s="14">
        <v>133.4</v>
      </c>
      <c r="H1065" s="14">
        <v>53.8</v>
      </c>
      <c r="I1065" s="14">
        <v>63.8</v>
      </c>
      <c r="J1065" s="14">
        <v>491.9</v>
      </c>
      <c r="K1065" s="14">
        <v>536.6</v>
      </c>
      <c r="L1065" s="14">
        <v>654.20000000000005</v>
      </c>
      <c r="M1065" s="14">
        <v>493.8</v>
      </c>
      <c r="O1065" s="32">
        <f t="shared" si="42"/>
        <v>117.6</v>
      </c>
    </row>
    <row r="1066" spans="1:15" x14ac:dyDescent="0.2">
      <c r="A1066" s="7">
        <v>2010</v>
      </c>
      <c r="B1066" s="14">
        <v>912.4</v>
      </c>
      <c r="C1066" s="14">
        <v>94.5</v>
      </c>
      <c r="D1066" s="14">
        <v>60.9</v>
      </c>
      <c r="E1066" s="14">
        <v>330.9</v>
      </c>
      <c r="F1066" s="14">
        <v>499.1</v>
      </c>
      <c r="G1066" s="14">
        <v>671.8</v>
      </c>
      <c r="H1066" s="14">
        <v>76.599999999999994</v>
      </c>
      <c r="I1066" s="14">
        <v>233.8</v>
      </c>
      <c r="J1066" s="14">
        <v>387.6</v>
      </c>
      <c r="K1066" s="14">
        <v>711.8</v>
      </c>
      <c r="L1066" s="14">
        <v>691.7</v>
      </c>
      <c r="M1066" s="8">
        <v>1337</v>
      </c>
      <c r="O1066" s="32">
        <f t="shared" si="42"/>
        <v>310.39999999999998</v>
      </c>
    </row>
    <row r="1067" spans="1:15" x14ac:dyDescent="0.2">
      <c r="A1067" s="7">
        <v>2011</v>
      </c>
      <c r="B1067" s="8">
        <v>1141</v>
      </c>
      <c r="C1067" s="14">
        <v>88.1</v>
      </c>
      <c r="D1067" s="14">
        <v>300.5</v>
      </c>
      <c r="E1067" s="14">
        <v>806.8</v>
      </c>
      <c r="F1067" s="14">
        <v>558</v>
      </c>
      <c r="G1067" s="14">
        <v>401.8</v>
      </c>
      <c r="H1067" s="14">
        <v>97.3</v>
      </c>
      <c r="I1067" s="14">
        <v>54.8</v>
      </c>
      <c r="J1067" s="14">
        <v>556.6</v>
      </c>
      <c r="K1067" s="14">
        <v>565.29999999999995</v>
      </c>
      <c r="L1067" s="14">
        <v>539.79999999999995</v>
      </c>
      <c r="M1067" s="14">
        <v>181.3</v>
      </c>
      <c r="O1067" s="32">
        <f t="shared" si="42"/>
        <v>152.1</v>
      </c>
    </row>
    <row r="1068" spans="1:15" x14ac:dyDescent="0.2">
      <c r="A1068" s="7">
        <v>2012</v>
      </c>
      <c r="B1068" s="8">
        <v>1632</v>
      </c>
      <c r="C1068" s="14">
        <v>433.7</v>
      </c>
      <c r="D1068" s="14">
        <v>678.1</v>
      </c>
      <c r="E1068" s="8">
        <v>1005</v>
      </c>
      <c r="F1068" s="14">
        <v>455.4</v>
      </c>
      <c r="G1068" s="14">
        <v>349.8</v>
      </c>
      <c r="H1068" s="14">
        <v>97.8</v>
      </c>
      <c r="I1068" s="14">
        <v>53.4</v>
      </c>
      <c r="J1068" s="14">
        <v>493.3</v>
      </c>
      <c r="K1068" s="14">
        <v>709.7</v>
      </c>
      <c r="L1068" s="8">
        <v>1065</v>
      </c>
      <c r="M1068" s="8">
        <v>1136</v>
      </c>
      <c r="O1068" s="32">
        <f t="shared" si="42"/>
        <v>151.19999999999999</v>
      </c>
    </row>
    <row r="1069" spans="1:15" x14ac:dyDescent="0.2">
      <c r="A1069" s="7">
        <v>2013</v>
      </c>
      <c r="B1069" s="14">
        <v>588.1</v>
      </c>
      <c r="C1069" s="14">
        <v>128.19999999999999</v>
      </c>
      <c r="D1069" s="14">
        <v>62.9</v>
      </c>
      <c r="E1069" s="14">
        <v>504</v>
      </c>
      <c r="F1069" s="14">
        <v>301.60000000000002</v>
      </c>
      <c r="G1069" s="14">
        <v>123.9</v>
      </c>
      <c r="H1069" s="14">
        <v>60.5</v>
      </c>
      <c r="I1069" s="14">
        <v>54.5</v>
      </c>
      <c r="J1069" s="14">
        <v>509.1</v>
      </c>
      <c r="K1069" s="14">
        <v>877.9</v>
      </c>
      <c r="L1069" s="14">
        <v>617.1</v>
      </c>
      <c r="M1069" s="14">
        <v>348.6</v>
      </c>
      <c r="O1069" s="32">
        <f t="shared" si="42"/>
        <v>115</v>
      </c>
    </row>
    <row r="1070" spans="1:15" x14ac:dyDescent="0.2">
      <c r="A1070" s="7">
        <v>2014</v>
      </c>
      <c r="B1070" s="14">
        <v>296</v>
      </c>
      <c r="C1070" s="8">
        <v>1235</v>
      </c>
      <c r="D1070" s="14">
        <v>977.2</v>
      </c>
      <c r="E1070" s="14">
        <v>401.9</v>
      </c>
      <c r="F1070" s="14">
        <v>423.1</v>
      </c>
      <c r="G1070" s="14">
        <v>172.7</v>
      </c>
      <c r="H1070" s="14">
        <v>101.2</v>
      </c>
      <c r="I1070" s="14">
        <v>378.1</v>
      </c>
      <c r="J1070" s="14">
        <v>367.6</v>
      </c>
      <c r="K1070" s="14">
        <v>463.1</v>
      </c>
      <c r="L1070" s="14">
        <v>712.1</v>
      </c>
      <c r="M1070" s="8">
        <v>1255</v>
      </c>
      <c r="O1070" s="32">
        <f t="shared" si="42"/>
        <v>479.3</v>
      </c>
    </row>
    <row r="1071" spans="1:15" x14ac:dyDescent="0.2">
      <c r="O1071" s="32"/>
    </row>
    <row r="1072" spans="1:15" x14ac:dyDescent="0.2">
      <c r="O1072" s="32"/>
    </row>
    <row r="1073" spans="1:35" x14ac:dyDescent="0.2">
      <c r="A1073" s="6" t="s">
        <v>429</v>
      </c>
      <c r="O1073" s="32"/>
    </row>
    <row r="1074" spans="1:35" ht="15.75" x14ac:dyDescent="0.25">
      <c r="A1074" s="7">
        <v>1990</v>
      </c>
      <c r="B1074" s="8">
        <v>3893</v>
      </c>
      <c r="C1074" s="8">
        <v>2480</v>
      </c>
      <c r="D1074" s="8">
        <v>2565</v>
      </c>
      <c r="E1074" s="8">
        <v>3367</v>
      </c>
      <c r="F1074" s="8">
        <v>2766</v>
      </c>
      <c r="G1074" s="8">
        <v>2355</v>
      </c>
      <c r="H1074" s="8">
        <v>1196</v>
      </c>
      <c r="I1074" s="14">
        <v>963.8</v>
      </c>
      <c r="J1074" s="14">
        <v>648.20000000000005</v>
      </c>
      <c r="K1074" s="8">
        <v>1182</v>
      </c>
      <c r="L1074" s="8">
        <v>2988</v>
      </c>
      <c r="M1074" s="8">
        <v>2266</v>
      </c>
      <c r="O1074" s="32">
        <f t="shared" si="42"/>
        <v>2159.8000000000002</v>
      </c>
      <c r="Q1074" s="23" t="s">
        <v>349</v>
      </c>
      <c r="R1074"/>
      <c r="S1074"/>
      <c r="T1074"/>
      <c r="U1074"/>
      <c r="V1074"/>
      <c r="W1074"/>
      <c r="X1074"/>
      <c r="Y1074"/>
      <c r="AA1074" t="s">
        <v>349</v>
      </c>
      <c r="AB1074"/>
      <c r="AC1074"/>
      <c r="AD1074"/>
      <c r="AE1074"/>
      <c r="AF1074"/>
      <c r="AG1074"/>
      <c r="AH1074"/>
      <c r="AI1074"/>
    </row>
    <row r="1075" spans="1:35" ht="16.5" thickBot="1" x14ac:dyDescent="0.3">
      <c r="A1075" s="7">
        <v>1991</v>
      </c>
      <c r="B1075" s="8">
        <v>3657</v>
      </c>
      <c r="C1075" s="8">
        <v>1890</v>
      </c>
      <c r="D1075" s="8">
        <v>2285</v>
      </c>
      <c r="E1075" s="8">
        <v>3333</v>
      </c>
      <c r="F1075" s="8">
        <v>3132</v>
      </c>
      <c r="G1075" s="8">
        <v>1230</v>
      </c>
      <c r="H1075" s="8">
        <v>1100</v>
      </c>
      <c r="I1075" s="8">
        <v>1001</v>
      </c>
      <c r="J1075" s="14">
        <v>942.5</v>
      </c>
      <c r="K1075" s="8">
        <v>1312</v>
      </c>
      <c r="L1075" s="8">
        <v>4450</v>
      </c>
      <c r="M1075" s="8">
        <v>4698</v>
      </c>
      <c r="O1075" s="32">
        <f t="shared" si="42"/>
        <v>2101</v>
      </c>
      <c r="Q1075"/>
      <c r="R1075"/>
      <c r="S1075"/>
      <c r="T1075"/>
      <c r="U1075"/>
      <c r="V1075"/>
      <c r="W1075"/>
      <c r="X1075"/>
      <c r="Y1075"/>
      <c r="AA1075"/>
      <c r="AB1075"/>
      <c r="AC1075"/>
      <c r="AD1075"/>
      <c r="AE1075"/>
      <c r="AF1075"/>
      <c r="AG1075"/>
      <c r="AH1075"/>
      <c r="AI1075"/>
    </row>
    <row r="1076" spans="1:35" ht="15.75" x14ac:dyDescent="0.25">
      <c r="A1076" s="7">
        <v>1992</v>
      </c>
      <c r="B1076" s="8">
        <v>1181</v>
      </c>
      <c r="C1076" s="8">
        <v>1778</v>
      </c>
      <c r="D1076" s="8">
        <v>1408</v>
      </c>
      <c r="E1076" s="8">
        <v>3603</v>
      </c>
      <c r="F1076" s="8">
        <v>1615</v>
      </c>
      <c r="G1076" s="8">
        <v>1119</v>
      </c>
      <c r="H1076" s="8">
        <v>1119</v>
      </c>
      <c r="I1076" s="8">
        <v>1018</v>
      </c>
      <c r="J1076" s="14">
        <v>902.5</v>
      </c>
      <c r="K1076" s="8">
        <v>1229</v>
      </c>
      <c r="L1076" s="8">
        <v>2730</v>
      </c>
      <c r="M1076" s="8">
        <v>3471</v>
      </c>
      <c r="O1076" s="32">
        <f t="shared" si="42"/>
        <v>2137</v>
      </c>
      <c r="Q1076" s="36" t="s">
        <v>350</v>
      </c>
      <c r="R1076" s="36"/>
      <c r="S1076"/>
      <c r="T1076"/>
      <c r="U1076"/>
      <c r="V1076"/>
      <c r="W1076"/>
      <c r="X1076"/>
      <c r="Y1076"/>
      <c r="AA1076" s="36" t="s">
        <v>350</v>
      </c>
      <c r="AB1076" s="36"/>
      <c r="AC1076"/>
      <c r="AD1076"/>
      <c r="AE1076"/>
      <c r="AF1076"/>
      <c r="AG1076"/>
      <c r="AH1076"/>
      <c r="AI1076"/>
    </row>
    <row r="1077" spans="1:35" ht="15.75" x14ac:dyDescent="0.25">
      <c r="A1077" s="7">
        <v>1993</v>
      </c>
      <c r="B1077" s="8">
        <v>2399</v>
      </c>
      <c r="C1077" s="8">
        <v>1216</v>
      </c>
      <c r="D1077" s="8">
        <v>6880</v>
      </c>
      <c r="E1077" s="8">
        <v>7133</v>
      </c>
      <c r="F1077" s="8">
        <v>4841</v>
      </c>
      <c r="G1077" s="8">
        <v>3104</v>
      </c>
      <c r="H1077" s="8">
        <v>1076</v>
      </c>
      <c r="I1077" s="8">
        <v>1071</v>
      </c>
      <c r="J1077" s="8">
        <v>1082</v>
      </c>
      <c r="K1077" s="8">
        <v>1231</v>
      </c>
      <c r="L1077" s="8">
        <v>1389</v>
      </c>
      <c r="M1077" s="8">
        <v>1466</v>
      </c>
      <c r="O1077" s="32">
        <f t="shared" si="42"/>
        <v>2147</v>
      </c>
      <c r="Q1077" s="33" t="s">
        <v>351</v>
      </c>
      <c r="R1077" s="33">
        <v>0.19622561457302123</v>
      </c>
      <c r="S1077"/>
      <c r="T1077"/>
      <c r="U1077"/>
      <c r="V1077"/>
      <c r="W1077"/>
      <c r="X1077"/>
      <c r="Y1077"/>
      <c r="AA1077" s="33" t="s">
        <v>351</v>
      </c>
      <c r="AB1077" s="33">
        <v>0.22161564676775616</v>
      </c>
      <c r="AC1077"/>
      <c r="AD1077"/>
      <c r="AE1077"/>
      <c r="AF1077"/>
      <c r="AG1077"/>
      <c r="AH1077"/>
      <c r="AI1077"/>
    </row>
    <row r="1078" spans="1:35" ht="15.75" x14ac:dyDescent="0.25">
      <c r="A1078" s="7">
        <v>1994</v>
      </c>
      <c r="B1078" s="8">
        <v>3022</v>
      </c>
      <c r="C1078" s="8">
        <v>1901</v>
      </c>
      <c r="D1078" s="8">
        <v>2341</v>
      </c>
      <c r="E1078" s="8">
        <v>2621</v>
      </c>
      <c r="F1078" s="8">
        <v>1420</v>
      </c>
      <c r="G1078" s="8">
        <v>1117</v>
      </c>
      <c r="H1078" s="8">
        <v>1117</v>
      </c>
      <c r="I1078" s="8">
        <v>1112</v>
      </c>
      <c r="J1078" s="8">
        <v>1112</v>
      </c>
      <c r="K1078" s="8">
        <v>1407</v>
      </c>
      <c r="L1078" s="8">
        <v>2078</v>
      </c>
      <c r="M1078" s="8">
        <v>4281</v>
      </c>
      <c r="O1078" s="32">
        <f t="shared" si="42"/>
        <v>2229</v>
      </c>
      <c r="Q1078" s="33" t="s">
        <v>352</v>
      </c>
      <c r="R1078" s="33">
        <v>3.8504491814559887E-2</v>
      </c>
      <c r="S1078"/>
      <c r="T1078"/>
      <c r="U1078"/>
      <c r="V1078"/>
      <c r="W1078"/>
      <c r="X1078"/>
      <c r="Y1078"/>
      <c r="AA1078" s="33" t="s">
        <v>352</v>
      </c>
      <c r="AB1078" s="33">
        <v>4.9113494892290874E-2</v>
      </c>
      <c r="AC1078"/>
      <c r="AD1078"/>
      <c r="AE1078"/>
      <c r="AF1078"/>
      <c r="AG1078"/>
      <c r="AH1078"/>
      <c r="AI1078"/>
    </row>
    <row r="1079" spans="1:35" ht="15.75" x14ac:dyDescent="0.25">
      <c r="A1079" s="7">
        <v>1995</v>
      </c>
      <c r="B1079" s="8">
        <v>5550</v>
      </c>
      <c r="C1079" s="8">
        <v>7129</v>
      </c>
      <c r="D1079" s="8">
        <v>2438</v>
      </c>
      <c r="E1079" s="8">
        <v>3371</v>
      </c>
      <c r="F1079" s="8">
        <v>3162</v>
      </c>
      <c r="G1079" s="8">
        <v>1359</v>
      </c>
      <c r="H1079" s="8">
        <v>1692</v>
      </c>
      <c r="I1079" s="8">
        <v>2295</v>
      </c>
      <c r="J1079" s="8">
        <v>1807</v>
      </c>
      <c r="K1079" s="8">
        <v>1292</v>
      </c>
      <c r="L1079" s="8">
        <v>5577</v>
      </c>
      <c r="M1079" s="8">
        <v>10610</v>
      </c>
      <c r="O1079" s="32">
        <f t="shared" ref="O1079:O1095" si="43">SUM(H1079:I1079)</f>
        <v>3987</v>
      </c>
      <c r="Q1079" s="33" t="s">
        <v>353</v>
      </c>
      <c r="R1079" s="33">
        <v>-3.2996607152418599E-3</v>
      </c>
      <c r="S1079"/>
      <c r="T1079"/>
      <c r="U1079"/>
      <c r="V1079"/>
      <c r="W1079"/>
      <c r="X1079"/>
      <c r="Y1079"/>
      <c r="AA1079" s="33" t="s">
        <v>353</v>
      </c>
      <c r="AB1079" s="33">
        <v>7.7706033658687329E-3</v>
      </c>
      <c r="AC1079"/>
      <c r="AD1079"/>
      <c r="AE1079"/>
      <c r="AF1079"/>
      <c r="AG1079"/>
      <c r="AH1079"/>
      <c r="AI1079"/>
    </row>
    <row r="1080" spans="1:35" ht="15.75" x14ac:dyDescent="0.25">
      <c r="A1080" s="7">
        <v>1996</v>
      </c>
      <c r="B1080" s="8">
        <v>8544</v>
      </c>
      <c r="C1080" s="8">
        <v>12560</v>
      </c>
      <c r="D1080" s="8">
        <v>3013</v>
      </c>
      <c r="E1080" s="8">
        <v>5466</v>
      </c>
      <c r="F1080" s="8">
        <v>4723</v>
      </c>
      <c r="G1080" s="8">
        <v>1385</v>
      </c>
      <c r="H1080" s="8">
        <v>1114</v>
      </c>
      <c r="I1080" s="8">
        <v>1124</v>
      </c>
      <c r="J1080" s="8">
        <v>1132</v>
      </c>
      <c r="K1080" s="8">
        <v>1967</v>
      </c>
      <c r="L1080" s="8">
        <v>7816</v>
      </c>
      <c r="M1080" s="8">
        <v>13640</v>
      </c>
      <c r="O1080" s="32">
        <f t="shared" si="42"/>
        <v>2238</v>
      </c>
      <c r="Q1080" s="33" t="s">
        <v>354</v>
      </c>
      <c r="R1080" s="33">
        <v>788.78840475482434</v>
      </c>
      <c r="S1080"/>
      <c r="T1080"/>
      <c r="U1080"/>
      <c r="V1080"/>
      <c r="W1080"/>
      <c r="X1080"/>
      <c r="Y1080"/>
      <c r="AA1080" s="33" t="s">
        <v>354</v>
      </c>
      <c r="AB1080" s="33">
        <v>784.42464521673003</v>
      </c>
      <c r="AC1080"/>
      <c r="AD1080"/>
      <c r="AE1080"/>
      <c r="AF1080"/>
      <c r="AG1080"/>
      <c r="AH1080"/>
      <c r="AI1080"/>
    </row>
    <row r="1081" spans="1:35" ht="16.5" thickBot="1" x14ac:dyDescent="0.3">
      <c r="A1081" s="7">
        <v>1997</v>
      </c>
      <c r="B1081" s="8">
        <v>10030</v>
      </c>
      <c r="C1081" s="8">
        <v>5833</v>
      </c>
      <c r="D1081" s="8">
        <v>7079</v>
      </c>
      <c r="E1081" s="8">
        <v>4963</v>
      </c>
      <c r="F1081" s="8">
        <v>3356</v>
      </c>
      <c r="G1081" s="8">
        <v>1728</v>
      </c>
      <c r="H1081" s="8">
        <v>1265</v>
      </c>
      <c r="I1081" s="8">
        <v>1264</v>
      </c>
      <c r="J1081" s="8">
        <v>1410</v>
      </c>
      <c r="K1081" s="8">
        <v>2756</v>
      </c>
      <c r="L1081" s="8">
        <v>3556</v>
      </c>
      <c r="M1081" s="8">
        <v>2475</v>
      </c>
      <c r="O1081" s="32">
        <f t="shared" si="42"/>
        <v>2529</v>
      </c>
      <c r="Q1081" s="34" t="s">
        <v>355</v>
      </c>
      <c r="R1081" s="34">
        <v>25</v>
      </c>
      <c r="S1081"/>
      <c r="T1081"/>
      <c r="U1081"/>
      <c r="V1081"/>
      <c r="W1081"/>
      <c r="X1081"/>
      <c r="Y1081"/>
      <c r="AA1081" s="34" t="s">
        <v>355</v>
      </c>
      <c r="AB1081" s="34">
        <v>25</v>
      </c>
      <c r="AC1081"/>
      <c r="AD1081"/>
      <c r="AE1081"/>
      <c r="AF1081"/>
      <c r="AG1081"/>
      <c r="AH1081"/>
      <c r="AI1081"/>
    </row>
    <row r="1082" spans="1:35" ht="15.75" x14ac:dyDescent="0.25">
      <c r="A1082" s="7">
        <v>1998</v>
      </c>
      <c r="B1082" s="8">
        <v>7822</v>
      </c>
      <c r="C1082" s="8">
        <v>3097</v>
      </c>
      <c r="D1082" s="8">
        <v>3599</v>
      </c>
      <c r="E1082" s="8">
        <v>2359</v>
      </c>
      <c r="F1082" s="8">
        <v>2858</v>
      </c>
      <c r="G1082" s="8">
        <v>1729</v>
      </c>
      <c r="H1082" s="8">
        <v>1161</v>
      </c>
      <c r="I1082" s="8">
        <v>1157</v>
      </c>
      <c r="J1082" s="8">
        <v>1271</v>
      </c>
      <c r="K1082" s="8">
        <v>1368</v>
      </c>
      <c r="L1082" s="8">
        <v>5500</v>
      </c>
      <c r="M1082" s="8">
        <v>8790</v>
      </c>
      <c r="O1082" s="32">
        <f t="shared" si="42"/>
        <v>2318</v>
      </c>
      <c r="Q1082"/>
      <c r="R1082"/>
      <c r="S1082"/>
      <c r="T1082"/>
      <c r="U1082"/>
      <c r="V1082"/>
      <c r="W1082"/>
      <c r="X1082"/>
      <c r="Y1082"/>
      <c r="AA1082"/>
      <c r="AB1082"/>
      <c r="AC1082"/>
      <c r="AD1082"/>
      <c r="AE1082"/>
      <c r="AF1082"/>
      <c r="AG1082"/>
      <c r="AH1082"/>
      <c r="AI1082"/>
    </row>
    <row r="1083" spans="1:35" ht="16.5" thickBot="1" x14ac:dyDescent="0.3">
      <c r="A1083" s="7">
        <v>1999</v>
      </c>
      <c r="B1083" s="8">
        <v>8253</v>
      </c>
      <c r="C1083" s="8">
        <v>5371</v>
      </c>
      <c r="D1083" s="8">
        <v>4546</v>
      </c>
      <c r="E1083" s="8">
        <v>2907</v>
      </c>
      <c r="F1083" s="8">
        <v>4989</v>
      </c>
      <c r="G1083" s="8">
        <v>3377</v>
      </c>
      <c r="H1083" s="8">
        <v>1401</v>
      </c>
      <c r="I1083" s="8">
        <v>1156</v>
      </c>
      <c r="J1083" s="8">
        <v>1126</v>
      </c>
      <c r="K1083" s="8">
        <v>1371</v>
      </c>
      <c r="L1083" s="8">
        <v>4073</v>
      </c>
      <c r="M1083" s="8">
        <v>6818</v>
      </c>
      <c r="O1083" s="32">
        <f t="shared" si="42"/>
        <v>2557</v>
      </c>
      <c r="Q1083" s="23" t="s">
        <v>356</v>
      </c>
      <c r="R1083"/>
      <c r="S1083"/>
      <c r="T1083"/>
      <c r="U1083"/>
      <c r="V1083"/>
      <c r="W1083"/>
      <c r="X1083"/>
      <c r="Y1083"/>
      <c r="AA1083" t="s">
        <v>356</v>
      </c>
      <c r="AB1083"/>
      <c r="AC1083"/>
      <c r="AD1083"/>
      <c r="AE1083"/>
      <c r="AF1083"/>
      <c r="AG1083"/>
      <c r="AH1083"/>
      <c r="AI1083"/>
    </row>
    <row r="1084" spans="1:35" ht="15.75" x14ac:dyDescent="0.25">
      <c r="A1084" s="7">
        <v>2000</v>
      </c>
      <c r="B1084" s="8">
        <v>5618</v>
      </c>
      <c r="C1084" s="8">
        <v>4264</v>
      </c>
      <c r="D1084" s="8">
        <v>3886</v>
      </c>
      <c r="E1084" s="8">
        <v>3994</v>
      </c>
      <c r="F1084" s="8">
        <v>2887</v>
      </c>
      <c r="G1084" s="8">
        <v>1658</v>
      </c>
      <c r="H1084" s="8">
        <v>1139</v>
      </c>
      <c r="I1084" s="8">
        <v>1214</v>
      </c>
      <c r="J1084" s="8">
        <v>1242</v>
      </c>
      <c r="K1084" s="8">
        <v>1183</v>
      </c>
      <c r="L1084" s="8">
        <v>1565</v>
      </c>
      <c r="M1084" s="8">
        <v>1934</v>
      </c>
      <c r="O1084" s="32">
        <f t="shared" si="42"/>
        <v>2353</v>
      </c>
      <c r="Q1084" s="35"/>
      <c r="R1084" s="35" t="s">
        <v>361</v>
      </c>
      <c r="S1084" s="35" t="s">
        <v>362</v>
      </c>
      <c r="T1084" s="35" t="s">
        <v>363</v>
      </c>
      <c r="U1084" s="35" t="s">
        <v>3</v>
      </c>
      <c r="V1084" s="35" t="s">
        <v>364</v>
      </c>
      <c r="W1084"/>
      <c r="X1084"/>
      <c r="Y1084"/>
      <c r="AA1084" s="35"/>
      <c r="AB1084" s="35" t="s">
        <v>361</v>
      </c>
      <c r="AC1084" s="35" t="s">
        <v>362</v>
      </c>
      <c r="AD1084" s="35" t="s">
        <v>363</v>
      </c>
      <c r="AE1084" s="35" t="s">
        <v>3</v>
      </c>
      <c r="AF1084" s="35" t="s">
        <v>364</v>
      </c>
      <c r="AG1084"/>
      <c r="AH1084"/>
      <c r="AI1084"/>
    </row>
    <row r="1085" spans="1:35" ht="15.75" x14ac:dyDescent="0.25">
      <c r="A1085" s="7">
        <v>2001</v>
      </c>
      <c r="B1085" s="8">
        <v>1071</v>
      </c>
      <c r="C1085" s="8">
        <v>1281</v>
      </c>
      <c r="D1085" s="8">
        <v>1669</v>
      </c>
      <c r="E1085" s="8">
        <v>2571</v>
      </c>
      <c r="F1085" s="8">
        <v>1922</v>
      </c>
      <c r="G1085" s="8">
        <v>1208</v>
      </c>
      <c r="H1085" s="8">
        <v>1091</v>
      </c>
      <c r="I1085" s="8">
        <v>1077</v>
      </c>
      <c r="J1085" s="8">
        <v>1074</v>
      </c>
      <c r="K1085" s="8">
        <v>1106</v>
      </c>
      <c r="L1085" s="8">
        <v>2951</v>
      </c>
      <c r="M1085" s="8">
        <v>7204</v>
      </c>
      <c r="O1085" s="32">
        <f t="shared" si="42"/>
        <v>2168</v>
      </c>
      <c r="Q1085" s="33" t="s">
        <v>357</v>
      </c>
      <c r="R1085" s="33">
        <v>1</v>
      </c>
      <c r="S1085" s="33">
        <v>573077.0384598095</v>
      </c>
      <c r="T1085" s="33">
        <v>573077.0384598095</v>
      </c>
      <c r="U1085" s="33">
        <v>0.92106858970793482</v>
      </c>
      <c r="V1085" s="33">
        <v>0.34717575006831658</v>
      </c>
      <c r="W1085"/>
      <c r="X1085"/>
      <c r="Y1085"/>
      <c r="AA1085" s="33" t="s">
        <v>357</v>
      </c>
      <c r="AB1085" s="33">
        <v>1</v>
      </c>
      <c r="AC1085" s="33">
        <v>730974.87786196731</v>
      </c>
      <c r="AD1085" s="33">
        <v>730974.87786196731</v>
      </c>
      <c r="AE1085" s="33">
        <v>1.1879550045720089</v>
      </c>
      <c r="AF1085" s="33">
        <v>0.28703048415814036</v>
      </c>
      <c r="AG1085"/>
      <c r="AH1085"/>
      <c r="AI1085"/>
    </row>
    <row r="1086" spans="1:35" ht="15.75" x14ac:dyDescent="0.25">
      <c r="A1086" s="7">
        <v>2002</v>
      </c>
      <c r="B1086" s="8">
        <v>4830</v>
      </c>
      <c r="C1086" s="8">
        <v>3350</v>
      </c>
      <c r="D1086" s="8">
        <v>4466</v>
      </c>
      <c r="E1086" s="8">
        <v>6980</v>
      </c>
      <c r="F1086" s="8">
        <v>5157</v>
      </c>
      <c r="G1086" s="8">
        <v>3658</v>
      </c>
      <c r="H1086" s="8">
        <v>2231</v>
      </c>
      <c r="I1086" s="8">
        <v>1969</v>
      </c>
      <c r="J1086" s="8">
        <v>1834</v>
      </c>
      <c r="K1086" s="8">
        <v>1995</v>
      </c>
      <c r="L1086" s="8">
        <v>2166</v>
      </c>
      <c r="M1086" s="8">
        <v>3584</v>
      </c>
      <c r="O1086" s="32">
        <f t="shared" si="42"/>
        <v>4200</v>
      </c>
      <c r="Q1086" s="33" t="s">
        <v>358</v>
      </c>
      <c r="R1086" s="33">
        <v>23</v>
      </c>
      <c r="S1086" s="33">
        <v>14310304.391940191</v>
      </c>
      <c r="T1086" s="33">
        <v>622187.14747566055</v>
      </c>
      <c r="U1086" s="33"/>
      <c r="V1086" s="33"/>
      <c r="W1086"/>
      <c r="X1086"/>
      <c r="Y1086"/>
      <c r="AA1086" s="33" t="s">
        <v>358</v>
      </c>
      <c r="AB1086" s="33">
        <v>23</v>
      </c>
      <c r="AC1086" s="33">
        <v>14152406.552538034</v>
      </c>
      <c r="AD1086" s="33">
        <v>615322.02402339282</v>
      </c>
      <c r="AE1086" s="33"/>
      <c r="AF1086" s="33"/>
      <c r="AG1086"/>
      <c r="AH1086"/>
      <c r="AI1086"/>
    </row>
    <row r="1087" spans="1:35" ht="16.5" thickBot="1" x14ac:dyDescent="0.3">
      <c r="A1087" s="7">
        <v>2003</v>
      </c>
      <c r="B1087" s="8">
        <v>6285</v>
      </c>
      <c r="C1087" s="8">
        <v>4218</v>
      </c>
      <c r="D1087" s="8">
        <v>6657</v>
      </c>
      <c r="E1087" s="8">
        <v>4483</v>
      </c>
      <c r="F1087" s="8">
        <v>2495</v>
      </c>
      <c r="G1087" s="8">
        <v>1382</v>
      </c>
      <c r="H1087" s="8">
        <v>1151</v>
      </c>
      <c r="I1087" s="8">
        <v>1559</v>
      </c>
      <c r="J1087" s="8">
        <v>1341</v>
      </c>
      <c r="K1087" s="8">
        <v>1128</v>
      </c>
      <c r="L1087" s="8">
        <v>1574</v>
      </c>
      <c r="M1087" s="8">
        <v>6429</v>
      </c>
      <c r="O1087" s="32">
        <f t="shared" si="43"/>
        <v>2710</v>
      </c>
      <c r="Q1087" s="34" t="s">
        <v>359</v>
      </c>
      <c r="R1087" s="34">
        <v>24</v>
      </c>
      <c r="S1087" s="34">
        <v>14883381.430400001</v>
      </c>
      <c r="T1087" s="34"/>
      <c r="U1087" s="34"/>
      <c r="V1087" s="34"/>
      <c r="W1087"/>
      <c r="X1087"/>
      <c r="Y1087"/>
      <c r="AA1087" s="34" t="s">
        <v>359</v>
      </c>
      <c r="AB1087" s="34">
        <v>24</v>
      </c>
      <c r="AC1087" s="34">
        <v>14883381.430400001</v>
      </c>
      <c r="AD1087" s="34"/>
      <c r="AE1087" s="34"/>
      <c r="AF1087" s="34"/>
      <c r="AG1087"/>
      <c r="AH1087"/>
      <c r="AI1087"/>
    </row>
    <row r="1088" spans="1:35" ht="16.5" thickBot="1" x14ac:dyDescent="0.3">
      <c r="A1088" s="7">
        <v>2004</v>
      </c>
      <c r="B1088" s="8">
        <v>6816</v>
      </c>
      <c r="C1088" s="8">
        <v>5048</v>
      </c>
      <c r="D1088" s="8">
        <v>2364</v>
      </c>
      <c r="E1088" s="8">
        <v>1777</v>
      </c>
      <c r="F1088" s="8">
        <v>2124</v>
      </c>
      <c r="G1088" s="8">
        <v>2007</v>
      </c>
      <c r="H1088" s="8">
        <v>1298</v>
      </c>
      <c r="I1088" s="8">
        <v>1122</v>
      </c>
      <c r="J1088" s="8">
        <v>1158</v>
      </c>
      <c r="K1088" s="8">
        <v>1411</v>
      </c>
      <c r="L1088" s="8">
        <v>1378</v>
      </c>
      <c r="M1088" s="8">
        <v>3801</v>
      </c>
      <c r="O1088" s="32">
        <f t="shared" si="42"/>
        <v>2420</v>
      </c>
      <c r="Q1088"/>
      <c r="R1088"/>
      <c r="S1088"/>
      <c r="T1088"/>
      <c r="U1088"/>
      <c r="V1088"/>
      <c r="W1088"/>
      <c r="X1088"/>
      <c r="Y1088"/>
      <c r="AA1088"/>
      <c r="AB1088"/>
      <c r="AC1088"/>
      <c r="AD1088"/>
      <c r="AE1088"/>
      <c r="AF1088"/>
      <c r="AG1088"/>
      <c r="AH1088"/>
      <c r="AI1088"/>
    </row>
    <row r="1089" spans="1:35" ht="15.75" x14ac:dyDescent="0.25">
      <c r="A1089" s="7">
        <v>2005</v>
      </c>
      <c r="B1089" s="8">
        <v>1301</v>
      </c>
      <c r="C1089" s="8">
        <v>1164</v>
      </c>
      <c r="D1089" s="8">
        <v>1846</v>
      </c>
      <c r="E1089" s="8">
        <v>2024</v>
      </c>
      <c r="F1089" s="8">
        <v>2324</v>
      </c>
      <c r="G1089" s="8">
        <v>1384</v>
      </c>
      <c r="H1089" s="8">
        <v>1218</v>
      </c>
      <c r="I1089" s="8">
        <v>1135</v>
      </c>
      <c r="J1089" s="8">
        <v>1073</v>
      </c>
      <c r="K1089" s="8">
        <v>1074</v>
      </c>
      <c r="L1089" s="8">
        <v>2605</v>
      </c>
      <c r="M1089" s="8">
        <v>4851</v>
      </c>
      <c r="O1089" s="32">
        <f t="shared" si="42"/>
        <v>2353</v>
      </c>
      <c r="Q1089" s="35"/>
      <c r="R1089" s="35" t="s">
        <v>365</v>
      </c>
      <c r="S1089" s="35" t="s">
        <v>354</v>
      </c>
      <c r="T1089" s="35" t="s">
        <v>366</v>
      </c>
      <c r="U1089" s="35" t="s">
        <v>367</v>
      </c>
      <c r="V1089" s="35" t="s">
        <v>368</v>
      </c>
      <c r="W1089" s="35" t="s">
        <v>369</v>
      </c>
      <c r="X1089" s="35" t="s">
        <v>370</v>
      </c>
      <c r="Y1089" s="35" t="s">
        <v>371</v>
      </c>
      <c r="AA1089" s="35"/>
      <c r="AB1089" s="35" t="s">
        <v>365</v>
      </c>
      <c r="AC1089" s="35" t="s">
        <v>354</v>
      </c>
      <c r="AD1089" s="35" t="s">
        <v>366</v>
      </c>
      <c r="AE1089" s="35" t="s">
        <v>367</v>
      </c>
      <c r="AF1089" s="35" t="s">
        <v>368</v>
      </c>
      <c r="AG1089" s="35" t="s">
        <v>369</v>
      </c>
      <c r="AH1089" s="35" t="s">
        <v>370</v>
      </c>
      <c r="AI1089" s="35" t="s">
        <v>371</v>
      </c>
    </row>
    <row r="1090" spans="1:35" ht="15.75" x14ac:dyDescent="0.25">
      <c r="A1090" s="7">
        <v>2006</v>
      </c>
      <c r="B1090" s="8">
        <v>14610</v>
      </c>
      <c r="C1090" s="8">
        <v>4924</v>
      </c>
      <c r="D1090" s="8">
        <v>1494</v>
      </c>
      <c r="E1090" s="8">
        <v>2724</v>
      </c>
      <c r="F1090" s="8">
        <v>2451</v>
      </c>
      <c r="G1090" s="8">
        <v>2745</v>
      </c>
      <c r="H1090" s="8">
        <v>1016</v>
      </c>
      <c r="I1090" s="8">
        <v>1158</v>
      </c>
      <c r="J1090" s="8">
        <v>1064</v>
      </c>
      <c r="K1090" s="8">
        <v>1085</v>
      </c>
      <c r="L1090" s="8">
        <v>5604</v>
      </c>
      <c r="M1090" s="8">
        <v>7776</v>
      </c>
      <c r="O1090" s="32">
        <f t="shared" si="42"/>
        <v>2174</v>
      </c>
      <c r="Q1090" s="33" t="s">
        <v>360</v>
      </c>
      <c r="R1090" s="33">
        <v>2313.2332856188104</v>
      </c>
      <c r="S1090" s="33">
        <v>367.5851354328467</v>
      </c>
      <c r="T1090" s="33">
        <v>6.2930544862617541</v>
      </c>
      <c r="U1090" s="33">
        <v>2.0195445597425682E-6</v>
      </c>
      <c r="V1090" s="33">
        <v>1552.8255020693682</v>
      </c>
      <c r="W1090" s="33">
        <v>3073.6410691682527</v>
      </c>
      <c r="X1090" s="33">
        <v>1552.8255020693682</v>
      </c>
      <c r="Y1090" s="33">
        <v>3073.6410691682527</v>
      </c>
      <c r="AA1090" s="33" t="s">
        <v>360</v>
      </c>
      <c r="AB1090" s="33">
        <v>1941.7349575534704</v>
      </c>
      <c r="AC1090" s="33">
        <v>652.33798641640544</v>
      </c>
      <c r="AD1090" s="33">
        <v>2.9765780898646104</v>
      </c>
      <c r="AE1090" s="33">
        <v>6.7511242852474375E-3</v>
      </c>
      <c r="AF1090" s="33">
        <v>592.27101738773513</v>
      </c>
      <c r="AG1090" s="33">
        <v>3291.1988977192059</v>
      </c>
      <c r="AH1090" s="33">
        <v>592.27101738773513</v>
      </c>
      <c r="AI1090" s="33">
        <v>3291.1988977192059</v>
      </c>
    </row>
    <row r="1091" spans="1:35" ht="16.5" thickBot="1" x14ac:dyDescent="0.3">
      <c r="A1091" s="7">
        <v>2007</v>
      </c>
      <c r="B1091" s="8">
        <v>5240</v>
      </c>
      <c r="C1091" s="8">
        <v>3126</v>
      </c>
      <c r="D1091" s="8">
        <v>3585</v>
      </c>
      <c r="E1091" s="8">
        <v>2119</v>
      </c>
      <c r="F1091" s="8">
        <v>2180</v>
      </c>
      <c r="G1091" s="8">
        <v>1981</v>
      </c>
      <c r="H1091" s="8">
        <v>1112</v>
      </c>
      <c r="I1091" s="8">
        <v>1103</v>
      </c>
      <c r="J1091" s="8">
        <v>1050</v>
      </c>
      <c r="K1091" s="8">
        <v>1532</v>
      </c>
      <c r="L1091" s="8">
        <v>3513</v>
      </c>
      <c r="M1091" s="8">
        <v>4896</v>
      </c>
      <c r="O1091" s="32">
        <f t="shared" si="42"/>
        <v>2215</v>
      </c>
      <c r="Q1091" s="34" t="s">
        <v>372</v>
      </c>
      <c r="R1091" s="34">
        <v>295.03584664924966</v>
      </c>
      <c r="S1091" s="34">
        <v>307.41765083914817</v>
      </c>
      <c r="T1091" s="34">
        <v>0.95972318389623923</v>
      </c>
      <c r="U1091" s="34">
        <v>0.34717575006831658</v>
      </c>
      <c r="V1091" s="34">
        <v>-340.90601270615565</v>
      </c>
      <c r="W1091" s="34">
        <v>930.97770600465492</v>
      </c>
      <c r="X1091" s="34">
        <v>-340.90601270615565</v>
      </c>
      <c r="Y1091" s="34">
        <v>930.97770600465492</v>
      </c>
      <c r="AA1091" s="34" t="s">
        <v>372</v>
      </c>
      <c r="AB1091" s="34">
        <v>635.96264936153796</v>
      </c>
      <c r="AC1091" s="34">
        <v>583.48757731695332</v>
      </c>
      <c r="AD1091" s="34">
        <v>1.089933486306393</v>
      </c>
      <c r="AE1091" s="34">
        <v>0.28703048415814136</v>
      </c>
      <c r="AF1091" s="34">
        <v>-571.07336804015074</v>
      </c>
      <c r="AG1091" s="34">
        <v>1842.9986667632265</v>
      </c>
      <c r="AH1091" s="34">
        <v>-571.07336804015074</v>
      </c>
      <c r="AI1091" s="34">
        <v>1842.9986667632265</v>
      </c>
    </row>
    <row r="1092" spans="1:35" ht="15.75" x14ac:dyDescent="0.25">
      <c r="A1092" s="7">
        <v>2008</v>
      </c>
      <c r="B1092" s="8">
        <v>4437</v>
      </c>
      <c r="C1092" s="8">
        <v>2342</v>
      </c>
      <c r="D1092" s="8">
        <v>3666</v>
      </c>
      <c r="E1092" s="8">
        <v>2546</v>
      </c>
      <c r="F1092" s="8">
        <v>5841</v>
      </c>
      <c r="G1092" s="8">
        <v>5993</v>
      </c>
      <c r="H1092" s="8">
        <v>1557</v>
      </c>
      <c r="I1092" s="8">
        <v>1055</v>
      </c>
      <c r="J1092" s="8">
        <v>1104</v>
      </c>
      <c r="K1092" s="8">
        <v>1242</v>
      </c>
      <c r="L1092" s="8">
        <v>3236</v>
      </c>
      <c r="M1092" s="8">
        <v>3096</v>
      </c>
      <c r="O1092" s="32">
        <f t="shared" si="42"/>
        <v>2612</v>
      </c>
      <c r="Q1092"/>
      <c r="R1092"/>
      <c r="S1092"/>
      <c r="T1092"/>
      <c r="U1092"/>
      <c r="V1092"/>
      <c r="W1092"/>
      <c r="X1092"/>
      <c r="Y1092"/>
      <c r="AA1092"/>
      <c r="AB1092"/>
      <c r="AC1092"/>
      <c r="AD1092"/>
      <c r="AE1092"/>
      <c r="AF1092"/>
      <c r="AG1092"/>
      <c r="AH1092"/>
      <c r="AI1092"/>
    </row>
    <row r="1093" spans="1:35" ht="15.75" x14ac:dyDescent="0.25">
      <c r="A1093" s="7">
        <v>2009</v>
      </c>
      <c r="B1093" s="8">
        <v>8979</v>
      </c>
      <c r="C1093" s="8">
        <v>1644</v>
      </c>
      <c r="D1093" s="8">
        <v>2726</v>
      </c>
      <c r="E1093" s="8">
        <v>3256</v>
      </c>
      <c r="F1093" s="8">
        <v>4334</v>
      </c>
      <c r="G1093" s="8">
        <v>2758</v>
      </c>
      <c r="H1093" s="8">
        <v>1172</v>
      </c>
      <c r="I1093" s="8">
        <v>1144</v>
      </c>
      <c r="J1093" s="8">
        <v>1190</v>
      </c>
      <c r="K1093" s="8">
        <v>1321</v>
      </c>
      <c r="L1093" s="8">
        <v>2873</v>
      </c>
      <c r="M1093" s="8">
        <v>2278</v>
      </c>
      <c r="O1093" s="32">
        <f t="shared" si="42"/>
        <v>2316</v>
      </c>
      <c r="Q1093"/>
      <c r="R1093"/>
      <c r="S1093"/>
      <c r="T1093"/>
      <c r="U1093"/>
      <c r="V1093"/>
      <c r="W1093"/>
      <c r="X1093"/>
      <c r="Y1093"/>
      <c r="AA1093"/>
      <c r="AB1093"/>
      <c r="AC1093"/>
      <c r="AD1093"/>
      <c r="AE1093"/>
      <c r="AF1093"/>
      <c r="AG1093"/>
      <c r="AH1093"/>
      <c r="AI1093"/>
    </row>
    <row r="1094" spans="1:35" ht="15.75" x14ac:dyDescent="0.25">
      <c r="A1094" s="7">
        <v>2010</v>
      </c>
      <c r="B1094" s="8">
        <v>4978</v>
      </c>
      <c r="C1094" s="8">
        <v>1427</v>
      </c>
      <c r="D1094" s="8">
        <v>1764</v>
      </c>
      <c r="E1094" s="8">
        <v>3000</v>
      </c>
      <c r="F1094" s="8">
        <v>3574</v>
      </c>
      <c r="G1094" s="8">
        <v>5822</v>
      </c>
      <c r="H1094" s="8">
        <v>1728</v>
      </c>
      <c r="I1094" s="8">
        <v>2207</v>
      </c>
      <c r="J1094" s="8">
        <v>1497</v>
      </c>
      <c r="K1094" s="8">
        <v>2013</v>
      </c>
      <c r="L1094" s="8">
        <v>3614</v>
      </c>
      <c r="M1094" s="8">
        <v>8548</v>
      </c>
      <c r="O1094" s="32">
        <f t="shared" si="42"/>
        <v>3935</v>
      </c>
      <c r="Q1094"/>
      <c r="R1094"/>
      <c r="S1094"/>
      <c r="T1094"/>
      <c r="U1094"/>
      <c r="V1094"/>
      <c r="W1094"/>
      <c r="X1094"/>
      <c r="Y1094"/>
      <c r="AA1094"/>
      <c r="AB1094"/>
      <c r="AC1094"/>
      <c r="AD1094"/>
      <c r="AE1094"/>
      <c r="AF1094"/>
      <c r="AG1094"/>
      <c r="AH1094"/>
      <c r="AI1094"/>
    </row>
    <row r="1095" spans="1:35" x14ac:dyDescent="0.2">
      <c r="A1095" s="7">
        <v>2011</v>
      </c>
      <c r="B1095" s="8">
        <v>7713</v>
      </c>
      <c r="C1095" s="8">
        <v>1871</v>
      </c>
      <c r="D1095" s="8">
        <v>4151</v>
      </c>
      <c r="E1095" s="8">
        <v>5763</v>
      </c>
      <c r="F1095" s="8">
        <v>4414</v>
      </c>
      <c r="G1095" s="8">
        <v>4690</v>
      </c>
      <c r="H1095" s="8">
        <v>2926</v>
      </c>
      <c r="I1095" s="8">
        <v>2187</v>
      </c>
      <c r="J1095" s="8">
        <v>1082</v>
      </c>
      <c r="K1095" s="8">
        <v>1235</v>
      </c>
      <c r="L1095" s="8">
        <v>2190</v>
      </c>
      <c r="M1095" s="8">
        <v>2607</v>
      </c>
      <c r="O1095" s="32">
        <f t="shared" si="43"/>
        <v>5113</v>
      </c>
    </row>
    <row r="1096" spans="1:35" x14ac:dyDescent="0.2">
      <c r="A1096" s="7">
        <v>2012</v>
      </c>
      <c r="B1096" s="8">
        <v>10500</v>
      </c>
      <c r="C1096" s="8">
        <v>3713</v>
      </c>
      <c r="D1096" s="8">
        <v>6655</v>
      </c>
      <c r="E1096" s="8">
        <v>7128</v>
      </c>
      <c r="F1096" s="8">
        <v>4395</v>
      </c>
      <c r="G1096" s="8">
        <v>3606</v>
      </c>
      <c r="H1096" s="8">
        <v>1243</v>
      </c>
      <c r="I1096" s="8">
        <v>1113</v>
      </c>
      <c r="J1096" s="8">
        <v>1110</v>
      </c>
      <c r="K1096" s="8">
        <v>1923</v>
      </c>
      <c r="L1096" s="8">
        <v>5830</v>
      </c>
      <c r="M1096" s="8">
        <v>8378</v>
      </c>
      <c r="O1096" s="32">
        <f t="shared" si="42"/>
        <v>2356</v>
      </c>
    </row>
    <row r="1097" spans="1:35" x14ac:dyDescent="0.2">
      <c r="A1097" s="7">
        <v>2013</v>
      </c>
      <c r="B1097" s="8">
        <v>2836</v>
      </c>
      <c r="C1097" s="8">
        <v>2007</v>
      </c>
      <c r="D1097" s="8">
        <v>2030</v>
      </c>
      <c r="E1097" s="8">
        <v>3404</v>
      </c>
      <c r="F1097" s="8">
        <v>2058</v>
      </c>
      <c r="G1097" s="8">
        <v>1992</v>
      </c>
      <c r="H1097" s="8">
        <v>1053</v>
      </c>
      <c r="I1097" s="8">
        <v>1082</v>
      </c>
      <c r="J1097" s="8">
        <v>1563</v>
      </c>
      <c r="K1097" s="8">
        <v>2151</v>
      </c>
      <c r="L1097" s="8">
        <v>2739</v>
      </c>
      <c r="M1097" s="8">
        <v>1715</v>
      </c>
      <c r="O1097" s="32">
        <f t="shared" si="42"/>
        <v>2135</v>
      </c>
    </row>
    <row r="1098" spans="1:35" x14ac:dyDescent="0.2">
      <c r="A1098" s="7">
        <v>2014</v>
      </c>
      <c r="B1098" s="8">
        <v>2374</v>
      </c>
      <c r="C1098" s="8">
        <v>10150</v>
      </c>
      <c r="D1098" s="8">
        <v>9038</v>
      </c>
      <c r="E1098" s="8">
        <v>3950</v>
      </c>
      <c r="F1098" s="8">
        <v>3361</v>
      </c>
      <c r="G1098" s="8">
        <v>2539</v>
      </c>
      <c r="H1098" s="8">
        <v>1251</v>
      </c>
      <c r="I1098" s="8">
        <v>1083</v>
      </c>
      <c r="J1098" s="8">
        <v>1080</v>
      </c>
      <c r="K1098" s="14"/>
      <c r="L1098" s="14"/>
      <c r="M1098" s="14"/>
      <c r="O1098" s="32">
        <f t="shared" si="42"/>
        <v>2334</v>
      </c>
    </row>
    <row r="1099" spans="1:35" x14ac:dyDescent="0.2">
      <c r="O1099" s="32"/>
    </row>
    <row r="1100" spans="1:35" x14ac:dyDescent="0.2">
      <c r="O1100" s="32"/>
    </row>
    <row r="1101" spans="1:35" x14ac:dyDescent="0.2">
      <c r="A1101" s="6" t="s">
        <v>430</v>
      </c>
      <c r="O1101" s="32"/>
    </row>
    <row r="1102" spans="1:35" ht="15.75" x14ac:dyDescent="0.25">
      <c r="A1102" s="7">
        <v>1979</v>
      </c>
      <c r="B1102" s="14">
        <v>109.2</v>
      </c>
      <c r="C1102" s="14">
        <v>488.8</v>
      </c>
      <c r="D1102" s="14">
        <v>278.8</v>
      </c>
      <c r="E1102" s="14">
        <v>189.6</v>
      </c>
      <c r="F1102" s="14">
        <v>175.8</v>
      </c>
      <c r="G1102" s="14">
        <v>52.6</v>
      </c>
      <c r="H1102" s="14">
        <v>22.3</v>
      </c>
      <c r="I1102" s="14">
        <v>15.4</v>
      </c>
      <c r="J1102" s="14">
        <v>22.7</v>
      </c>
      <c r="K1102" s="14">
        <v>61.7</v>
      </c>
      <c r="L1102" s="14">
        <v>183.8</v>
      </c>
      <c r="M1102" s="14">
        <v>361.5</v>
      </c>
      <c r="O1102" s="32">
        <f t="shared" si="42"/>
        <v>37.700000000000003</v>
      </c>
      <c r="Q1102" s="23" t="s">
        <v>349</v>
      </c>
      <c r="R1102"/>
      <c r="S1102"/>
      <c r="T1102"/>
      <c r="U1102"/>
      <c r="V1102"/>
      <c r="W1102"/>
      <c r="X1102"/>
      <c r="Y1102"/>
    </row>
    <row r="1103" spans="1:35" ht="16.5" thickBot="1" x14ac:dyDescent="0.3">
      <c r="A1103" s="7">
        <v>1980</v>
      </c>
      <c r="B1103" s="14">
        <v>580.9</v>
      </c>
      <c r="C1103" s="14">
        <v>292.7</v>
      </c>
      <c r="D1103" s="14">
        <v>343</v>
      </c>
      <c r="E1103" s="14">
        <v>274.8</v>
      </c>
      <c r="F1103" s="14">
        <v>108</v>
      </c>
      <c r="G1103" s="14">
        <v>65.400000000000006</v>
      </c>
      <c r="H1103" s="14">
        <v>33.799999999999997</v>
      </c>
      <c r="I1103" s="14">
        <v>14</v>
      </c>
      <c r="J1103" s="14">
        <v>12.9</v>
      </c>
      <c r="K1103" s="14">
        <v>15.2</v>
      </c>
      <c r="L1103" s="14">
        <v>77.599999999999994</v>
      </c>
      <c r="M1103" s="14">
        <v>745.2</v>
      </c>
      <c r="O1103" s="32">
        <f t="shared" si="42"/>
        <v>47.8</v>
      </c>
      <c r="Q1103"/>
      <c r="R1103"/>
      <c r="S1103"/>
      <c r="T1103"/>
      <c r="U1103"/>
      <c r="V1103"/>
      <c r="W1103"/>
      <c r="X1103"/>
      <c r="Y1103"/>
    </row>
    <row r="1104" spans="1:35" ht="15.75" x14ac:dyDescent="0.25">
      <c r="A1104" s="7">
        <v>1981</v>
      </c>
      <c r="B1104" s="14">
        <v>204.8</v>
      </c>
      <c r="C1104" s="14">
        <v>356.1</v>
      </c>
      <c r="D1104" s="14">
        <v>188.2</v>
      </c>
      <c r="E1104" s="14">
        <v>220.4</v>
      </c>
      <c r="F1104" s="14">
        <v>100.5</v>
      </c>
      <c r="G1104" s="14">
        <v>100.3</v>
      </c>
      <c r="H1104" s="14">
        <v>34.5</v>
      </c>
      <c r="I1104" s="14">
        <v>15</v>
      </c>
      <c r="J1104" s="14">
        <v>18.7</v>
      </c>
      <c r="K1104" s="14">
        <v>67.5</v>
      </c>
      <c r="L1104" s="14">
        <v>288.39999999999998</v>
      </c>
      <c r="M1104" s="8">
        <v>1079</v>
      </c>
      <c r="O1104" s="32">
        <f t="shared" si="42"/>
        <v>49.5</v>
      </c>
      <c r="Q1104" s="36" t="s">
        <v>350</v>
      </c>
      <c r="R1104" s="36"/>
      <c r="S1104"/>
      <c r="T1104"/>
      <c r="U1104"/>
      <c r="V1104"/>
      <c r="W1104"/>
      <c r="X1104"/>
      <c r="Y1104"/>
    </row>
    <row r="1105" spans="1:25" ht="15.75" x14ac:dyDescent="0.25">
      <c r="A1105" s="7">
        <v>1982</v>
      </c>
      <c r="B1105" s="14">
        <v>792.8</v>
      </c>
      <c r="C1105" s="14">
        <v>685.3</v>
      </c>
      <c r="D1105" s="14">
        <v>382</v>
      </c>
      <c r="E1105" s="14">
        <v>520</v>
      </c>
      <c r="F1105" s="14">
        <v>128.4</v>
      </c>
      <c r="G1105" s="14">
        <v>65.8</v>
      </c>
      <c r="H1105" s="14">
        <v>34.9</v>
      </c>
      <c r="I1105" s="14">
        <v>13.9</v>
      </c>
      <c r="J1105" s="14">
        <v>17.399999999999999</v>
      </c>
      <c r="K1105" s="14">
        <v>40.200000000000003</v>
      </c>
      <c r="L1105" s="14">
        <v>123.6</v>
      </c>
      <c r="M1105" s="14">
        <v>767</v>
      </c>
      <c r="O1105" s="32">
        <f t="shared" si="42"/>
        <v>48.8</v>
      </c>
      <c r="Q1105" s="33" t="s">
        <v>351</v>
      </c>
      <c r="R1105" s="33">
        <v>0.16238754982121192</v>
      </c>
      <c r="S1105"/>
      <c r="T1105"/>
      <c r="U1105"/>
      <c r="V1105"/>
      <c r="W1105"/>
      <c r="X1105"/>
      <c r="Y1105"/>
    </row>
    <row r="1106" spans="1:25" ht="15.75" x14ac:dyDescent="0.25">
      <c r="A1106" s="7">
        <v>1983</v>
      </c>
      <c r="B1106" s="14">
        <v>471.3</v>
      </c>
      <c r="C1106" s="14">
        <v>908.4</v>
      </c>
      <c r="D1106" s="14">
        <v>725.4</v>
      </c>
      <c r="E1106" s="14">
        <v>405.4</v>
      </c>
      <c r="F1106" s="14">
        <v>146</v>
      </c>
      <c r="G1106" s="14">
        <v>67.5</v>
      </c>
      <c r="H1106" s="14">
        <v>53.7</v>
      </c>
      <c r="I1106" s="14">
        <v>26.4</v>
      </c>
      <c r="J1106" s="14">
        <v>26.4</v>
      </c>
      <c r="K1106" s="14">
        <v>23.8</v>
      </c>
      <c r="L1106" s="14">
        <v>311.10000000000002</v>
      </c>
      <c r="M1106" s="14">
        <v>436.9</v>
      </c>
      <c r="O1106" s="32">
        <f t="shared" si="42"/>
        <v>80.099999999999994</v>
      </c>
      <c r="Q1106" s="33" t="s">
        <v>352</v>
      </c>
      <c r="R1106" s="33">
        <v>2.6369716336936581E-2</v>
      </c>
      <c r="S1106"/>
      <c r="T1106"/>
      <c r="U1106"/>
      <c r="V1106"/>
      <c r="W1106"/>
      <c r="X1106"/>
      <c r="Y1106"/>
    </row>
    <row r="1107" spans="1:25" ht="15.75" x14ac:dyDescent="0.25">
      <c r="A1107" s="7">
        <v>1984</v>
      </c>
      <c r="B1107" s="14">
        <v>290.60000000000002</v>
      </c>
      <c r="C1107" s="14">
        <v>612.20000000000005</v>
      </c>
      <c r="D1107" s="14">
        <v>415.6</v>
      </c>
      <c r="E1107" s="14">
        <v>281.7</v>
      </c>
      <c r="F1107" s="14">
        <v>193.7</v>
      </c>
      <c r="G1107" s="14">
        <v>119</v>
      </c>
      <c r="H1107" s="14">
        <v>45.9</v>
      </c>
      <c r="I1107" s="14">
        <v>21.7</v>
      </c>
      <c r="J1107" s="14">
        <v>22.8</v>
      </c>
      <c r="K1107" s="14">
        <v>66</v>
      </c>
      <c r="L1107" s="14">
        <v>682.8</v>
      </c>
      <c r="M1107" s="14">
        <v>407.6</v>
      </c>
      <c r="O1107" s="32">
        <f t="shared" si="42"/>
        <v>67.599999999999994</v>
      </c>
      <c r="Q1107" s="33" t="s">
        <v>353</v>
      </c>
      <c r="R1107" s="33">
        <v>-2.2664684766829303E-3</v>
      </c>
      <c r="S1107"/>
      <c r="T1107"/>
      <c r="U1107"/>
      <c r="V1107"/>
      <c r="W1107"/>
      <c r="X1107"/>
      <c r="Y1107"/>
    </row>
    <row r="1108" spans="1:25" ht="15.75" x14ac:dyDescent="0.25">
      <c r="A1108" s="7">
        <v>1985</v>
      </c>
      <c r="B1108" s="14">
        <v>191.8</v>
      </c>
      <c r="C1108" s="14">
        <v>302.3</v>
      </c>
      <c r="D1108" s="14">
        <v>260.10000000000002</v>
      </c>
      <c r="E1108" s="14">
        <v>186.5</v>
      </c>
      <c r="F1108" s="14">
        <v>77.099999999999994</v>
      </c>
      <c r="G1108" s="14">
        <v>83.3</v>
      </c>
      <c r="H1108" s="14">
        <v>21.9</v>
      </c>
      <c r="I1108" s="14">
        <v>16.2</v>
      </c>
      <c r="J1108" s="14">
        <v>17.8</v>
      </c>
      <c r="K1108" s="14">
        <v>33.299999999999997</v>
      </c>
      <c r="L1108" s="14">
        <v>104.5</v>
      </c>
      <c r="M1108" s="14">
        <v>199.4</v>
      </c>
      <c r="O1108" s="32">
        <f t="shared" si="42"/>
        <v>38.099999999999994</v>
      </c>
      <c r="Q1108" s="33" t="s">
        <v>354</v>
      </c>
      <c r="R1108" s="33">
        <v>15.265528264415849</v>
      </c>
      <c r="S1108"/>
      <c r="T1108"/>
      <c r="U1108"/>
      <c r="V1108"/>
      <c r="W1108"/>
      <c r="X1108"/>
      <c r="Y1108"/>
    </row>
    <row r="1109" spans="1:25" ht="16.5" thickBot="1" x14ac:dyDescent="0.3">
      <c r="A1109" s="7">
        <v>1986</v>
      </c>
      <c r="B1109" s="14">
        <v>358</v>
      </c>
      <c r="C1109" s="8">
        <v>1047</v>
      </c>
      <c r="D1109" s="14">
        <v>363.5</v>
      </c>
      <c r="E1109" s="14">
        <v>137.30000000000001</v>
      </c>
      <c r="F1109" s="14">
        <v>120.2</v>
      </c>
      <c r="G1109" s="14">
        <v>42.7</v>
      </c>
      <c r="H1109" s="14">
        <v>24.2</v>
      </c>
      <c r="I1109" s="14">
        <v>10.8</v>
      </c>
      <c r="J1109" s="14">
        <v>24.7</v>
      </c>
      <c r="K1109" s="14">
        <v>26.3</v>
      </c>
      <c r="L1109" s="14">
        <v>294.89999999999998</v>
      </c>
      <c r="M1109" s="14">
        <v>205.8</v>
      </c>
      <c r="O1109" s="32">
        <f t="shared" si="42"/>
        <v>35</v>
      </c>
      <c r="Q1109" s="34" t="s">
        <v>355</v>
      </c>
      <c r="R1109" s="34">
        <v>36</v>
      </c>
      <c r="S1109"/>
      <c r="T1109"/>
      <c r="U1109"/>
      <c r="V1109"/>
      <c r="W1109"/>
      <c r="X1109"/>
      <c r="Y1109"/>
    </row>
    <row r="1110" spans="1:25" ht="15.75" x14ac:dyDescent="0.25">
      <c r="A1110" s="7">
        <v>1987</v>
      </c>
      <c r="B1110" s="14">
        <v>486.6</v>
      </c>
      <c r="C1110" s="14">
        <v>606.1</v>
      </c>
      <c r="D1110" s="14">
        <v>265.5</v>
      </c>
      <c r="E1110" s="14">
        <v>113.4</v>
      </c>
      <c r="F1110" s="14">
        <v>60.3</v>
      </c>
      <c r="G1110" s="14">
        <v>33.799999999999997</v>
      </c>
      <c r="H1110" s="14">
        <v>23.1</v>
      </c>
      <c r="I1110" s="14">
        <v>12.4</v>
      </c>
      <c r="J1110" s="14">
        <v>9.7799999999999994</v>
      </c>
      <c r="K1110" s="14">
        <v>8</v>
      </c>
      <c r="L1110" s="14">
        <v>28.5</v>
      </c>
      <c r="M1110" s="14">
        <v>464.5</v>
      </c>
      <c r="O1110" s="32">
        <f t="shared" si="42"/>
        <v>35.5</v>
      </c>
      <c r="Q1110"/>
      <c r="R1110"/>
      <c r="S1110"/>
      <c r="T1110"/>
      <c r="U1110"/>
      <c r="V1110"/>
      <c r="W1110"/>
      <c r="X1110"/>
      <c r="Y1110"/>
    </row>
    <row r="1111" spans="1:25" ht="16.5" thickBot="1" x14ac:dyDescent="0.3">
      <c r="A1111" s="7">
        <v>1988</v>
      </c>
      <c r="B1111" s="14">
        <v>689.5</v>
      </c>
      <c r="C1111" s="14">
        <v>191.7</v>
      </c>
      <c r="D1111" s="14">
        <v>199.9</v>
      </c>
      <c r="E1111" s="14">
        <v>187.5</v>
      </c>
      <c r="F1111" s="14">
        <v>183.6</v>
      </c>
      <c r="G1111" s="14">
        <v>84.7</v>
      </c>
      <c r="H1111" s="14">
        <v>33.4</v>
      </c>
      <c r="I1111" s="14">
        <v>13.6</v>
      </c>
      <c r="J1111" s="14">
        <v>12.1</v>
      </c>
      <c r="K1111" s="14">
        <v>15.7</v>
      </c>
      <c r="L1111" s="14">
        <v>284.5</v>
      </c>
      <c r="M1111" s="14">
        <v>240.5</v>
      </c>
      <c r="O1111" s="32">
        <f t="shared" si="42"/>
        <v>47</v>
      </c>
      <c r="Q1111" s="23" t="s">
        <v>356</v>
      </c>
      <c r="R1111"/>
      <c r="S1111"/>
      <c r="T1111"/>
      <c r="U1111"/>
      <c r="V1111"/>
      <c r="W1111"/>
      <c r="X1111"/>
      <c r="Y1111"/>
    </row>
    <row r="1112" spans="1:25" ht="15.75" x14ac:dyDescent="0.25">
      <c r="A1112" s="7">
        <v>1989</v>
      </c>
      <c r="B1112" s="14">
        <v>481.7</v>
      </c>
      <c r="C1112" s="14">
        <v>233.7</v>
      </c>
      <c r="D1112" s="14">
        <v>564</v>
      </c>
      <c r="E1112" s="14">
        <v>225.4</v>
      </c>
      <c r="F1112" s="14">
        <v>92</v>
      </c>
      <c r="G1112" s="14">
        <v>45.4</v>
      </c>
      <c r="H1112" s="14">
        <v>27.7</v>
      </c>
      <c r="I1112" s="14">
        <v>19.5</v>
      </c>
      <c r="J1112" s="14">
        <v>11</v>
      </c>
      <c r="K1112" s="14">
        <v>21.7</v>
      </c>
      <c r="L1112" s="14">
        <v>52.9</v>
      </c>
      <c r="M1112" s="14">
        <v>73.599999999999994</v>
      </c>
      <c r="O1112" s="32">
        <f t="shared" si="42"/>
        <v>47.2</v>
      </c>
      <c r="Q1112" s="35"/>
      <c r="R1112" s="35" t="s">
        <v>361</v>
      </c>
      <c r="S1112" s="35" t="s">
        <v>362</v>
      </c>
      <c r="T1112" s="35" t="s">
        <v>363</v>
      </c>
      <c r="U1112" s="35" t="s">
        <v>3</v>
      </c>
      <c r="V1112" s="35" t="s">
        <v>364</v>
      </c>
      <c r="W1112"/>
      <c r="X1112"/>
      <c r="Y1112"/>
    </row>
    <row r="1113" spans="1:25" ht="15.75" x14ac:dyDescent="0.25">
      <c r="A1113" s="7">
        <v>1990</v>
      </c>
      <c r="B1113" s="14">
        <v>479.2</v>
      </c>
      <c r="C1113" s="14">
        <v>706.8</v>
      </c>
      <c r="D1113" s="14">
        <v>252.2</v>
      </c>
      <c r="E1113" s="14">
        <v>109</v>
      </c>
      <c r="F1113" s="14">
        <v>73.2</v>
      </c>
      <c r="G1113" s="14">
        <v>70.7</v>
      </c>
      <c r="H1113" s="14">
        <v>28.4</v>
      </c>
      <c r="I1113" s="14">
        <v>19</v>
      </c>
      <c r="J1113" s="14">
        <v>14.7</v>
      </c>
      <c r="K1113" s="14">
        <v>35.799999999999997</v>
      </c>
      <c r="L1113" s="14">
        <v>147.69999999999999</v>
      </c>
      <c r="M1113" s="14">
        <v>190.5</v>
      </c>
      <c r="O1113" s="32">
        <f t="shared" si="42"/>
        <v>47.4</v>
      </c>
      <c r="Q1113" s="33" t="s">
        <v>357</v>
      </c>
      <c r="R1113" s="33">
        <v>1</v>
      </c>
      <c r="S1113" s="33">
        <v>214.59222203846457</v>
      </c>
      <c r="T1113" s="33">
        <v>214.59222203846457</v>
      </c>
      <c r="U1113" s="33">
        <v>0.92085298752489586</v>
      </c>
      <c r="V1113" s="33">
        <v>0.34402592579349278</v>
      </c>
      <c r="W1113"/>
      <c r="X1113"/>
      <c r="Y1113"/>
    </row>
    <row r="1114" spans="1:25" ht="15.75" x14ac:dyDescent="0.25">
      <c r="A1114" s="7">
        <v>1991</v>
      </c>
      <c r="B1114" s="14">
        <v>259.5</v>
      </c>
      <c r="C1114" s="14">
        <v>275</v>
      </c>
      <c r="D1114" s="14">
        <v>441.4</v>
      </c>
      <c r="E1114" s="14">
        <v>245</v>
      </c>
      <c r="F1114" s="14">
        <v>165.7</v>
      </c>
      <c r="G1114" s="14">
        <v>74.7</v>
      </c>
      <c r="H1114" s="14">
        <v>36</v>
      </c>
      <c r="I1114" s="14">
        <v>17.8</v>
      </c>
      <c r="J1114" s="14">
        <v>10.3</v>
      </c>
      <c r="K1114" s="14">
        <v>15.8</v>
      </c>
      <c r="L1114" s="14">
        <v>99.1</v>
      </c>
      <c r="M1114" s="14">
        <v>199.7</v>
      </c>
      <c r="O1114" s="32">
        <f t="shared" si="42"/>
        <v>53.8</v>
      </c>
      <c r="Q1114" s="33" t="s">
        <v>358</v>
      </c>
      <c r="R1114" s="33">
        <v>34</v>
      </c>
      <c r="S1114" s="33">
        <v>7923.2360085170922</v>
      </c>
      <c r="T1114" s="33">
        <v>233.03635319167918</v>
      </c>
      <c r="U1114" s="33"/>
      <c r="V1114" s="33"/>
      <c r="W1114"/>
      <c r="X1114"/>
      <c r="Y1114"/>
    </row>
    <row r="1115" spans="1:25" ht="16.5" thickBot="1" x14ac:dyDescent="0.3">
      <c r="A1115" s="7">
        <v>1992</v>
      </c>
      <c r="B1115" s="14">
        <v>215.3</v>
      </c>
      <c r="C1115" s="14">
        <v>362.8</v>
      </c>
      <c r="D1115" s="14">
        <v>130.6</v>
      </c>
      <c r="E1115" s="14">
        <v>223.8</v>
      </c>
      <c r="F1115" s="14">
        <v>75.3</v>
      </c>
      <c r="G1115" s="14">
        <v>33.299999999999997</v>
      </c>
      <c r="H1115" s="14">
        <v>21.6</v>
      </c>
      <c r="I1115" s="14">
        <v>7.16</v>
      </c>
      <c r="J1115" s="14">
        <v>8.7200000000000006</v>
      </c>
      <c r="K1115" s="14">
        <v>18.5</v>
      </c>
      <c r="L1115" s="14">
        <v>81.099999999999994</v>
      </c>
      <c r="M1115" s="14">
        <v>329</v>
      </c>
      <c r="O1115" s="32">
        <f t="shared" si="42"/>
        <v>28.76</v>
      </c>
      <c r="Q1115" s="34" t="s">
        <v>359</v>
      </c>
      <c r="R1115" s="34">
        <v>35</v>
      </c>
      <c r="S1115" s="34">
        <v>8137.8282305555567</v>
      </c>
      <c r="T1115" s="34"/>
      <c r="U1115" s="34"/>
      <c r="V1115" s="34"/>
      <c r="W1115"/>
      <c r="X1115"/>
      <c r="Y1115"/>
    </row>
    <row r="1116" spans="1:25" ht="16.5" thickBot="1" x14ac:dyDescent="0.3">
      <c r="A1116" s="7">
        <v>1993</v>
      </c>
      <c r="B1116" s="14">
        <v>420</v>
      </c>
      <c r="C1116" s="14">
        <v>191.3</v>
      </c>
      <c r="D1116" s="14">
        <v>422</v>
      </c>
      <c r="E1116" s="14">
        <v>485.1</v>
      </c>
      <c r="F1116" s="14">
        <v>213.4</v>
      </c>
      <c r="G1116" s="14">
        <v>158.69999999999999</v>
      </c>
      <c r="H1116" s="14">
        <v>59.2</v>
      </c>
      <c r="I1116" s="14">
        <v>35.5</v>
      </c>
      <c r="J1116" s="14">
        <v>20.2</v>
      </c>
      <c r="K1116" s="14">
        <v>23.3</v>
      </c>
      <c r="L1116" s="14">
        <v>32.4</v>
      </c>
      <c r="M1116" s="14">
        <v>218.5</v>
      </c>
      <c r="O1116" s="32">
        <f t="shared" si="42"/>
        <v>94.7</v>
      </c>
      <c r="Q1116"/>
      <c r="R1116"/>
      <c r="S1116"/>
      <c r="T1116"/>
      <c r="U1116"/>
      <c r="V1116"/>
      <c r="W1116"/>
      <c r="X1116"/>
      <c r="Y1116"/>
    </row>
    <row r="1117" spans="1:25" ht="15.75" x14ac:dyDescent="0.25">
      <c r="A1117" s="7">
        <v>1994</v>
      </c>
      <c r="B1117" s="14">
        <v>243.4</v>
      </c>
      <c r="C1117" s="14">
        <v>262.2</v>
      </c>
      <c r="D1117" s="14">
        <v>219.4</v>
      </c>
      <c r="E1117" s="14">
        <v>204.1</v>
      </c>
      <c r="F1117" s="14">
        <v>78.599999999999994</v>
      </c>
      <c r="G1117" s="14">
        <v>49.4</v>
      </c>
      <c r="H1117" s="14">
        <v>20.7</v>
      </c>
      <c r="I1117" s="14">
        <v>8.2100000000000009</v>
      </c>
      <c r="J1117" s="14">
        <v>11.9</v>
      </c>
      <c r="K1117" s="14">
        <v>31.9</v>
      </c>
      <c r="L1117" s="14">
        <v>297.8</v>
      </c>
      <c r="M1117" s="14">
        <v>554.79999999999995</v>
      </c>
      <c r="O1117" s="32">
        <f t="shared" si="42"/>
        <v>28.91</v>
      </c>
      <c r="Q1117" s="35"/>
      <c r="R1117" s="35" t="s">
        <v>365</v>
      </c>
      <c r="S1117" s="35" t="s">
        <v>354</v>
      </c>
      <c r="T1117" s="35" t="s">
        <v>366</v>
      </c>
      <c r="U1117" s="35" t="s">
        <v>367</v>
      </c>
      <c r="V1117" s="35" t="s">
        <v>368</v>
      </c>
      <c r="W1117" s="35" t="s">
        <v>369</v>
      </c>
      <c r="X1117" s="35" t="s">
        <v>370</v>
      </c>
      <c r="Y1117" s="35" t="s">
        <v>371</v>
      </c>
    </row>
    <row r="1118" spans="1:25" ht="15.75" x14ac:dyDescent="0.25">
      <c r="A1118" s="7">
        <v>1995</v>
      </c>
      <c r="B1118" s="8">
        <v>1025</v>
      </c>
      <c r="C1118" s="14">
        <v>643.6</v>
      </c>
      <c r="D1118" s="14">
        <v>472</v>
      </c>
      <c r="E1118" s="14">
        <v>311.3</v>
      </c>
      <c r="F1118" s="14">
        <v>167.3</v>
      </c>
      <c r="G1118" s="14">
        <v>71.2</v>
      </c>
      <c r="H1118" s="14">
        <v>32.9</v>
      </c>
      <c r="I1118" s="14">
        <v>15.7</v>
      </c>
      <c r="J1118" s="14">
        <v>18.399999999999999</v>
      </c>
      <c r="K1118" s="14">
        <v>35.299999999999997</v>
      </c>
      <c r="L1118" s="14">
        <v>165.2</v>
      </c>
      <c r="M1118" s="14">
        <v>705.1</v>
      </c>
      <c r="O1118" s="32">
        <f t="shared" si="42"/>
        <v>48.599999999999994</v>
      </c>
      <c r="Q1118" s="33" t="s">
        <v>360</v>
      </c>
      <c r="R1118" s="33">
        <v>45.359400205498616</v>
      </c>
      <c r="S1118" s="33">
        <v>6.0922669787878201</v>
      </c>
      <c r="T1118" s="33">
        <v>7.4454058503069387</v>
      </c>
      <c r="U1118" s="33">
        <v>1.2283939419918344E-8</v>
      </c>
      <c r="V1118" s="33">
        <v>32.978424158487229</v>
      </c>
      <c r="W1118" s="33">
        <v>57.740376252510003</v>
      </c>
      <c r="X1118" s="33">
        <v>32.978424158487229</v>
      </c>
      <c r="Y1118" s="33">
        <v>57.740376252510003</v>
      </c>
    </row>
    <row r="1119" spans="1:25" ht="16.5" thickBot="1" x14ac:dyDescent="0.3">
      <c r="A1119" s="7">
        <v>1996</v>
      </c>
      <c r="B1119" s="14">
        <v>870.7</v>
      </c>
      <c r="C1119" s="8">
        <v>1283</v>
      </c>
      <c r="D1119" s="14">
        <v>291</v>
      </c>
      <c r="E1119" s="14">
        <v>304.39999999999998</v>
      </c>
      <c r="F1119" s="14">
        <v>204.2</v>
      </c>
      <c r="G1119" s="14">
        <v>88.6</v>
      </c>
      <c r="H1119" s="14">
        <v>43.1</v>
      </c>
      <c r="I1119" s="14">
        <v>19.899999999999999</v>
      </c>
      <c r="J1119" s="14">
        <v>21.4</v>
      </c>
      <c r="K1119" s="14">
        <v>50.4</v>
      </c>
      <c r="L1119" s="14">
        <v>503.6</v>
      </c>
      <c r="M1119" s="8">
        <v>1418</v>
      </c>
      <c r="O1119" s="32">
        <f t="shared" si="42"/>
        <v>63</v>
      </c>
      <c r="Q1119" s="34" t="s">
        <v>372</v>
      </c>
      <c r="R1119" s="34">
        <v>4.8808471822881385</v>
      </c>
      <c r="S1119" s="34">
        <v>5.0862776004006358</v>
      </c>
      <c r="T1119" s="34">
        <v>0.95961085212959751</v>
      </c>
      <c r="U1119" s="34">
        <v>0.34402592579349278</v>
      </c>
      <c r="V1119" s="34">
        <v>-5.4557124856108219</v>
      </c>
      <c r="W1119" s="34">
        <v>15.2174068501871</v>
      </c>
      <c r="X1119" s="34">
        <v>-5.4557124856108219</v>
      </c>
      <c r="Y1119" s="34">
        <v>15.2174068501871</v>
      </c>
    </row>
    <row r="1120" spans="1:25" ht="15.75" x14ac:dyDescent="0.25">
      <c r="A1120" s="7">
        <v>1997</v>
      </c>
      <c r="B1120" s="14">
        <v>849.3</v>
      </c>
      <c r="C1120" s="14">
        <v>447.1</v>
      </c>
      <c r="D1120" s="14">
        <v>611.29999999999995</v>
      </c>
      <c r="E1120" s="14">
        <v>252.9</v>
      </c>
      <c r="F1120" s="14">
        <v>141.80000000000001</v>
      </c>
      <c r="G1120" s="14">
        <v>88.8</v>
      </c>
      <c r="H1120" s="14">
        <v>43.1</v>
      </c>
      <c r="I1120" s="14">
        <v>23.8</v>
      </c>
      <c r="J1120" s="14">
        <v>34.5</v>
      </c>
      <c r="K1120" s="14">
        <v>89.2</v>
      </c>
      <c r="L1120" s="14">
        <v>222.8</v>
      </c>
      <c r="M1120" s="14">
        <v>261.5</v>
      </c>
      <c r="O1120" s="32">
        <f t="shared" si="42"/>
        <v>66.900000000000006</v>
      </c>
      <c r="Q1120"/>
      <c r="R1120"/>
      <c r="S1120"/>
      <c r="T1120"/>
      <c r="U1120"/>
      <c r="V1120"/>
      <c r="W1120"/>
      <c r="X1120"/>
      <c r="Y1120"/>
    </row>
    <row r="1121" spans="1:25" ht="15.75" x14ac:dyDescent="0.25">
      <c r="A1121" s="7">
        <v>1998</v>
      </c>
      <c r="B1121" s="14">
        <v>672</v>
      </c>
      <c r="C1121" s="14">
        <v>679.5</v>
      </c>
      <c r="D1121" s="14">
        <v>454.3</v>
      </c>
      <c r="E1121" s="14">
        <v>205.6</v>
      </c>
      <c r="F1121" s="14">
        <v>148.69999999999999</v>
      </c>
      <c r="G1121" s="14">
        <v>93</v>
      </c>
      <c r="H1121" s="14">
        <v>40.200000000000003</v>
      </c>
      <c r="I1121" s="14">
        <v>19.3</v>
      </c>
      <c r="J1121" s="14">
        <v>16.899999999999999</v>
      </c>
      <c r="K1121" s="14">
        <v>25.2</v>
      </c>
      <c r="L1121" s="14">
        <v>365.8</v>
      </c>
      <c r="M1121" s="14">
        <v>978.8</v>
      </c>
      <c r="O1121" s="32">
        <f t="shared" si="42"/>
        <v>59.5</v>
      </c>
      <c r="Q1121"/>
      <c r="R1121"/>
      <c r="S1121"/>
      <c r="T1121"/>
      <c r="U1121"/>
      <c r="V1121"/>
      <c r="W1121"/>
      <c r="X1121"/>
      <c r="Y1121"/>
    </row>
    <row r="1122" spans="1:25" ht="15.75" x14ac:dyDescent="0.25">
      <c r="A1122" s="7">
        <v>1999</v>
      </c>
      <c r="B1122" s="8">
        <v>1028</v>
      </c>
      <c r="C1122" s="8">
        <v>1272</v>
      </c>
      <c r="D1122" s="14">
        <v>620.20000000000005</v>
      </c>
      <c r="E1122" s="14">
        <v>243.4</v>
      </c>
      <c r="F1122" s="14">
        <v>136.30000000000001</v>
      </c>
      <c r="G1122" s="14">
        <v>62.2</v>
      </c>
      <c r="H1122" s="14">
        <v>35.4</v>
      </c>
      <c r="I1122" s="14">
        <v>23.3</v>
      </c>
      <c r="J1122" s="14">
        <v>14.2</v>
      </c>
      <c r="K1122" s="14">
        <v>24</v>
      </c>
      <c r="L1122" s="14">
        <v>244.7</v>
      </c>
      <c r="M1122" s="14">
        <v>491.4</v>
      </c>
      <c r="O1122" s="32">
        <f t="shared" si="42"/>
        <v>58.7</v>
      </c>
      <c r="Q1122"/>
      <c r="R1122"/>
      <c r="S1122"/>
      <c r="T1122"/>
      <c r="U1122"/>
      <c r="V1122"/>
      <c r="W1122"/>
      <c r="X1122"/>
      <c r="Y1122"/>
    </row>
    <row r="1123" spans="1:25" x14ac:dyDescent="0.2">
      <c r="A1123" s="7">
        <v>2000</v>
      </c>
      <c r="B1123" s="14">
        <v>779.6</v>
      </c>
      <c r="C1123" s="14">
        <v>538.70000000000005</v>
      </c>
      <c r="D1123" s="14">
        <v>323.89999999999998</v>
      </c>
      <c r="E1123" s="14">
        <v>135.1</v>
      </c>
      <c r="F1123" s="14">
        <v>140.9</v>
      </c>
      <c r="G1123" s="14">
        <v>63.6</v>
      </c>
      <c r="H1123" s="14">
        <v>30</v>
      </c>
      <c r="I1123" s="14">
        <v>10.7</v>
      </c>
      <c r="J1123" s="14">
        <v>20.5</v>
      </c>
      <c r="K1123" s="14">
        <v>27.2</v>
      </c>
      <c r="L1123" s="14">
        <v>30.7</v>
      </c>
      <c r="M1123" s="14">
        <v>160.69999999999999</v>
      </c>
      <c r="O1123" s="32">
        <f t="shared" si="42"/>
        <v>40.700000000000003</v>
      </c>
    </row>
    <row r="1124" spans="1:25" x14ac:dyDescent="0.2">
      <c r="A1124" s="7">
        <v>2001</v>
      </c>
      <c r="B1124" s="14">
        <v>74.900000000000006</v>
      </c>
      <c r="C1124" s="14">
        <v>101.8</v>
      </c>
      <c r="D1124" s="14">
        <v>89.3</v>
      </c>
      <c r="E1124" s="14">
        <v>74.2</v>
      </c>
      <c r="F1124" s="14">
        <v>51.5</v>
      </c>
      <c r="G1124" s="14">
        <v>27.4</v>
      </c>
      <c r="H1124" s="14">
        <v>15.8</v>
      </c>
      <c r="I1124" s="14">
        <v>10.3</v>
      </c>
      <c r="J1124" s="14">
        <v>7.25</v>
      </c>
      <c r="K1124" s="14">
        <v>17.100000000000001</v>
      </c>
      <c r="L1124" s="14">
        <v>163.4</v>
      </c>
      <c r="M1124" s="14">
        <v>619.5</v>
      </c>
      <c r="O1124" s="32">
        <f t="shared" si="42"/>
        <v>26.1</v>
      </c>
    </row>
    <row r="1125" spans="1:25" x14ac:dyDescent="0.2">
      <c r="A1125" s="7">
        <v>2002</v>
      </c>
      <c r="B1125" s="14">
        <v>760</v>
      </c>
      <c r="C1125" s="14">
        <v>455.7</v>
      </c>
      <c r="D1125" s="14">
        <v>432.1</v>
      </c>
      <c r="E1125" s="14">
        <v>189.9</v>
      </c>
      <c r="F1125" s="14">
        <v>88</v>
      </c>
      <c r="G1125" s="14">
        <v>51.8</v>
      </c>
      <c r="H1125" s="14">
        <v>27.1</v>
      </c>
      <c r="I1125" s="14">
        <v>13.2</v>
      </c>
      <c r="J1125" s="14">
        <v>14.6</v>
      </c>
      <c r="K1125" s="14">
        <v>16.600000000000001</v>
      </c>
      <c r="L1125" s="14">
        <v>47.3</v>
      </c>
      <c r="M1125" s="14">
        <v>534.20000000000005</v>
      </c>
      <c r="O1125" s="32">
        <f t="shared" si="42"/>
        <v>40.299999999999997</v>
      </c>
    </row>
    <row r="1126" spans="1:25" x14ac:dyDescent="0.2">
      <c r="A1126" s="7">
        <v>2003</v>
      </c>
      <c r="B1126" s="14">
        <v>565.9</v>
      </c>
      <c r="C1126" s="14">
        <v>411.6</v>
      </c>
      <c r="D1126" s="14">
        <v>527.1</v>
      </c>
      <c r="E1126" s="14">
        <v>351.6</v>
      </c>
      <c r="F1126" s="14">
        <v>163.4</v>
      </c>
      <c r="G1126" s="14">
        <v>65.3</v>
      </c>
      <c r="H1126" s="14">
        <v>27.4</v>
      </c>
      <c r="I1126" s="14">
        <v>14.1</v>
      </c>
      <c r="J1126" s="14">
        <v>14.6</v>
      </c>
      <c r="K1126" s="14">
        <v>19.100000000000001</v>
      </c>
      <c r="L1126" s="14">
        <v>67.099999999999994</v>
      </c>
      <c r="M1126" s="14">
        <v>508</v>
      </c>
      <c r="O1126" s="32">
        <f t="shared" si="42"/>
        <v>41.5</v>
      </c>
    </row>
    <row r="1127" spans="1:25" x14ac:dyDescent="0.2">
      <c r="A1127" s="7">
        <v>2004</v>
      </c>
      <c r="B1127" s="14">
        <v>665.7</v>
      </c>
      <c r="C1127" s="14">
        <v>552.20000000000005</v>
      </c>
      <c r="D1127" s="14">
        <v>272.5</v>
      </c>
      <c r="E1127" s="14">
        <v>201</v>
      </c>
      <c r="F1127" s="14">
        <v>92.2</v>
      </c>
      <c r="G1127" s="14">
        <v>61.6</v>
      </c>
      <c r="H1127" s="14">
        <v>27.3</v>
      </c>
      <c r="I1127" s="14">
        <v>19.3</v>
      </c>
      <c r="J1127" s="14">
        <v>23.4</v>
      </c>
      <c r="K1127" s="14">
        <v>35</v>
      </c>
      <c r="L1127" s="14">
        <v>44.5</v>
      </c>
      <c r="M1127" s="14">
        <v>182.1</v>
      </c>
      <c r="O1127" s="32">
        <f t="shared" si="42"/>
        <v>46.6</v>
      </c>
    </row>
    <row r="1128" spans="1:25" x14ac:dyDescent="0.2">
      <c r="A1128" s="7">
        <v>2005</v>
      </c>
      <c r="B1128" s="14">
        <v>163</v>
      </c>
      <c r="C1128" s="14">
        <v>96.8</v>
      </c>
      <c r="D1128" s="14">
        <v>182.4</v>
      </c>
      <c r="E1128" s="14">
        <v>185.1</v>
      </c>
      <c r="F1128" s="14">
        <v>103.7</v>
      </c>
      <c r="G1128" s="14">
        <v>78.5</v>
      </c>
      <c r="H1128" s="14">
        <v>33.700000000000003</v>
      </c>
      <c r="I1128" s="14">
        <v>16.600000000000001</v>
      </c>
      <c r="J1128" s="14">
        <v>12</v>
      </c>
      <c r="K1128" s="14">
        <v>22.6</v>
      </c>
      <c r="L1128" s="14">
        <v>140.69999999999999</v>
      </c>
      <c r="M1128" s="14">
        <v>730.3</v>
      </c>
      <c r="O1128" s="32">
        <f t="shared" ref="O1128:O1191" si="44">SUM(H1128:I1128)</f>
        <v>50.300000000000004</v>
      </c>
    </row>
    <row r="1129" spans="1:25" x14ac:dyDescent="0.2">
      <c r="A1129" s="7">
        <v>2006</v>
      </c>
      <c r="B1129" s="8">
        <v>1590</v>
      </c>
      <c r="C1129" s="14">
        <v>610.70000000000005</v>
      </c>
      <c r="D1129" s="14">
        <v>368</v>
      </c>
      <c r="E1129" s="14">
        <v>228.7</v>
      </c>
      <c r="F1129" s="14">
        <v>97.2</v>
      </c>
      <c r="G1129" s="14">
        <v>63.5</v>
      </c>
      <c r="H1129" s="14">
        <v>29.2</v>
      </c>
      <c r="I1129" s="14">
        <v>16.399999999999999</v>
      </c>
      <c r="J1129" s="14">
        <v>14.5</v>
      </c>
      <c r="K1129" s="14">
        <v>16.3</v>
      </c>
      <c r="L1129" s="14">
        <v>484.1</v>
      </c>
      <c r="M1129" s="14">
        <v>735.9</v>
      </c>
      <c r="O1129" s="32">
        <f t="shared" si="44"/>
        <v>45.599999999999994</v>
      </c>
    </row>
    <row r="1130" spans="1:25" x14ac:dyDescent="0.2">
      <c r="A1130" s="7">
        <v>2007</v>
      </c>
      <c r="B1130" s="14">
        <v>525.5</v>
      </c>
      <c r="C1130" s="14">
        <v>457.9</v>
      </c>
      <c r="D1130" s="14">
        <v>379.4</v>
      </c>
      <c r="E1130" s="14">
        <v>165.1</v>
      </c>
      <c r="F1130" s="14">
        <v>117.6</v>
      </c>
      <c r="G1130" s="14">
        <v>59.5</v>
      </c>
      <c r="H1130" s="14">
        <v>28.3</v>
      </c>
      <c r="I1130" s="14">
        <v>17.2</v>
      </c>
      <c r="J1130" s="14">
        <v>13.5</v>
      </c>
      <c r="K1130" s="14">
        <v>47</v>
      </c>
      <c r="L1130" s="14">
        <v>114.7</v>
      </c>
      <c r="M1130" s="14">
        <v>601.6</v>
      </c>
      <c r="O1130" s="32">
        <f t="shared" si="44"/>
        <v>45.5</v>
      </c>
    </row>
    <row r="1131" spans="1:25" x14ac:dyDescent="0.2">
      <c r="A1131" s="7">
        <v>2008</v>
      </c>
      <c r="B1131" s="14">
        <v>727.8</v>
      </c>
      <c r="C1131" s="14">
        <v>597.20000000000005</v>
      </c>
      <c r="D1131" s="14">
        <v>318.3</v>
      </c>
      <c r="E1131" s="14">
        <v>211.5</v>
      </c>
      <c r="F1131" s="14">
        <v>101.8</v>
      </c>
      <c r="G1131" s="14">
        <v>60.3</v>
      </c>
      <c r="H1131" s="14">
        <v>27.7</v>
      </c>
      <c r="I1131" s="14">
        <v>18.3</v>
      </c>
      <c r="J1131" s="14">
        <v>12.1</v>
      </c>
      <c r="K1131" s="14">
        <v>22.4</v>
      </c>
      <c r="L1131" s="14">
        <v>76.900000000000006</v>
      </c>
      <c r="M1131" s="14">
        <v>264.5</v>
      </c>
      <c r="O1131" s="32">
        <f t="shared" si="44"/>
        <v>46</v>
      </c>
    </row>
    <row r="1132" spans="1:25" x14ac:dyDescent="0.2">
      <c r="A1132" s="7">
        <v>2009</v>
      </c>
      <c r="B1132" s="14">
        <v>355.8</v>
      </c>
      <c r="C1132" s="14">
        <v>248.4</v>
      </c>
      <c r="D1132" s="14">
        <v>350.4</v>
      </c>
      <c r="E1132" s="14">
        <v>145.19999999999999</v>
      </c>
      <c r="F1132" s="14">
        <v>169.5</v>
      </c>
      <c r="G1132" s="14">
        <v>70.099999999999994</v>
      </c>
      <c r="H1132" s="14">
        <v>35</v>
      </c>
      <c r="I1132" s="14">
        <v>16</v>
      </c>
      <c r="J1132" s="14">
        <v>14.3</v>
      </c>
      <c r="K1132" s="14">
        <v>26.9</v>
      </c>
      <c r="L1132" s="14">
        <v>109.6</v>
      </c>
      <c r="M1132" s="14">
        <v>195.8</v>
      </c>
      <c r="O1132" s="32">
        <f t="shared" si="44"/>
        <v>51</v>
      </c>
    </row>
    <row r="1133" spans="1:25" x14ac:dyDescent="0.2">
      <c r="A1133" s="7">
        <v>2010</v>
      </c>
      <c r="B1133" s="14">
        <v>468.7</v>
      </c>
      <c r="C1133" s="14">
        <v>328.9</v>
      </c>
      <c r="D1133" s="14">
        <v>404.6</v>
      </c>
      <c r="E1133" s="14">
        <v>459.2</v>
      </c>
      <c r="F1133" s="14">
        <v>178.6</v>
      </c>
      <c r="G1133" s="14">
        <v>182.3</v>
      </c>
      <c r="H1133" s="14">
        <v>54.1</v>
      </c>
      <c r="I1133" s="14">
        <v>27.3</v>
      </c>
      <c r="J1133" s="14">
        <v>26.5</v>
      </c>
      <c r="K1133" s="14">
        <v>47.5</v>
      </c>
      <c r="L1133" s="14">
        <v>177.5</v>
      </c>
      <c r="M1133" s="14">
        <v>690.7</v>
      </c>
      <c r="O1133" s="32">
        <f t="shared" si="44"/>
        <v>81.400000000000006</v>
      </c>
    </row>
    <row r="1134" spans="1:25" x14ac:dyDescent="0.2">
      <c r="A1134" s="7">
        <v>2011</v>
      </c>
      <c r="B1134" s="14">
        <v>423.3</v>
      </c>
      <c r="C1134" s="14">
        <v>295.39999999999998</v>
      </c>
      <c r="D1134" s="14">
        <v>729.3</v>
      </c>
      <c r="E1134" s="14">
        <v>355.4</v>
      </c>
      <c r="F1134" s="14">
        <v>170.2</v>
      </c>
      <c r="G1134" s="14">
        <v>93.6</v>
      </c>
      <c r="H1134" s="14">
        <v>46.4</v>
      </c>
      <c r="I1134" s="14">
        <v>22.6</v>
      </c>
      <c r="J1134" s="14">
        <v>13.8</v>
      </c>
      <c r="K1134" s="14">
        <v>25.9</v>
      </c>
      <c r="L1134" s="14">
        <v>83.7</v>
      </c>
      <c r="M1134" s="14">
        <v>231</v>
      </c>
      <c r="O1134" s="32">
        <f t="shared" si="44"/>
        <v>69</v>
      </c>
    </row>
    <row r="1135" spans="1:25" x14ac:dyDescent="0.2">
      <c r="A1135" s="7">
        <v>2012</v>
      </c>
      <c r="B1135" s="14">
        <v>984.2</v>
      </c>
      <c r="C1135" s="14">
        <v>326.7</v>
      </c>
      <c r="D1135" s="8">
        <v>1019</v>
      </c>
      <c r="E1135" s="14">
        <v>590.4</v>
      </c>
      <c r="F1135" s="14">
        <v>169.2</v>
      </c>
      <c r="G1135" s="14">
        <v>85.2</v>
      </c>
      <c r="H1135" s="14">
        <v>45.5</v>
      </c>
      <c r="I1135" s="14">
        <v>21</v>
      </c>
      <c r="J1135" s="14">
        <v>11.9</v>
      </c>
      <c r="K1135" s="14">
        <v>37.5</v>
      </c>
      <c r="L1135" s="14">
        <v>309.2</v>
      </c>
      <c r="M1135" s="14">
        <v>808.2</v>
      </c>
      <c r="O1135" s="32">
        <f t="shared" si="44"/>
        <v>66.5</v>
      </c>
    </row>
    <row r="1136" spans="1:25" x14ac:dyDescent="0.2">
      <c r="A1136" s="7">
        <v>2013</v>
      </c>
      <c r="B1136" s="14">
        <v>219.5</v>
      </c>
      <c r="C1136" s="14">
        <v>182.1</v>
      </c>
      <c r="D1136" s="14">
        <v>184</v>
      </c>
      <c r="E1136" s="14">
        <v>148.6</v>
      </c>
      <c r="F1136" s="14">
        <v>78.8</v>
      </c>
      <c r="G1136" s="14">
        <v>52.9</v>
      </c>
      <c r="H1136" s="14">
        <v>24.4</v>
      </c>
      <c r="I1136" s="14">
        <v>13.9</v>
      </c>
      <c r="J1136" s="14">
        <v>42.1</v>
      </c>
      <c r="K1136" s="14">
        <v>47.4</v>
      </c>
      <c r="L1136" s="14">
        <v>61.9</v>
      </c>
      <c r="M1136" s="14">
        <v>62.6</v>
      </c>
      <c r="O1136" s="32">
        <f t="shared" si="44"/>
        <v>38.299999999999997</v>
      </c>
    </row>
    <row r="1137" spans="1:25" x14ac:dyDescent="0.2">
      <c r="A1137" s="7">
        <v>2014</v>
      </c>
      <c r="B1137" s="14">
        <v>120.3</v>
      </c>
      <c r="C1137" s="14">
        <v>753.5</v>
      </c>
      <c r="D1137" s="14">
        <v>531.1</v>
      </c>
      <c r="E1137" s="14">
        <v>293.3</v>
      </c>
      <c r="F1137" s="14">
        <v>160.4</v>
      </c>
      <c r="G1137" s="14">
        <v>62.5</v>
      </c>
      <c r="H1137" s="14">
        <v>34.200000000000003</v>
      </c>
      <c r="I1137" s="14">
        <v>16.600000000000001</v>
      </c>
      <c r="J1137" s="14">
        <v>14.3</v>
      </c>
      <c r="K1137" s="14">
        <v>32.5</v>
      </c>
      <c r="L1137" s="14">
        <v>152</v>
      </c>
      <c r="M1137" s="14">
        <v>547.29999999999995</v>
      </c>
      <c r="O1137" s="32">
        <f t="shared" si="44"/>
        <v>50.800000000000004</v>
      </c>
    </row>
    <row r="1138" spans="1:25" x14ac:dyDescent="0.2">
      <c r="O1138" s="32"/>
    </row>
    <row r="1139" spans="1:25" x14ac:dyDescent="0.2">
      <c r="O1139" s="32"/>
    </row>
    <row r="1140" spans="1:25" x14ac:dyDescent="0.2">
      <c r="A1140" s="6" t="s">
        <v>432</v>
      </c>
      <c r="O1140" s="32"/>
    </row>
    <row r="1141" spans="1:25" ht="15.75" x14ac:dyDescent="0.25">
      <c r="A1141" s="7">
        <v>1979</v>
      </c>
      <c r="B1141" s="14">
        <v>268.3</v>
      </c>
      <c r="C1141" s="8">
        <v>1407</v>
      </c>
      <c r="D1141" s="14">
        <v>564</v>
      </c>
      <c r="E1141" s="14">
        <v>323.89999999999998</v>
      </c>
      <c r="F1141" s="14">
        <v>466.1</v>
      </c>
      <c r="G1141" s="14">
        <v>61.7</v>
      </c>
      <c r="H1141" s="14">
        <v>46.5</v>
      </c>
      <c r="I1141" s="14">
        <v>50.2</v>
      </c>
      <c r="J1141" s="14">
        <v>60.9</v>
      </c>
      <c r="K1141" s="14">
        <v>993.5</v>
      </c>
      <c r="L1141" s="8">
        <v>1041</v>
      </c>
      <c r="M1141" s="8">
        <v>1498</v>
      </c>
      <c r="O1141" s="32">
        <f t="shared" si="44"/>
        <v>96.7</v>
      </c>
      <c r="Q1141" s="23" t="s">
        <v>349</v>
      </c>
      <c r="R1141"/>
      <c r="S1141"/>
      <c r="T1141"/>
      <c r="U1141"/>
      <c r="V1141"/>
      <c r="W1141"/>
      <c r="X1141"/>
      <c r="Y1141"/>
    </row>
    <row r="1142" spans="1:25" ht="16.5" thickBot="1" x14ac:dyDescent="0.3">
      <c r="A1142" s="7">
        <v>1980</v>
      </c>
      <c r="B1142" s="8">
        <v>2242</v>
      </c>
      <c r="C1142" s="14">
        <v>407.7</v>
      </c>
      <c r="D1142" s="14">
        <v>750.3</v>
      </c>
      <c r="E1142" s="14">
        <v>589.70000000000005</v>
      </c>
      <c r="F1142" s="14">
        <v>159</v>
      </c>
      <c r="G1142" s="14">
        <v>96.3</v>
      </c>
      <c r="H1142" s="14">
        <v>41.2</v>
      </c>
      <c r="I1142" s="14">
        <v>45.9</v>
      </c>
      <c r="J1142" s="14">
        <v>59.5</v>
      </c>
      <c r="K1142" s="14">
        <v>846.5</v>
      </c>
      <c r="L1142" s="14">
        <v>577.29999999999995</v>
      </c>
      <c r="M1142" s="8">
        <v>2847</v>
      </c>
      <c r="O1142" s="32">
        <f t="shared" si="44"/>
        <v>87.1</v>
      </c>
      <c r="Q1142"/>
      <c r="R1142"/>
      <c r="S1142"/>
      <c r="T1142"/>
      <c r="U1142"/>
      <c r="V1142"/>
      <c r="W1142"/>
      <c r="X1142"/>
      <c r="Y1142"/>
    </row>
    <row r="1143" spans="1:25" ht="15.75" x14ac:dyDescent="0.25">
      <c r="A1143" s="7">
        <v>1981</v>
      </c>
      <c r="B1143" s="14">
        <v>741.5</v>
      </c>
      <c r="C1143" s="14">
        <v>718</v>
      </c>
      <c r="D1143" s="14">
        <v>297.5</v>
      </c>
      <c r="E1143" s="14">
        <v>417.6</v>
      </c>
      <c r="F1143" s="14">
        <v>253.9</v>
      </c>
      <c r="G1143" s="14">
        <v>187.3</v>
      </c>
      <c r="H1143" s="14">
        <v>35.299999999999997</v>
      </c>
      <c r="I1143" s="14">
        <v>34.6</v>
      </c>
      <c r="J1143" s="14">
        <v>53.1</v>
      </c>
      <c r="K1143" s="14">
        <v>977.6</v>
      </c>
      <c r="L1143" s="8">
        <v>1604</v>
      </c>
      <c r="M1143" s="8">
        <v>4382</v>
      </c>
      <c r="O1143" s="32">
        <f t="shared" si="44"/>
        <v>69.900000000000006</v>
      </c>
      <c r="Q1143" s="36" t="s">
        <v>350</v>
      </c>
      <c r="R1143" s="36"/>
      <c r="S1143"/>
      <c r="T1143"/>
      <c r="U1143"/>
      <c r="V1143"/>
      <c r="W1143"/>
      <c r="X1143"/>
      <c r="Y1143"/>
    </row>
    <row r="1144" spans="1:25" ht="15.75" x14ac:dyDescent="0.25">
      <c r="A1144" s="7">
        <v>1982</v>
      </c>
      <c r="B1144" s="8">
        <v>2800</v>
      </c>
      <c r="C1144" s="8">
        <v>1958</v>
      </c>
      <c r="D1144" s="14">
        <v>719.5</v>
      </c>
      <c r="E1144" s="8">
        <v>1642</v>
      </c>
      <c r="F1144" s="14">
        <v>209.6</v>
      </c>
      <c r="G1144" s="14">
        <v>62.7</v>
      </c>
      <c r="H1144" s="14">
        <v>36.700000000000003</v>
      </c>
      <c r="I1144" s="14">
        <v>32.700000000000003</v>
      </c>
      <c r="J1144" s="14">
        <v>38.299999999999997</v>
      </c>
      <c r="K1144" s="8">
        <v>1050</v>
      </c>
      <c r="L1144" s="14">
        <v>579.5</v>
      </c>
      <c r="M1144" s="8">
        <v>3072</v>
      </c>
      <c r="O1144" s="32">
        <f t="shared" si="44"/>
        <v>69.400000000000006</v>
      </c>
      <c r="Q1144" s="33" t="s">
        <v>351</v>
      </c>
      <c r="R1144" s="33">
        <v>0.10159198485913393</v>
      </c>
      <c r="S1144"/>
      <c r="T1144"/>
      <c r="U1144"/>
      <c r="V1144"/>
      <c r="W1144"/>
      <c r="X1144"/>
      <c r="Y1144"/>
    </row>
    <row r="1145" spans="1:25" ht="15.75" x14ac:dyDescent="0.25">
      <c r="A1145" s="7">
        <v>1983</v>
      </c>
      <c r="B1145" s="8">
        <v>1623</v>
      </c>
      <c r="C1145" s="8">
        <v>3005</v>
      </c>
      <c r="D1145" s="8">
        <v>2190</v>
      </c>
      <c r="E1145" s="8">
        <v>1074</v>
      </c>
      <c r="F1145" s="14">
        <v>357.7</v>
      </c>
      <c r="G1145" s="14">
        <v>86.8</v>
      </c>
      <c r="H1145" s="14">
        <v>58.8</v>
      </c>
      <c r="I1145" s="14">
        <v>41.5</v>
      </c>
      <c r="J1145" s="14">
        <v>223.2</v>
      </c>
      <c r="K1145" s="14">
        <v>846.8</v>
      </c>
      <c r="L1145" s="8">
        <v>1566</v>
      </c>
      <c r="M1145" s="8">
        <v>1832</v>
      </c>
      <c r="O1145" s="32">
        <f t="shared" si="44"/>
        <v>100.3</v>
      </c>
      <c r="Q1145" s="33" t="s">
        <v>352</v>
      </c>
      <c r="R1145" s="33">
        <v>1.0320931387618497E-2</v>
      </c>
      <c r="S1145"/>
      <c r="T1145"/>
      <c r="U1145"/>
      <c r="V1145"/>
      <c r="W1145"/>
      <c r="X1145"/>
      <c r="Y1145"/>
    </row>
    <row r="1146" spans="1:25" ht="15.75" x14ac:dyDescent="0.25">
      <c r="A1146" s="7">
        <v>1984</v>
      </c>
      <c r="B1146" s="14">
        <v>871.7</v>
      </c>
      <c r="C1146" s="8">
        <v>1819</v>
      </c>
      <c r="D1146" s="14">
        <v>866</v>
      </c>
      <c r="E1146" s="14">
        <v>677.7</v>
      </c>
      <c r="F1146" s="14">
        <v>573.20000000000005</v>
      </c>
      <c r="G1146" s="14">
        <v>214.2</v>
      </c>
      <c r="H1146" s="14">
        <v>35.299999999999997</v>
      </c>
      <c r="I1146" s="14">
        <v>27.7</v>
      </c>
      <c r="J1146" s="14">
        <v>29.9</v>
      </c>
      <c r="K1146" s="8">
        <v>1025</v>
      </c>
      <c r="L1146" s="8">
        <v>2901</v>
      </c>
      <c r="M1146" s="8">
        <v>1731</v>
      </c>
      <c r="O1146" s="32">
        <f t="shared" si="44"/>
        <v>63</v>
      </c>
      <c r="Q1146" s="33" t="s">
        <v>353</v>
      </c>
      <c r="R1146" s="33">
        <v>-1.8787276512745667E-2</v>
      </c>
      <c r="S1146"/>
      <c r="T1146"/>
      <c r="U1146"/>
      <c r="V1146"/>
      <c r="W1146"/>
      <c r="X1146"/>
      <c r="Y1146"/>
    </row>
    <row r="1147" spans="1:25" ht="15.75" x14ac:dyDescent="0.25">
      <c r="A1147" s="7">
        <v>1985</v>
      </c>
      <c r="B1147" s="14">
        <v>479.6</v>
      </c>
      <c r="C1147" s="14">
        <v>677.7</v>
      </c>
      <c r="D1147" s="14">
        <v>330.4</v>
      </c>
      <c r="E1147" s="14">
        <v>217.4</v>
      </c>
      <c r="F1147" s="14">
        <v>92.5</v>
      </c>
      <c r="G1147" s="14">
        <v>129.6</v>
      </c>
      <c r="H1147" s="14">
        <v>30.9</v>
      </c>
      <c r="I1147" s="14">
        <v>34.1</v>
      </c>
      <c r="J1147" s="14">
        <v>57.9</v>
      </c>
      <c r="K1147" s="14">
        <v>915.1</v>
      </c>
      <c r="L1147" s="14">
        <v>582.9</v>
      </c>
      <c r="M1147" s="14">
        <v>676.5</v>
      </c>
      <c r="O1147" s="32">
        <f t="shared" si="44"/>
        <v>65</v>
      </c>
      <c r="Q1147" s="33" t="s">
        <v>354</v>
      </c>
      <c r="R1147" s="33">
        <v>26.882499251527385</v>
      </c>
      <c r="S1147"/>
      <c r="T1147"/>
      <c r="U1147"/>
      <c r="V1147"/>
      <c r="W1147"/>
      <c r="X1147"/>
      <c r="Y1147"/>
    </row>
    <row r="1148" spans="1:25" ht="16.5" thickBot="1" x14ac:dyDescent="0.3">
      <c r="A1148" s="7">
        <v>1986</v>
      </c>
      <c r="B1148" s="8">
        <v>1364</v>
      </c>
      <c r="C1148" s="8">
        <v>3185</v>
      </c>
      <c r="D1148" s="14">
        <v>998.1</v>
      </c>
      <c r="E1148" s="14">
        <v>127.4</v>
      </c>
      <c r="F1148" s="14">
        <v>151.19999999999999</v>
      </c>
      <c r="G1148" s="14">
        <v>43.7</v>
      </c>
      <c r="H1148" s="14">
        <v>27.5</v>
      </c>
      <c r="I1148" s="14">
        <v>26.8</v>
      </c>
      <c r="J1148" s="14">
        <v>77.599999999999994</v>
      </c>
      <c r="K1148" s="14">
        <v>753.6</v>
      </c>
      <c r="L1148" s="8">
        <v>1364</v>
      </c>
      <c r="M1148" s="14">
        <v>756.6</v>
      </c>
      <c r="O1148" s="32">
        <f t="shared" si="44"/>
        <v>54.3</v>
      </c>
      <c r="Q1148" s="34" t="s">
        <v>355</v>
      </c>
      <c r="R1148" s="34">
        <v>36</v>
      </c>
      <c r="S1148"/>
      <c r="T1148"/>
      <c r="U1148"/>
      <c r="V1148"/>
      <c r="W1148"/>
      <c r="X1148"/>
      <c r="Y1148"/>
    </row>
    <row r="1149" spans="1:25" ht="15.75" x14ac:dyDescent="0.25">
      <c r="A1149" s="7">
        <v>1987</v>
      </c>
      <c r="B1149" s="8">
        <v>1793</v>
      </c>
      <c r="C1149" s="8">
        <v>1663</v>
      </c>
      <c r="D1149" s="14">
        <v>319.10000000000002</v>
      </c>
      <c r="E1149" s="14">
        <v>117.7</v>
      </c>
      <c r="F1149" s="14">
        <v>50.3</v>
      </c>
      <c r="G1149" s="14">
        <v>28.6</v>
      </c>
      <c r="H1149" s="14">
        <v>34.9</v>
      </c>
      <c r="I1149" s="14">
        <v>32.4</v>
      </c>
      <c r="J1149" s="14">
        <v>37.1</v>
      </c>
      <c r="K1149" s="14">
        <v>427.5</v>
      </c>
      <c r="L1149" s="14">
        <v>423.6</v>
      </c>
      <c r="M1149" s="8">
        <v>1644</v>
      </c>
      <c r="O1149" s="32">
        <f t="shared" si="44"/>
        <v>67.3</v>
      </c>
      <c r="Q1149"/>
      <c r="R1149"/>
      <c r="S1149"/>
      <c r="T1149"/>
      <c r="U1149"/>
      <c r="V1149"/>
      <c r="W1149"/>
      <c r="X1149"/>
      <c r="Y1149"/>
    </row>
    <row r="1150" spans="1:25" ht="16.5" thickBot="1" x14ac:dyDescent="0.3">
      <c r="A1150" s="7">
        <v>1988</v>
      </c>
      <c r="B1150" s="8">
        <v>2361</v>
      </c>
      <c r="C1150" s="14">
        <v>248.9</v>
      </c>
      <c r="D1150" s="14">
        <v>189.2</v>
      </c>
      <c r="E1150" s="14">
        <v>187.9</v>
      </c>
      <c r="F1150" s="14">
        <v>324.5</v>
      </c>
      <c r="G1150" s="14">
        <v>184</v>
      </c>
      <c r="H1150" s="14">
        <v>36.5</v>
      </c>
      <c r="I1150" s="14">
        <v>38.6</v>
      </c>
      <c r="J1150" s="14">
        <v>39.5</v>
      </c>
      <c r="K1150" s="14">
        <v>727.2</v>
      </c>
      <c r="L1150" s="8">
        <v>1282</v>
      </c>
      <c r="M1150" s="14">
        <v>734.3</v>
      </c>
      <c r="O1150" s="32">
        <f t="shared" si="44"/>
        <v>75.099999999999994</v>
      </c>
      <c r="Q1150" s="23" t="s">
        <v>356</v>
      </c>
      <c r="R1150"/>
      <c r="S1150"/>
      <c r="T1150"/>
      <c r="U1150"/>
      <c r="V1150"/>
      <c r="W1150"/>
      <c r="X1150"/>
      <c r="Y1150"/>
    </row>
    <row r="1151" spans="1:25" ht="15.75" x14ac:dyDescent="0.25">
      <c r="A1151" s="7">
        <v>1989</v>
      </c>
      <c r="B1151" s="8">
        <v>1699</v>
      </c>
      <c r="C1151" s="14">
        <v>306.10000000000002</v>
      </c>
      <c r="D1151" s="8">
        <v>1355</v>
      </c>
      <c r="E1151" s="14">
        <v>304.39999999999998</v>
      </c>
      <c r="F1151" s="14">
        <v>122.3</v>
      </c>
      <c r="G1151" s="14">
        <v>48.6</v>
      </c>
      <c r="H1151" s="14">
        <v>52</v>
      </c>
      <c r="I1151" s="14">
        <v>41.9</v>
      </c>
      <c r="J1151" s="14">
        <v>44.7</v>
      </c>
      <c r="K1151" s="14">
        <v>783.9</v>
      </c>
      <c r="L1151" s="14">
        <v>540</v>
      </c>
      <c r="M1151" s="14">
        <v>144.4</v>
      </c>
      <c r="O1151" s="32">
        <f t="shared" si="44"/>
        <v>93.9</v>
      </c>
      <c r="Q1151" s="35"/>
      <c r="R1151" s="35" t="s">
        <v>361</v>
      </c>
      <c r="S1151" s="35" t="s">
        <v>362</v>
      </c>
      <c r="T1151" s="35" t="s">
        <v>363</v>
      </c>
      <c r="U1151" s="35" t="s">
        <v>3</v>
      </c>
      <c r="V1151" s="35" t="s">
        <v>364</v>
      </c>
      <c r="W1151"/>
      <c r="X1151"/>
      <c r="Y1151"/>
    </row>
    <row r="1152" spans="1:25" ht="15.75" x14ac:dyDescent="0.25">
      <c r="A1152" s="7">
        <v>1990</v>
      </c>
      <c r="B1152" s="8">
        <v>1488</v>
      </c>
      <c r="C1152" s="8">
        <v>1947</v>
      </c>
      <c r="D1152" s="14">
        <v>241.3</v>
      </c>
      <c r="E1152" s="14">
        <v>93.3</v>
      </c>
      <c r="F1152" s="14">
        <v>67.3</v>
      </c>
      <c r="G1152" s="14">
        <v>60.4</v>
      </c>
      <c r="H1152" s="14">
        <v>41.4</v>
      </c>
      <c r="I1152" s="14">
        <v>43.4</v>
      </c>
      <c r="J1152" s="14">
        <v>41.2</v>
      </c>
      <c r="K1152" s="14">
        <v>652.70000000000005</v>
      </c>
      <c r="L1152" s="14">
        <v>800.8</v>
      </c>
      <c r="M1152" s="14">
        <v>640</v>
      </c>
      <c r="O1152" s="32">
        <f t="shared" si="44"/>
        <v>84.8</v>
      </c>
      <c r="Q1152" s="33" t="s">
        <v>357</v>
      </c>
      <c r="R1152" s="33">
        <v>1</v>
      </c>
      <c r="S1152" s="33">
        <v>256.23751127097057</v>
      </c>
      <c r="T1152" s="33">
        <v>256.23751127097057</v>
      </c>
      <c r="U1152" s="33">
        <v>0.35457117191640558</v>
      </c>
      <c r="V1152" s="33">
        <v>0.555479992696989</v>
      </c>
      <c r="W1152"/>
      <c r="X1152"/>
      <c r="Y1152"/>
    </row>
    <row r="1153" spans="1:25" ht="15.75" x14ac:dyDescent="0.25">
      <c r="A1153" s="7">
        <v>1991</v>
      </c>
      <c r="B1153" s="14">
        <v>730.1</v>
      </c>
      <c r="C1153" s="14">
        <v>476.9</v>
      </c>
      <c r="D1153" s="8">
        <v>1024</v>
      </c>
      <c r="E1153" s="14">
        <v>354.2</v>
      </c>
      <c r="F1153" s="14">
        <v>629.20000000000005</v>
      </c>
      <c r="G1153" s="14">
        <v>89.5</v>
      </c>
      <c r="H1153" s="14">
        <v>35.200000000000003</v>
      </c>
      <c r="I1153" s="14">
        <v>34.6</v>
      </c>
      <c r="J1153" s="14">
        <v>30.5</v>
      </c>
      <c r="K1153" s="14">
        <v>873.5</v>
      </c>
      <c r="L1153" s="14">
        <v>618.70000000000005</v>
      </c>
      <c r="M1153" s="14">
        <v>685.3</v>
      </c>
      <c r="O1153" s="32">
        <f t="shared" si="44"/>
        <v>69.800000000000011</v>
      </c>
      <c r="Q1153" s="33" t="s">
        <v>358</v>
      </c>
      <c r="R1153" s="33">
        <v>34</v>
      </c>
      <c r="S1153" s="33">
        <v>24570.738044284593</v>
      </c>
      <c r="T1153" s="33">
        <v>722.66876600837043</v>
      </c>
      <c r="U1153" s="33"/>
      <c r="V1153" s="33"/>
      <c r="W1153"/>
      <c r="X1153"/>
      <c r="Y1153"/>
    </row>
    <row r="1154" spans="1:25" ht="16.5" thickBot="1" x14ac:dyDescent="0.3">
      <c r="A1154" s="7">
        <v>1992</v>
      </c>
      <c r="B1154" s="14">
        <v>521.29999999999995</v>
      </c>
      <c r="C1154" s="14">
        <v>717.3</v>
      </c>
      <c r="D1154" s="14">
        <v>170.7</v>
      </c>
      <c r="E1154" s="14">
        <v>279.2</v>
      </c>
      <c r="F1154" s="14">
        <v>114.2</v>
      </c>
      <c r="G1154" s="14">
        <v>36.700000000000003</v>
      </c>
      <c r="H1154" s="14">
        <v>36.5</v>
      </c>
      <c r="I1154" s="14">
        <v>31.9</v>
      </c>
      <c r="J1154" s="14">
        <v>35.9</v>
      </c>
      <c r="K1154" s="14">
        <v>710.2</v>
      </c>
      <c r="L1154" s="14">
        <v>571.4</v>
      </c>
      <c r="M1154" s="8">
        <v>1345</v>
      </c>
      <c r="O1154" s="32">
        <f t="shared" si="44"/>
        <v>68.400000000000006</v>
      </c>
      <c r="Q1154" s="34" t="s">
        <v>359</v>
      </c>
      <c r="R1154" s="34">
        <v>35</v>
      </c>
      <c r="S1154" s="34">
        <v>24826.975555555564</v>
      </c>
      <c r="T1154" s="34"/>
      <c r="U1154" s="34"/>
      <c r="V1154" s="34"/>
      <c r="W1154"/>
      <c r="X1154"/>
      <c r="Y1154"/>
    </row>
    <row r="1155" spans="1:25" ht="16.5" thickBot="1" x14ac:dyDescent="0.3">
      <c r="A1155" s="7">
        <v>1993</v>
      </c>
      <c r="B1155" s="8">
        <v>1576</v>
      </c>
      <c r="C1155" s="14">
        <v>281.3</v>
      </c>
      <c r="D1155" s="14">
        <v>873.9</v>
      </c>
      <c r="E1155" s="8">
        <v>1380</v>
      </c>
      <c r="F1155" s="14">
        <v>639.29999999999995</v>
      </c>
      <c r="G1155" s="14">
        <v>697.4</v>
      </c>
      <c r="H1155" s="14">
        <v>147.80000000000001</v>
      </c>
      <c r="I1155" s="14">
        <v>73.599999999999994</v>
      </c>
      <c r="J1155" s="14">
        <v>63.8</v>
      </c>
      <c r="K1155" s="14">
        <v>934.9</v>
      </c>
      <c r="L1155" s="14">
        <v>218.8</v>
      </c>
      <c r="M1155" s="14">
        <v>644</v>
      </c>
      <c r="O1155" s="32">
        <f t="shared" si="44"/>
        <v>221.4</v>
      </c>
      <c r="Q1155"/>
      <c r="R1155"/>
      <c r="S1155"/>
      <c r="T1155"/>
      <c r="U1155"/>
      <c r="V1155"/>
      <c r="W1155"/>
      <c r="X1155"/>
      <c r="Y1155"/>
    </row>
    <row r="1156" spans="1:25" ht="15.75" x14ac:dyDescent="0.25">
      <c r="A1156" s="7">
        <v>1994</v>
      </c>
      <c r="B1156" s="14">
        <v>661.8</v>
      </c>
      <c r="C1156" s="14">
        <v>366.2</v>
      </c>
      <c r="D1156" s="14">
        <v>272</v>
      </c>
      <c r="E1156" s="14">
        <v>227.2</v>
      </c>
      <c r="F1156" s="14">
        <v>118.5</v>
      </c>
      <c r="G1156" s="14">
        <v>50.9</v>
      </c>
      <c r="H1156" s="14">
        <v>37.1</v>
      </c>
      <c r="I1156" s="14">
        <v>36.200000000000003</v>
      </c>
      <c r="J1156" s="14">
        <v>41.7</v>
      </c>
      <c r="K1156" s="14">
        <v>760.9</v>
      </c>
      <c r="L1156" s="8">
        <v>1029</v>
      </c>
      <c r="M1156" s="8">
        <v>1428</v>
      </c>
      <c r="O1156" s="32">
        <f t="shared" si="44"/>
        <v>73.300000000000011</v>
      </c>
      <c r="Q1156" s="35"/>
      <c r="R1156" s="35" t="s">
        <v>365</v>
      </c>
      <c r="S1156" s="35" t="s">
        <v>354</v>
      </c>
      <c r="T1156" s="35" t="s">
        <v>366</v>
      </c>
      <c r="U1156" s="35" t="s">
        <v>367</v>
      </c>
      <c r="V1156" s="35" t="s">
        <v>368</v>
      </c>
      <c r="W1156" s="35" t="s">
        <v>369</v>
      </c>
      <c r="X1156" s="35" t="s">
        <v>370</v>
      </c>
      <c r="Y1156" s="35" t="s">
        <v>371</v>
      </c>
    </row>
    <row r="1157" spans="1:25" ht="15.75" x14ac:dyDescent="0.25">
      <c r="A1157" s="7">
        <v>1995</v>
      </c>
      <c r="B1157" s="8">
        <v>3065</v>
      </c>
      <c r="C1157" s="8">
        <v>1435</v>
      </c>
      <c r="D1157" s="14">
        <v>743.4</v>
      </c>
      <c r="E1157" s="14">
        <v>702.1</v>
      </c>
      <c r="F1157" s="14">
        <v>341.4</v>
      </c>
      <c r="G1157" s="14">
        <v>99.8</v>
      </c>
      <c r="H1157" s="14">
        <v>38.799999999999997</v>
      </c>
      <c r="I1157" s="14">
        <v>39.1</v>
      </c>
      <c r="J1157" s="14">
        <v>48.7</v>
      </c>
      <c r="K1157" s="14">
        <v>864</v>
      </c>
      <c r="L1157" s="14">
        <v>709.4</v>
      </c>
      <c r="M1157" s="8">
        <v>2614</v>
      </c>
      <c r="O1157" s="32">
        <f t="shared" si="44"/>
        <v>77.900000000000006</v>
      </c>
      <c r="Q1157" s="33" t="s">
        <v>360</v>
      </c>
      <c r="R1157" s="33">
        <v>78.284299460596927</v>
      </c>
      <c r="S1157" s="33">
        <v>10.728443828513367</v>
      </c>
      <c r="T1157" s="33">
        <v>7.296892327714664</v>
      </c>
      <c r="U1157" s="33">
        <v>1.8854549346612864E-8</v>
      </c>
      <c r="V1157" s="33">
        <v>56.481478519719502</v>
      </c>
      <c r="W1157" s="33">
        <v>100.08712040147435</v>
      </c>
      <c r="X1157" s="33">
        <v>56.481478519719502</v>
      </c>
      <c r="Y1157" s="33">
        <v>100.08712040147435</v>
      </c>
    </row>
    <row r="1158" spans="1:25" ht="16.5" thickBot="1" x14ac:dyDescent="0.3">
      <c r="A1158" s="7">
        <v>1996</v>
      </c>
      <c r="B1158" s="8">
        <v>2942</v>
      </c>
      <c r="C1158" s="8">
        <v>4683</v>
      </c>
      <c r="D1158" s="14">
        <v>518.4</v>
      </c>
      <c r="E1158" s="14">
        <v>498.1</v>
      </c>
      <c r="F1158" s="14">
        <v>679.5</v>
      </c>
      <c r="G1158" s="14">
        <v>126.9</v>
      </c>
      <c r="H1158" s="14">
        <v>44.5</v>
      </c>
      <c r="I1158" s="14">
        <v>39</v>
      </c>
      <c r="J1158" s="14">
        <v>268.7</v>
      </c>
      <c r="K1158" s="14">
        <v>889.1</v>
      </c>
      <c r="L1158" s="8">
        <v>2054</v>
      </c>
      <c r="M1158" s="8">
        <v>4608</v>
      </c>
      <c r="O1158" s="32">
        <f t="shared" si="44"/>
        <v>83.5</v>
      </c>
      <c r="Q1158" s="34" t="s">
        <v>372</v>
      </c>
      <c r="R1158" s="34">
        <v>5.3334665497322709</v>
      </c>
      <c r="S1158" s="34">
        <v>8.9569028609743153</v>
      </c>
      <c r="T1158" s="34">
        <v>0.59545879111522559</v>
      </c>
      <c r="U1158" s="34">
        <v>0.555479992696989</v>
      </c>
      <c r="V1158" s="34">
        <v>-12.869150007166489</v>
      </c>
      <c r="W1158" s="34">
        <v>23.536083106631033</v>
      </c>
      <c r="X1158" s="34">
        <v>-12.869150007166489</v>
      </c>
      <c r="Y1158" s="34">
        <v>23.536083106631033</v>
      </c>
    </row>
    <row r="1159" spans="1:25" ht="15.75" x14ac:dyDescent="0.25">
      <c r="A1159" s="7">
        <v>1997</v>
      </c>
      <c r="B1159" s="8">
        <v>3557</v>
      </c>
      <c r="C1159" s="14">
        <v>990</v>
      </c>
      <c r="D1159" s="8">
        <v>1627</v>
      </c>
      <c r="E1159" s="14">
        <v>212.9</v>
      </c>
      <c r="F1159" s="14">
        <v>197.1</v>
      </c>
      <c r="G1159" s="14">
        <v>123.1</v>
      </c>
      <c r="H1159" s="14">
        <v>45.4</v>
      </c>
      <c r="I1159" s="14">
        <v>48.6</v>
      </c>
      <c r="J1159" s="14">
        <v>95.1</v>
      </c>
      <c r="K1159" s="8">
        <v>1098</v>
      </c>
      <c r="L1159" s="14">
        <v>998.9</v>
      </c>
      <c r="M1159" s="14">
        <v>824</v>
      </c>
      <c r="O1159" s="32">
        <f t="shared" si="44"/>
        <v>94</v>
      </c>
      <c r="Q1159"/>
      <c r="R1159"/>
      <c r="S1159"/>
      <c r="T1159"/>
      <c r="U1159"/>
      <c r="V1159"/>
      <c r="W1159"/>
      <c r="X1159"/>
      <c r="Y1159"/>
    </row>
    <row r="1160" spans="1:25" ht="15.75" x14ac:dyDescent="0.25">
      <c r="A1160" s="7">
        <v>1998</v>
      </c>
      <c r="B1160" s="8">
        <v>2461</v>
      </c>
      <c r="C1160" s="8">
        <v>1731</v>
      </c>
      <c r="D1160" s="8">
        <v>1192</v>
      </c>
      <c r="E1160" s="14">
        <v>359.7</v>
      </c>
      <c r="F1160" s="14">
        <v>631.9</v>
      </c>
      <c r="G1160" s="14">
        <v>221.9</v>
      </c>
      <c r="H1160" s="14">
        <v>48.8</v>
      </c>
      <c r="I1160" s="14">
        <v>47.5</v>
      </c>
      <c r="J1160" s="14">
        <v>98</v>
      </c>
      <c r="K1160" s="14">
        <v>830</v>
      </c>
      <c r="L1160" s="8">
        <v>1455</v>
      </c>
      <c r="M1160" s="8">
        <v>3156</v>
      </c>
      <c r="O1160" s="32">
        <f t="shared" si="44"/>
        <v>96.3</v>
      </c>
      <c r="Q1160"/>
      <c r="R1160"/>
      <c r="S1160"/>
      <c r="T1160"/>
      <c r="U1160"/>
      <c r="V1160"/>
      <c r="W1160"/>
      <c r="X1160"/>
      <c r="Y1160"/>
    </row>
    <row r="1161" spans="1:25" ht="15.75" x14ac:dyDescent="0.25">
      <c r="A1161" s="7">
        <v>1999</v>
      </c>
      <c r="B1161" s="8">
        <v>3604</v>
      </c>
      <c r="C1161" s="8">
        <v>3941</v>
      </c>
      <c r="D1161" s="8">
        <v>1708</v>
      </c>
      <c r="E1161" s="14">
        <v>368.2</v>
      </c>
      <c r="F1161" s="14">
        <v>300.39999999999998</v>
      </c>
      <c r="G1161" s="14">
        <v>71</v>
      </c>
      <c r="H1161" s="14">
        <v>39.299999999999997</v>
      </c>
      <c r="I1161" s="14">
        <v>42.1</v>
      </c>
      <c r="J1161" s="14">
        <v>270.8</v>
      </c>
      <c r="K1161" s="14">
        <v>564.70000000000005</v>
      </c>
      <c r="L1161" s="8">
        <v>1228</v>
      </c>
      <c r="M1161" s="8">
        <v>1538</v>
      </c>
      <c r="O1161" s="32">
        <f t="shared" si="44"/>
        <v>81.400000000000006</v>
      </c>
      <c r="Q1161"/>
      <c r="R1161"/>
      <c r="S1161"/>
      <c r="T1161"/>
      <c r="U1161"/>
      <c r="V1161"/>
      <c r="W1161"/>
      <c r="X1161"/>
      <c r="Y1161"/>
    </row>
    <row r="1162" spans="1:25" x14ac:dyDescent="0.2">
      <c r="A1162" s="7">
        <v>2000</v>
      </c>
      <c r="B1162" s="8">
        <v>2948</v>
      </c>
      <c r="C1162" s="8">
        <v>1449</v>
      </c>
      <c r="D1162" s="14">
        <v>571.20000000000005</v>
      </c>
      <c r="E1162" s="14">
        <v>156.9</v>
      </c>
      <c r="F1162" s="14">
        <v>205.7</v>
      </c>
      <c r="G1162" s="14">
        <v>88.2</v>
      </c>
      <c r="H1162" s="14">
        <v>48.1</v>
      </c>
      <c r="I1162" s="14">
        <v>42.8</v>
      </c>
      <c r="J1162" s="14">
        <v>71.099999999999994</v>
      </c>
      <c r="K1162" s="14">
        <v>780.2</v>
      </c>
      <c r="L1162" s="14">
        <v>483.6</v>
      </c>
      <c r="M1162" s="14">
        <v>498</v>
      </c>
      <c r="O1162" s="32">
        <f t="shared" si="44"/>
        <v>90.9</v>
      </c>
    </row>
    <row r="1163" spans="1:25" x14ac:dyDescent="0.2">
      <c r="A1163" s="7">
        <v>2001</v>
      </c>
      <c r="B1163" s="14">
        <v>182.4</v>
      </c>
      <c r="C1163" s="14">
        <v>165.3</v>
      </c>
      <c r="D1163" s="14">
        <v>150.5</v>
      </c>
      <c r="E1163" s="14">
        <v>139.1</v>
      </c>
      <c r="F1163" s="14">
        <v>68.599999999999994</v>
      </c>
      <c r="G1163" s="14">
        <v>50.5</v>
      </c>
      <c r="H1163" s="14">
        <v>37.200000000000003</v>
      </c>
      <c r="I1163" s="14">
        <v>39.5</v>
      </c>
      <c r="J1163" s="14">
        <v>44.4</v>
      </c>
      <c r="K1163" s="14">
        <v>126</v>
      </c>
      <c r="L1163" s="14">
        <v>693.7</v>
      </c>
      <c r="M1163" s="8">
        <v>2409</v>
      </c>
      <c r="O1163" s="32">
        <f t="shared" si="44"/>
        <v>76.7</v>
      </c>
    </row>
    <row r="1164" spans="1:25" x14ac:dyDescent="0.2">
      <c r="A1164" s="7">
        <v>2002</v>
      </c>
      <c r="B1164" s="8">
        <v>2422</v>
      </c>
      <c r="C1164" s="8">
        <v>1185</v>
      </c>
      <c r="D1164" s="14">
        <v>751.5</v>
      </c>
      <c r="E1164" s="14">
        <v>184.3</v>
      </c>
      <c r="F1164" s="14">
        <v>138.19999999999999</v>
      </c>
      <c r="G1164" s="14">
        <v>75.3</v>
      </c>
      <c r="H1164" s="14">
        <v>37.1</v>
      </c>
      <c r="I1164" s="14">
        <v>34.6</v>
      </c>
      <c r="J1164" s="14">
        <v>34.700000000000003</v>
      </c>
      <c r="K1164" s="14">
        <v>778.5</v>
      </c>
      <c r="L1164" s="14">
        <v>446</v>
      </c>
      <c r="M1164" s="8">
        <v>1660</v>
      </c>
      <c r="O1164" s="32">
        <f t="shared" si="44"/>
        <v>71.7</v>
      </c>
    </row>
    <row r="1165" spans="1:25" x14ac:dyDescent="0.2">
      <c r="A1165" s="7">
        <v>2003</v>
      </c>
      <c r="B1165" s="8">
        <v>2316</v>
      </c>
      <c r="C1165" s="14">
        <v>900.7</v>
      </c>
      <c r="D1165" s="8">
        <v>1111</v>
      </c>
      <c r="E1165" s="8">
        <v>1131</v>
      </c>
      <c r="F1165" s="14">
        <v>336.5</v>
      </c>
      <c r="G1165" s="14">
        <v>74.3</v>
      </c>
      <c r="H1165" s="14">
        <v>33.700000000000003</v>
      </c>
      <c r="I1165" s="14">
        <v>45.7</v>
      </c>
      <c r="J1165" s="14">
        <v>62.7</v>
      </c>
      <c r="K1165" s="14">
        <v>719.3</v>
      </c>
      <c r="L1165" s="14">
        <v>567.1</v>
      </c>
      <c r="M1165" s="8">
        <v>1831</v>
      </c>
      <c r="O1165" s="32">
        <f t="shared" si="44"/>
        <v>79.400000000000006</v>
      </c>
    </row>
    <row r="1166" spans="1:25" x14ac:dyDescent="0.2">
      <c r="A1166" s="7">
        <v>2004</v>
      </c>
      <c r="B1166" s="8">
        <v>2471</v>
      </c>
      <c r="C1166" s="8">
        <v>1220</v>
      </c>
      <c r="D1166" s="14">
        <v>363.4</v>
      </c>
      <c r="E1166" s="14">
        <v>200.4</v>
      </c>
      <c r="F1166" s="14">
        <v>116.2</v>
      </c>
      <c r="G1166" s="14">
        <v>76.3</v>
      </c>
      <c r="H1166" s="14">
        <v>35.6</v>
      </c>
      <c r="I1166" s="14">
        <v>38.1</v>
      </c>
      <c r="J1166" s="14">
        <v>51.6</v>
      </c>
      <c r="K1166" s="14">
        <v>873.9</v>
      </c>
      <c r="L1166" s="14">
        <v>529.20000000000005</v>
      </c>
      <c r="M1166" s="14">
        <v>593.29999999999995</v>
      </c>
      <c r="O1166" s="32">
        <f t="shared" si="44"/>
        <v>73.7</v>
      </c>
    </row>
    <row r="1167" spans="1:25" x14ac:dyDescent="0.2">
      <c r="A1167" s="7">
        <v>2005</v>
      </c>
      <c r="B1167" s="14">
        <v>471.6</v>
      </c>
      <c r="C1167" s="14">
        <v>322.5</v>
      </c>
      <c r="D1167" s="14">
        <v>581.6</v>
      </c>
      <c r="E1167" s="14">
        <v>614</v>
      </c>
      <c r="F1167" s="14">
        <v>388.7</v>
      </c>
      <c r="G1167" s="14">
        <v>192.1</v>
      </c>
      <c r="H1167" s="14">
        <v>38.6</v>
      </c>
      <c r="I1167" s="14">
        <v>19.5</v>
      </c>
      <c r="J1167" s="14">
        <v>16.399999999999999</v>
      </c>
      <c r="K1167" s="14">
        <v>38.9</v>
      </c>
      <c r="L1167" s="14">
        <v>135.6</v>
      </c>
      <c r="M1167" s="8">
        <v>1855</v>
      </c>
      <c r="O1167" s="32">
        <f t="shared" si="44"/>
        <v>58.1</v>
      </c>
    </row>
    <row r="1168" spans="1:25" x14ac:dyDescent="0.2">
      <c r="A1168" s="7">
        <v>2006</v>
      </c>
      <c r="B1168" s="8">
        <v>5517</v>
      </c>
      <c r="C1168" s="8">
        <v>1967</v>
      </c>
      <c r="D1168" s="14">
        <v>688.1</v>
      </c>
      <c r="E1168" s="14">
        <v>574.29999999999995</v>
      </c>
      <c r="F1168" s="14">
        <v>223.2</v>
      </c>
      <c r="G1168" s="14">
        <v>130</v>
      </c>
      <c r="H1168" s="14">
        <v>51.2</v>
      </c>
      <c r="I1168" s="14">
        <v>35.200000000000003</v>
      </c>
      <c r="J1168" s="14">
        <v>49.9</v>
      </c>
      <c r="K1168" s="14">
        <v>711.5</v>
      </c>
      <c r="L1168" s="8">
        <v>2201</v>
      </c>
      <c r="M1168" s="8">
        <v>2310</v>
      </c>
      <c r="O1168" s="32">
        <f t="shared" si="44"/>
        <v>86.4</v>
      </c>
    </row>
    <row r="1169" spans="1:15" x14ac:dyDescent="0.2">
      <c r="A1169" s="7">
        <v>2007</v>
      </c>
      <c r="B1169" s="8">
        <v>2152</v>
      </c>
      <c r="C1169" s="14">
        <v>871.8</v>
      </c>
      <c r="D1169" s="14">
        <v>835.1</v>
      </c>
      <c r="E1169" s="14">
        <v>179.4</v>
      </c>
      <c r="F1169" s="14">
        <v>114.1</v>
      </c>
      <c r="G1169" s="14">
        <v>54.6</v>
      </c>
      <c r="H1169" s="14">
        <v>49.8</v>
      </c>
      <c r="I1169" s="14">
        <v>41.5</v>
      </c>
      <c r="J1169" s="14">
        <v>46.8</v>
      </c>
      <c r="K1169" s="14">
        <v>752.4</v>
      </c>
      <c r="L1169" s="14">
        <v>769.5</v>
      </c>
      <c r="M1169" s="8">
        <v>2192</v>
      </c>
      <c r="O1169" s="32">
        <f t="shared" si="44"/>
        <v>91.3</v>
      </c>
    </row>
    <row r="1170" spans="1:15" x14ac:dyDescent="0.2">
      <c r="A1170" s="7">
        <v>2008</v>
      </c>
      <c r="B1170" s="8">
        <v>2735</v>
      </c>
      <c r="C1170" s="8">
        <v>1547</v>
      </c>
      <c r="D1170" s="14">
        <v>366.2</v>
      </c>
      <c r="E1170" s="14">
        <v>235.6</v>
      </c>
      <c r="F1170" s="14">
        <v>161.19999999999999</v>
      </c>
      <c r="G1170" s="14">
        <v>76.5</v>
      </c>
      <c r="H1170" s="14">
        <v>33.1</v>
      </c>
      <c r="I1170" s="14">
        <v>36</v>
      </c>
      <c r="J1170" s="14">
        <v>42.2</v>
      </c>
      <c r="K1170" s="14">
        <v>777.3</v>
      </c>
      <c r="L1170" s="14">
        <v>608.9</v>
      </c>
      <c r="M1170" s="14">
        <v>690.2</v>
      </c>
      <c r="O1170" s="32">
        <f t="shared" si="44"/>
        <v>69.099999999999994</v>
      </c>
    </row>
    <row r="1171" spans="1:15" x14ac:dyDescent="0.2">
      <c r="A1171" s="7">
        <v>2009</v>
      </c>
      <c r="B1171" s="8">
        <v>1163</v>
      </c>
      <c r="C1171" s="14">
        <v>349</v>
      </c>
      <c r="D1171" s="14">
        <v>603.20000000000005</v>
      </c>
      <c r="E1171" s="14">
        <v>160</v>
      </c>
      <c r="F1171" s="14">
        <v>336.2</v>
      </c>
      <c r="G1171" s="14">
        <v>104.2</v>
      </c>
      <c r="H1171" s="14">
        <v>39.799999999999997</v>
      </c>
      <c r="I1171" s="14">
        <v>34.9</v>
      </c>
      <c r="J1171" s="14">
        <v>47.8</v>
      </c>
      <c r="K1171" s="14">
        <v>828.3</v>
      </c>
      <c r="L1171" s="14">
        <v>748</v>
      </c>
      <c r="M1171" s="14">
        <v>662.3</v>
      </c>
      <c r="O1171" s="32">
        <f t="shared" si="44"/>
        <v>74.699999999999989</v>
      </c>
    </row>
    <row r="1172" spans="1:15" x14ac:dyDescent="0.2">
      <c r="A1172" s="7">
        <v>2010</v>
      </c>
      <c r="B1172" s="8">
        <v>1733</v>
      </c>
      <c r="C1172" s="14">
        <v>549.79999999999995</v>
      </c>
      <c r="D1172" s="14">
        <v>636.1</v>
      </c>
      <c r="E1172" s="8">
        <v>1551</v>
      </c>
      <c r="F1172" s="14">
        <v>523.6</v>
      </c>
      <c r="G1172" s="14">
        <v>643.9</v>
      </c>
      <c r="H1172" s="14">
        <v>53</v>
      </c>
      <c r="I1172" s="14">
        <v>37.700000000000003</v>
      </c>
      <c r="J1172" s="14">
        <v>48.3</v>
      </c>
      <c r="K1172" s="8">
        <v>1203</v>
      </c>
      <c r="L1172" s="14">
        <v>942</v>
      </c>
      <c r="M1172" s="8">
        <v>2326</v>
      </c>
      <c r="O1172" s="32">
        <f t="shared" si="44"/>
        <v>90.7</v>
      </c>
    </row>
    <row r="1173" spans="1:15" x14ac:dyDescent="0.2">
      <c r="A1173" s="7">
        <v>2011</v>
      </c>
      <c r="B1173" s="8">
        <v>1436</v>
      </c>
      <c r="C1173" s="14">
        <v>519.20000000000005</v>
      </c>
      <c r="D1173" s="8">
        <v>1972</v>
      </c>
      <c r="E1173" s="14">
        <v>762.6</v>
      </c>
      <c r="F1173" s="14">
        <v>422.4</v>
      </c>
      <c r="G1173" s="14">
        <v>214.3</v>
      </c>
      <c r="H1173" s="14">
        <v>52.8</v>
      </c>
      <c r="I1173" s="14">
        <v>37.6</v>
      </c>
      <c r="J1173" s="14">
        <v>59.8</v>
      </c>
      <c r="K1173" s="14">
        <v>982.6</v>
      </c>
      <c r="L1173" s="14">
        <v>514.70000000000005</v>
      </c>
      <c r="M1173" s="14">
        <v>366.7</v>
      </c>
      <c r="O1173" s="32">
        <f t="shared" si="44"/>
        <v>90.4</v>
      </c>
    </row>
    <row r="1174" spans="1:15" x14ac:dyDescent="0.2">
      <c r="A1174" s="7">
        <v>2012</v>
      </c>
      <c r="B1174" s="8">
        <v>2700</v>
      </c>
      <c r="C1174" s="8">
        <v>1200</v>
      </c>
      <c r="D1174" s="8">
        <v>2802</v>
      </c>
      <c r="E1174" s="8">
        <v>1796</v>
      </c>
      <c r="F1174" s="14">
        <v>392</v>
      </c>
      <c r="G1174" s="14">
        <v>157.30000000000001</v>
      </c>
      <c r="H1174" s="14">
        <v>58.5</v>
      </c>
      <c r="I1174" s="14">
        <v>49.7</v>
      </c>
      <c r="J1174" s="14">
        <v>54</v>
      </c>
      <c r="K1174" s="8">
        <v>1014</v>
      </c>
      <c r="L1174" s="8">
        <v>1349</v>
      </c>
      <c r="M1174" s="8">
        <v>2770</v>
      </c>
      <c r="O1174" s="32">
        <f t="shared" si="44"/>
        <v>108.2</v>
      </c>
    </row>
    <row r="1175" spans="1:15" x14ac:dyDescent="0.2">
      <c r="A1175" s="7">
        <v>2013</v>
      </c>
      <c r="B1175" s="14">
        <v>574.5</v>
      </c>
      <c r="C1175" s="14">
        <v>212.2</v>
      </c>
      <c r="D1175" s="14">
        <v>221.4</v>
      </c>
      <c r="E1175" s="14">
        <v>154.80000000000001</v>
      </c>
      <c r="F1175" s="14">
        <v>71.400000000000006</v>
      </c>
      <c r="G1175" s="14">
        <v>50.5</v>
      </c>
      <c r="H1175" s="14">
        <v>43.9</v>
      </c>
      <c r="I1175" s="14">
        <v>41.7</v>
      </c>
      <c r="J1175" s="14">
        <v>96.6</v>
      </c>
      <c r="K1175" s="14">
        <v>532.29999999999995</v>
      </c>
      <c r="L1175" s="14">
        <v>571</v>
      </c>
      <c r="M1175" s="14">
        <v>221.2</v>
      </c>
      <c r="O1175" s="32">
        <f t="shared" si="44"/>
        <v>85.6</v>
      </c>
    </row>
    <row r="1176" spans="1:15" x14ac:dyDescent="0.2">
      <c r="A1176" s="7">
        <v>2014</v>
      </c>
      <c r="B1176" s="14">
        <v>318.89999999999998</v>
      </c>
      <c r="C1176" s="8">
        <v>2184</v>
      </c>
      <c r="D1176" s="8">
        <v>1109</v>
      </c>
      <c r="E1176" s="14">
        <v>561.1</v>
      </c>
      <c r="F1176" s="14">
        <v>316.5</v>
      </c>
      <c r="G1176" s="14">
        <v>74.8</v>
      </c>
      <c r="H1176" s="14">
        <v>46.6</v>
      </c>
      <c r="I1176" s="14">
        <v>40.9</v>
      </c>
      <c r="J1176" s="14">
        <v>59.2</v>
      </c>
      <c r="K1176" s="14">
        <v>966.7</v>
      </c>
      <c r="L1176" s="14">
        <v>876.2</v>
      </c>
      <c r="M1176" s="8">
        <v>1952</v>
      </c>
      <c r="O1176" s="32">
        <f t="shared" si="44"/>
        <v>87.5</v>
      </c>
    </row>
    <row r="1177" spans="1:15" x14ac:dyDescent="0.2">
      <c r="O1177" s="32"/>
    </row>
    <row r="1178" spans="1:15" x14ac:dyDescent="0.2">
      <c r="O1178" s="32"/>
    </row>
    <row r="1179" spans="1:15" x14ac:dyDescent="0.2">
      <c r="A1179" s="6" t="s">
        <v>433</v>
      </c>
      <c r="O1179" s="32"/>
    </row>
    <row r="1180" spans="1:15" x14ac:dyDescent="0.2">
      <c r="A1180" s="7">
        <v>1979</v>
      </c>
      <c r="B1180" s="14">
        <v>303.7</v>
      </c>
      <c r="C1180" s="14">
        <v>892.4</v>
      </c>
      <c r="D1180" s="14">
        <v>887.3</v>
      </c>
      <c r="E1180" s="14">
        <v>704.6</v>
      </c>
      <c r="F1180" s="14">
        <v>706.1</v>
      </c>
      <c r="G1180" s="14">
        <v>308</v>
      </c>
      <c r="H1180" s="14">
        <v>180.5</v>
      </c>
      <c r="I1180" s="14">
        <v>134.80000000000001</v>
      </c>
      <c r="J1180" s="14">
        <v>134.80000000000001</v>
      </c>
      <c r="K1180" s="14">
        <v>202.1</v>
      </c>
      <c r="L1180" s="14">
        <v>363.8</v>
      </c>
      <c r="M1180" s="14">
        <v>704.6</v>
      </c>
      <c r="O1180" s="32">
        <f t="shared" si="44"/>
        <v>315.3</v>
      </c>
    </row>
    <row r="1181" spans="1:15" x14ac:dyDescent="0.2">
      <c r="A1181" s="7">
        <v>1980</v>
      </c>
      <c r="B1181" s="8">
        <v>1226</v>
      </c>
      <c r="C1181" s="14">
        <v>688.4</v>
      </c>
      <c r="D1181" s="14">
        <v>544.5</v>
      </c>
      <c r="E1181" s="14">
        <v>755.5</v>
      </c>
      <c r="F1181" s="14">
        <v>394.8</v>
      </c>
      <c r="G1181" s="14">
        <v>325.60000000000002</v>
      </c>
      <c r="H1181" s="14">
        <v>200.3</v>
      </c>
      <c r="I1181" s="14">
        <v>126.3</v>
      </c>
      <c r="J1181" s="14">
        <v>125.4</v>
      </c>
      <c r="K1181" s="14">
        <v>117.3</v>
      </c>
      <c r="L1181" s="14">
        <v>489.6</v>
      </c>
      <c r="M1181" s="8">
        <v>1673</v>
      </c>
      <c r="O1181" s="32">
        <f t="shared" si="44"/>
        <v>326.60000000000002</v>
      </c>
    </row>
    <row r="1182" spans="1:15" x14ac:dyDescent="0.2">
      <c r="A1182" s="7">
        <v>1981</v>
      </c>
      <c r="B1182" s="14">
        <v>460.2</v>
      </c>
      <c r="C1182" s="8">
        <v>1112</v>
      </c>
      <c r="D1182" s="14">
        <v>405.2</v>
      </c>
      <c r="E1182" s="14">
        <v>677.1</v>
      </c>
      <c r="F1182" s="14">
        <v>465.5</v>
      </c>
      <c r="G1182" s="14">
        <v>621.20000000000005</v>
      </c>
      <c r="H1182" s="14">
        <v>202.3</v>
      </c>
      <c r="I1182" s="14">
        <v>140.4</v>
      </c>
      <c r="J1182" s="14">
        <v>148.6</v>
      </c>
      <c r="K1182" s="14">
        <v>305.2</v>
      </c>
      <c r="L1182" s="14">
        <v>548.9</v>
      </c>
      <c r="M1182" s="8">
        <v>1823</v>
      </c>
      <c r="O1182" s="32">
        <f t="shared" si="44"/>
        <v>342.70000000000005</v>
      </c>
    </row>
    <row r="1183" spans="1:15" x14ac:dyDescent="0.2">
      <c r="A1183" s="7">
        <v>1982</v>
      </c>
      <c r="B1183" s="14">
        <v>758.6</v>
      </c>
      <c r="C1183" s="8">
        <v>1867</v>
      </c>
      <c r="D1183" s="14">
        <v>730.2</v>
      </c>
      <c r="E1183" s="14">
        <v>747.1</v>
      </c>
      <c r="F1183" s="14">
        <v>786.6</v>
      </c>
      <c r="G1183" s="14">
        <v>622.70000000000005</v>
      </c>
      <c r="H1183" s="14">
        <v>324.8</v>
      </c>
      <c r="I1183" s="14">
        <v>182.9</v>
      </c>
      <c r="J1183" s="14">
        <v>171.3</v>
      </c>
      <c r="K1183" s="14">
        <v>393</v>
      </c>
      <c r="L1183" s="14">
        <v>574</v>
      </c>
      <c r="M1183" s="8">
        <v>1210</v>
      </c>
      <c r="O1183" s="32">
        <f t="shared" si="44"/>
        <v>507.70000000000005</v>
      </c>
    </row>
    <row r="1184" spans="1:15" x14ac:dyDescent="0.2">
      <c r="A1184" s="7">
        <v>1983</v>
      </c>
      <c r="B1184" s="8">
        <v>1187</v>
      </c>
      <c r="C1184" s="8">
        <v>1191</v>
      </c>
      <c r="D1184" s="8">
        <v>1014</v>
      </c>
      <c r="E1184" s="14">
        <v>634</v>
      </c>
      <c r="F1184" s="14">
        <v>647.9</v>
      </c>
      <c r="G1184" s="14">
        <v>454.9</v>
      </c>
      <c r="H1184" s="14">
        <v>421.8</v>
      </c>
      <c r="I1184" s="14">
        <v>214.3</v>
      </c>
      <c r="J1184" s="14">
        <v>166.7</v>
      </c>
      <c r="K1184" s="14">
        <v>145.4</v>
      </c>
      <c r="L1184" s="14">
        <v>901.3</v>
      </c>
      <c r="M1184" s="14">
        <v>884.6</v>
      </c>
      <c r="O1184" s="32">
        <f t="shared" si="44"/>
        <v>636.1</v>
      </c>
    </row>
    <row r="1185" spans="1:15" x14ac:dyDescent="0.2">
      <c r="A1185" s="7">
        <v>1984</v>
      </c>
      <c r="B1185" s="8">
        <v>1034</v>
      </c>
      <c r="C1185" s="14">
        <v>803.6</v>
      </c>
      <c r="D1185" s="14">
        <v>929.4</v>
      </c>
      <c r="E1185" s="14">
        <v>588.20000000000005</v>
      </c>
      <c r="F1185" s="14">
        <v>792.5</v>
      </c>
      <c r="G1185" s="14">
        <v>721</v>
      </c>
      <c r="H1185" s="14">
        <v>336.5</v>
      </c>
      <c r="I1185" s="14">
        <v>185.5</v>
      </c>
      <c r="J1185" s="14">
        <v>160.30000000000001</v>
      </c>
      <c r="K1185" s="14">
        <v>291.5</v>
      </c>
      <c r="L1185" s="8">
        <v>1214</v>
      </c>
      <c r="M1185" s="14">
        <v>535.5</v>
      </c>
      <c r="O1185" s="32">
        <f t="shared" si="44"/>
        <v>522</v>
      </c>
    </row>
    <row r="1186" spans="1:15" x14ac:dyDescent="0.2">
      <c r="A1186" s="7">
        <v>1985</v>
      </c>
      <c r="B1186" s="14">
        <v>322.5</v>
      </c>
      <c r="C1186" s="14">
        <v>416.2</v>
      </c>
      <c r="D1186" s="14">
        <v>560.9</v>
      </c>
      <c r="E1186" s="8">
        <v>1125</v>
      </c>
      <c r="F1186" s="14">
        <v>742.7</v>
      </c>
      <c r="G1186" s="14">
        <v>670</v>
      </c>
      <c r="H1186" s="14">
        <v>243.1</v>
      </c>
      <c r="I1186" s="14">
        <v>154.80000000000001</v>
      </c>
      <c r="J1186" s="14">
        <v>165.5</v>
      </c>
      <c r="K1186" s="14">
        <v>328.9</v>
      </c>
      <c r="L1186" s="14">
        <v>557.1</v>
      </c>
      <c r="M1186" s="14">
        <v>445.1</v>
      </c>
      <c r="O1186" s="32">
        <f t="shared" si="44"/>
        <v>397.9</v>
      </c>
    </row>
    <row r="1187" spans="1:15" x14ac:dyDescent="0.2">
      <c r="A1187" s="7">
        <v>1986</v>
      </c>
      <c r="B1187" s="14">
        <v>988.7</v>
      </c>
      <c r="C1187" s="8">
        <v>1715</v>
      </c>
      <c r="D1187" s="14">
        <v>853.5</v>
      </c>
      <c r="E1187" s="14">
        <v>441.9</v>
      </c>
      <c r="F1187" s="14">
        <v>529.5</v>
      </c>
      <c r="G1187" s="14">
        <v>344.5</v>
      </c>
      <c r="H1187" s="14">
        <v>191.7</v>
      </c>
      <c r="I1187" s="14">
        <v>131.4</v>
      </c>
      <c r="J1187" s="14">
        <v>184.6</v>
      </c>
      <c r="K1187" s="14">
        <v>176.7</v>
      </c>
      <c r="L1187" s="14">
        <v>996.4</v>
      </c>
      <c r="M1187" s="14">
        <v>478.3</v>
      </c>
      <c r="O1187" s="32">
        <f t="shared" si="44"/>
        <v>323.10000000000002</v>
      </c>
    </row>
    <row r="1188" spans="1:15" x14ac:dyDescent="0.2">
      <c r="A1188" s="7">
        <v>1987</v>
      </c>
      <c r="B1188" s="14">
        <v>582.1</v>
      </c>
      <c r="C1188" s="14">
        <v>870.9</v>
      </c>
      <c r="D1188" s="14">
        <v>667.9</v>
      </c>
      <c r="E1188" s="14">
        <v>518</v>
      </c>
      <c r="F1188" s="14">
        <v>454.4</v>
      </c>
      <c r="G1188" s="14">
        <v>256</v>
      </c>
      <c r="H1188" s="14">
        <v>169.3</v>
      </c>
      <c r="I1188" s="14">
        <v>124.1</v>
      </c>
      <c r="J1188" s="14">
        <v>107.8</v>
      </c>
      <c r="K1188" s="14"/>
      <c r="L1188" s="14"/>
      <c r="M1188" s="14"/>
      <c r="O1188" s="32">
        <f t="shared" si="44"/>
        <v>293.39999999999998</v>
      </c>
    </row>
    <row r="1189" spans="1:15" x14ac:dyDescent="0.2">
      <c r="A1189" s="7">
        <v>1998</v>
      </c>
      <c r="B1189" s="14"/>
      <c r="C1189" s="14"/>
      <c r="D1189" s="14"/>
      <c r="E1189" s="14"/>
      <c r="F1189" s="14"/>
      <c r="G1189" s="14"/>
      <c r="H1189" s="14"/>
      <c r="I1189" s="14"/>
      <c r="J1189" s="14"/>
      <c r="K1189" s="14">
        <v>179</v>
      </c>
      <c r="L1189" s="14">
        <v>722.5</v>
      </c>
      <c r="M1189" s="8">
        <v>1376</v>
      </c>
      <c r="O1189" s="32"/>
    </row>
    <row r="1190" spans="1:15" x14ac:dyDescent="0.2">
      <c r="A1190" s="7">
        <v>1999</v>
      </c>
      <c r="B1190" s="8">
        <v>1064</v>
      </c>
      <c r="C1190" s="14">
        <v>969.1</v>
      </c>
      <c r="D1190" s="14">
        <v>691</v>
      </c>
      <c r="E1190" s="14">
        <v>570.79999999999995</v>
      </c>
      <c r="F1190" s="14">
        <v>966.7</v>
      </c>
      <c r="G1190" s="14">
        <v>881.2</v>
      </c>
      <c r="H1190" s="14">
        <v>493.4</v>
      </c>
      <c r="I1190" s="14">
        <v>287.60000000000002</v>
      </c>
      <c r="J1190" s="14">
        <v>183.8</v>
      </c>
      <c r="K1190" s="14">
        <v>175.6</v>
      </c>
      <c r="L1190" s="14">
        <v>873.2</v>
      </c>
      <c r="M1190" s="8">
        <v>1029</v>
      </c>
      <c r="O1190" s="32">
        <f t="shared" si="44"/>
        <v>781</v>
      </c>
    </row>
    <row r="1191" spans="1:15" x14ac:dyDescent="0.2">
      <c r="A1191" s="7">
        <v>2000</v>
      </c>
      <c r="B1191" s="14">
        <v>540.6</v>
      </c>
      <c r="C1191" s="8">
        <v>1012</v>
      </c>
      <c r="D1191" s="14">
        <v>729.8</v>
      </c>
      <c r="E1191" s="14">
        <v>840.5</v>
      </c>
      <c r="F1191" s="14">
        <v>770.3</v>
      </c>
      <c r="G1191" s="14">
        <v>590.70000000000005</v>
      </c>
      <c r="H1191" s="14">
        <v>265.3</v>
      </c>
      <c r="I1191" s="14">
        <v>160.80000000000001</v>
      </c>
      <c r="J1191" s="14">
        <v>137.80000000000001</v>
      </c>
      <c r="K1191" s="14">
        <v>184.2</v>
      </c>
      <c r="L1191" s="14">
        <v>204.9</v>
      </c>
      <c r="M1191" s="14">
        <v>366.5</v>
      </c>
      <c r="O1191" s="32">
        <f t="shared" si="44"/>
        <v>426.1</v>
      </c>
    </row>
    <row r="1192" spans="1:15" x14ac:dyDescent="0.2">
      <c r="A1192" s="7">
        <v>2001</v>
      </c>
      <c r="B1192" s="14">
        <v>322.5</v>
      </c>
      <c r="C1192" s="14">
        <v>299.3</v>
      </c>
      <c r="D1192" s="14">
        <v>435.6</v>
      </c>
      <c r="E1192" s="14">
        <v>451.3</v>
      </c>
      <c r="F1192" s="14">
        <v>606.5</v>
      </c>
      <c r="G1192" s="14">
        <v>268.7</v>
      </c>
      <c r="H1192" s="14">
        <v>151.1</v>
      </c>
      <c r="I1192" s="14">
        <v>115</v>
      </c>
      <c r="J1192" s="14">
        <v>97.6</v>
      </c>
      <c r="K1192" s="14">
        <v>171.6</v>
      </c>
      <c r="L1192" s="14">
        <v>561.20000000000005</v>
      </c>
      <c r="M1192" s="14">
        <v>988.6</v>
      </c>
      <c r="O1192" s="32">
        <f t="shared" ref="O1192:O1255" si="45">SUM(H1192:I1192)</f>
        <v>266.10000000000002</v>
      </c>
    </row>
    <row r="1193" spans="1:15" x14ac:dyDescent="0.2">
      <c r="A1193" s="7">
        <v>2002</v>
      </c>
      <c r="B1193" s="14">
        <v>851.9</v>
      </c>
      <c r="C1193" s="14">
        <v>551.70000000000005</v>
      </c>
      <c r="D1193" s="14">
        <v>659.2</v>
      </c>
      <c r="E1193" s="8">
        <v>1242</v>
      </c>
      <c r="F1193" s="14">
        <v>807.2</v>
      </c>
      <c r="G1193" s="14">
        <v>699.5</v>
      </c>
      <c r="H1193" s="14">
        <v>298.3</v>
      </c>
      <c r="I1193" s="14">
        <v>164.2</v>
      </c>
      <c r="J1193" s="14">
        <v>134.4</v>
      </c>
      <c r="K1193" s="14">
        <v>124.6</v>
      </c>
      <c r="L1193" s="14">
        <v>204.2</v>
      </c>
      <c r="M1193" s="14">
        <v>446.5</v>
      </c>
      <c r="O1193" s="32">
        <f t="shared" si="45"/>
        <v>462.5</v>
      </c>
    </row>
    <row r="1194" spans="1:15" x14ac:dyDescent="0.2">
      <c r="A1194" s="7">
        <v>2003</v>
      </c>
      <c r="B1194" s="8">
        <v>1164</v>
      </c>
      <c r="C1194" s="14">
        <v>740.4</v>
      </c>
      <c r="D1194" s="8">
        <v>1227</v>
      </c>
      <c r="E1194" s="14">
        <v>786.5</v>
      </c>
      <c r="F1194" s="14">
        <v>612.5</v>
      </c>
      <c r="G1194" s="14">
        <v>376.6</v>
      </c>
      <c r="H1194" s="14">
        <v>184.7</v>
      </c>
      <c r="I1194" s="14">
        <v>132.4</v>
      </c>
      <c r="J1194" s="14">
        <v>129.69999999999999</v>
      </c>
      <c r="K1194" s="14">
        <v>164</v>
      </c>
      <c r="L1194" s="14">
        <v>298.10000000000002</v>
      </c>
      <c r="M1194" s="14">
        <v>838.8</v>
      </c>
      <c r="O1194" s="32">
        <f t="shared" si="45"/>
        <v>317.10000000000002</v>
      </c>
    </row>
    <row r="1195" spans="1:15" x14ac:dyDescent="0.2">
      <c r="A1195" s="7">
        <v>2004</v>
      </c>
      <c r="B1195" s="8">
        <v>1015</v>
      </c>
      <c r="C1195" s="14">
        <v>779.9</v>
      </c>
      <c r="D1195" s="14">
        <v>696.8</v>
      </c>
      <c r="E1195" s="14">
        <v>562.79999999999995</v>
      </c>
      <c r="F1195" s="14">
        <v>554.79999999999995</v>
      </c>
      <c r="G1195" s="14">
        <v>479.8</v>
      </c>
      <c r="H1195" s="14">
        <v>203.6</v>
      </c>
      <c r="I1195" s="14">
        <v>188</v>
      </c>
      <c r="J1195" s="14">
        <v>231.9</v>
      </c>
      <c r="K1195" s="14">
        <v>244.6</v>
      </c>
      <c r="L1195" s="14">
        <v>300.39999999999998</v>
      </c>
      <c r="M1195" s="14">
        <v>677.6</v>
      </c>
      <c r="O1195" s="32">
        <f t="shared" si="45"/>
        <v>391.6</v>
      </c>
    </row>
    <row r="1196" spans="1:15" x14ac:dyDescent="0.2">
      <c r="A1196" s="7">
        <v>2005</v>
      </c>
      <c r="B1196" s="14">
        <v>541.79999999999995</v>
      </c>
      <c r="C1196" s="14">
        <v>321.5</v>
      </c>
      <c r="D1196" s="14">
        <v>503</v>
      </c>
      <c r="E1196" s="14">
        <v>615.79999999999995</v>
      </c>
      <c r="F1196" s="14">
        <v>600.70000000000005</v>
      </c>
      <c r="G1196" s="14">
        <v>334.2</v>
      </c>
      <c r="H1196" s="14">
        <v>175</v>
      </c>
      <c r="I1196" s="14">
        <v>119.5</v>
      </c>
      <c r="J1196" s="14">
        <v>106.2</v>
      </c>
      <c r="K1196" s="14">
        <v>135.19999999999999</v>
      </c>
      <c r="L1196" s="14">
        <v>560.29999999999995</v>
      </c>
      <c r="M1196" s="8">
        <v>1146</v>
      </c>
      <c r="O1196" s="32">
        <f t="shared" si="45"/>
        <v>294.5</v>
      </c>
    </row>
    <row r="1197" spans="1:15" x14ac:dyDescent="0.2">
      <c r="A1197" s="7">
        <v>2006</v>
      </c>
      <c r="B1197" s="8">
        <v>1743</v>
      </c>
      <c r="C1197" s="14">
        <v>788.5</v>
      </c>
      <c r="D1197" s="14">
        <v>436.5</v>
      </c>
      <c r="E1197" s="14">
        <v>757.9</v>
      </c>
      <c r="F1197" s="14">
        <v>728.2</v>
      </c>
      <c r="G1197" s="14">
        <v>557.4</v>
      </c>
      <c r="H1197" s="14">
        <v>226.2</v>
      </c>
      <c r="I1197" s="14">
        <v>147.30000000000001</v>
      </c>
      <c r="J1197" s="14">
        <v>131.4</v>
      </c>
      <c r="K1197" s="14">
        <v>127.4</v>
      </c>
      <c r="L1197" s="8">
        <v>1112</v>
      </c>
      <c r="M1197" s="8">
        <v>1375</v>
      </c>
      <c r="O1197" s="32">
        <f t="shared" si="45"/>
        <v>373.5</v>
      </c>
    </row>
    <row r="1198" spans="1:15" x14ac:dyDescent="0.2">
      <c r="A1198" s="7">
        <v>2007</v>
      </c>
      <c r="B1198" s="14">
        <v>775.7</v>
      </c>
      <c r="C1198" s="14">
        <v>729</v>
      </c>
      <c r="D1198" s="14">
        <v>905</v>
      </c>
      <c r="E1198" s="14">
        <v>546.9</v>
      </c>
      <c r="F1198" s="14">
        <v>440.5</v>
      </c>
      <c r="G1198" s="14">
        <v>295.89999999999998</v>
      </c>
      <c r="H1198" s="14">
        <v>169.9</v>
      </c>
      <c r="I1198" s="14">
        <v>120.7</v>
      </c>
      <c r="J1198" s="14">
        <v>102.8</v>
      </c>
      <c r="K1198" s="14">
        <v>329.4</v>
      </c>
      <c r="L1198" s="14">
        <v>518.5</v>
      </c>
      <c r="M1198" s="8">
        <v>1039</v>
      </c>
      <c r="O1198" s="32">
        <f t="shared" si="45"/>
        <v>290.60000000000002</v>
      </c>
    </row>
    <row r="1199" spans="1:15" x14ac:dyDescent="0.2">
      <c r="A1199" s="7">
        <v>2008</v>
      </c>
      <c r="B1199" s="14">
        <v>579</v>
      </c>
      <c r="C1199" s="14">
        <v>426.9</v>
      </c>
      <c r="D1199" s="14">
        <v>745</v>
      </c>
      <c r="E1199" s="14">
        <v>682.7</v>
      </c>
      <c r="F1199" s="8">
        <v>1574</v>
      </c>
      <c r="G1199" s="8">
        <v>1070</v>
      </c>
      <c r="H1199" s="14">
        <v>477</v>
      </c>
      <c r="I1199" s="14">
        <v>240.6</v>
      </c>
      <c r="J1199" s="14">
        <v>157.1</v>
      </c>
      <c r="K1199" s="14">
        <v>169</v>
      </c>
      <c r="L1199" s="14">
        <v>526.79999999999995</v>
      </c>
      <c r="M1199" s="14">
        <v>420.5</v>
      </c>
      <c r="O1199" s="32">
        <f t="shared" si="45"/>
        <v>717.6</v>
      </c>
    </row>
    <row r="1200" spans="1:15" x14ac:dyDescent="0.2">
      <c r="A1200" s="7">
        <v>2009</v>
      </c>
      <c r="B1200" s="8">
        <v>1276</v>
      </c>
      <c r="C1200" s="14">
        <v>477</v>
      </c>
      <c r="D1200" s="14">
        <v>658.2</v>
      </c>
      <c r="E1200" s="14">
        <v>910.3</v>
      </c>
      <c r="F1200" s="8">
        <v>1206</v>
      </c>
      <c r="G1200" s="14">
        <v>536.9</v>
      </c>
      <c r="H1200" s="14">
        <v>241.8</v>
      </c>
      <c r="I1200" s="14">
        <v>145.5</v>
      </c>
      <c r="J1200" s="14">
        <v>124</v>
      </c>
      <c r="K1200" s="14">
        <v>174.2</v>
      </c>
      <c r="L1200" s="14">
        <v>439.6</v>
      </c>
      <c r="M1200" s="14">
        <v>587.9</v>
      </c>
      <c r="O1200" s="32">
        <f t="shared" si="45"/>
        <v>387.3</v>
      </c>
    </row>
    <row r="1201" spans="1:15" x14ac:dyDescent="0.2">
      <c r="A1201" s="7">
        <v>2010</v>
      </c>
      <c r="B1201" s="14">
        <v>956.2</v>
      </c>
      <c r="C1201" s="14">
        <v>492.8</v>
      </c>
      <c r="D1201" s="14">
        <v>540.70000000000005</v>
      </c>
      <c r="E1201" s="14">
        <v>770.6</v>
      </c>
      <c r="F1201" s="14">
        <v>677.6</v>
      </c>
      <c r="G1201" s="14">
        <v>974.5</v>
      </c>
      <c r="H1201" s="14">
        <v>323.60000000000002</v>
      </c>
      <c r="I1201" s="14">
        <v>171.9</v>
      </c>
      <c r="J1201" s="14">
        <v>174.5</v>
      </c>
      <c r="K1201" s="14">
        <v>220.1</v>
      </c>
      <c r="L1201" s="14">
        <v>582.20000000000005</v>
      </c>
      <c r="M1201" s="8">
        <v>1321</v>
      </c>
      <c r="O1201" s="32">
        <f t="shared" si="45"/>
        <v>495.5</v>
      </c>
    </row>
    <row r="1202" spans="1:15" x14ac:dyDescent="0.2">
      <c r="A1202" s="7">
        <v>2011</v>
      </c>
      <c r="B1202" s="8">
        <v>1242</v>
      </c>
      <c r="C1202" s="14">
        <v>408.3</v>
      </c>
      <c r="D1202" s="14">
        <v>750.6</v>
      </c>
      <c r="E1202" s="14">
        <v>999.8</v>
      </c>
      <c r="F1202" s="14">
        <v>765.4</v>
      </c>
      <c r="G1202" s="14">
        <v>761.5</v>
      </c>
      <c r="H1202" s="14">
        <v>397.8</v>
      </c>
      <c r="I1202" s="14">
        <v>213.1</v>
      </c>
      <c r="J1202" s="14">
        <v>148.30000000000001</v>
      </c>
      <c r="K1202" s="14">
        <v>171</v>
      </c>
      <c r="L1202" s="14">
        <v>362.7</v>
      </c>
      <c r="M1202" s="14">
        <v>668.2</v>
      </c>
      <c r="O1202" s="32">
        <f t="shared" si="45"/>
        <v>610.9</v>
      </c>
    </row>
    <row r="1203" spans="1:15" x14ac:dyDescent="0.2">
      <c r="A1203" s="7">
        <v>2012</v>
      </c>
      <c r="B1203" s="8">
        <v>1297</v>
      </c>
      <c r="C1203" s="14">
        <v>825.4</v>
      </c>
      <c r="D1203" s="8">
        <v>1070</v>
      </c>
      <c r="E1203" s="8">
        <v>1315</v>
      </c>
      <c r="F1203" s="14">
        <v>942.1</v>
      </c>
      <c r="G1203" s="14">
        <v>672.4</v>
      </c>
      <c r="H1203" s="14">
        <v>397.7</v>
      </c>
      <c r="I1203" s="14">
        <v>224.6</v>
      </c>
      <c r="J1203" s="14">
        <v>161.5</v>
      </c>
      <c r="K1203" s="14">
        <v>338.2</v>
      </c>
      <c r="L1203" s="14">
        <v>794.6</v>
      </c>
      <c r="M1203" s="8">
        <v>1032</v>
      </c>
      <c r="O1203" s="32">
        <f t="shared" si="45"/>
        <v>622.29999999999995</v>
      </c>
    </row>
    <row r="1204" spans="1:15" x14ac:dyDescent="0.2">
      <c r="A1204" s="7">
        <v>2013</v>
      </c>
      <c r="B1204" s="14">
        <v>512.9</v>
      </c>
      <c r="C1204" s="14">
        <v>486.5</v>
      </c>
      <c r="D1204" s="14">
        <v>752.3</v>
      </c>
      <c r="E1204" s="14">
        <v>927.3</v>
      </c>
      <c r="F1204" s="14">
        <v>603</v>
      </c>
      <c r="G1204" s="14">
        <v>396.1</v>
      </c>
      <c r="H1204" s="14">
        <v>202.2</v>
      </c>
      <c r="I1204" s="14">
        <v>142</v>
      </c>
      <c r="J1204" s="14">
        <v>304.3</v>
      </c>
      <c r="K1204" s="14">
        <v>380.1</v>
      </c>
      <c r="L1204" s="14">
        <v>471.4</v>
      </c>
      <c r="M1204" s="14">
        <v>555.4</v>
      </c>
      <c r="O1204" s="32">
        <f t="shared" si="45"/>
        <v>344.2</v>
      </c>
    </row>
    <row r="1205" spans="1:15" x14ac:dyDescent="0.2">
      <c r="A1205" s="7">
        <v>2014</v>
      </c>
      <c r="B1205" s="14">
        <v>557.5</v>
      </c>
      <c r="C1205" s="8">
        <v>1423</v>
      </c>
      <c r="D1205" s="8">
        <v>1554</v>
      </c>
      <c r="E1205" s="14">
        <v>825.7</v>
      </c>
      <c r="F1205" s="14">
        <v>808.7</v>
      </c>
      <c r="G1205" s="14">
        <v>396.1</v>
      </c>
      <c r="H1205" s="14">
        <v>256.5</v>
      </c>
      <c r="I1205" s="14">
        <v>153.9</v>
      </c>
      <c r="J1205" s="14">
        <v>126</v>
      </c>
      <c r="K1205" s="14"/>
      <c r="L1205" s="14"/>
      <c r="M1205" s="14"/>
      <c r="O1205" s="32">
        <f t="shared" si="45"/>
        <v>410.4</v>
      </c>
    </row>
    <row r="1206" spans="1:15" x14ac:dyDescent="0.2">
      <c r="O1206" s="32"/>
    </row>
    <row r="1207" spans="1:15" x14ac:dyDescent="0.2">
      <c r="O1207" s="32"/>
    </row>
    <row r="1208" spans="1:15" x14ac:dyDescent="0.2">
      <c r="A1208" s="6" t="s">
        <v>434</v>
      </c>
      <c r="O1208" s="32"/>
    </row>
    <row r="1209" spans="1:15" x14ac:dyDescent="0.2">
      <c r="A1209" s="7">
        <v>1999</v>
      </c>
      <c r="B1209" s="14">
        <v>265.2</v>
      </c>
      <c r="C1209" s="14">
        <v>294.7</v>
      </c>
      <c r="D1209" s="14">
        <v>171.1</v>
      </c>
      <c r="E1209" s="14">
        <v>153</v>
      </c>
      <c r="F1209" s="14">
        <v>222</v>
      </c>
      <c r="G1209" s="14">
        <v>134.69999999999999</v>
      </c>
      <c r="H1209" s="14">
        <v>33.9</v>
      </c>
      <c r="I1209" s="14">
        <v>11.5</v>
      </c>
      <c r="J1209" s="14">
        <v>5.48</v>
      </c>
      <c r="K1209" s="14">
        <v>7.63</v>
      </c>
      <c r="L1209" s="14">
        <v>175.5</v>
      </c>
      <c r="M1209" s="14">
        <v>242.8</v>
      </c>
      <c r="O1209" s="32">
        <f t="shared" si="45"/>
        <v>45.4</v>
      </c>
    </row>
    <row r="1210" spans="1:15" x14ac:dyDescent="0.2">
      <c r="A1210" s="7">
        <v>2000</v>
      </c>
      <c r="B1210" s="14">
        <v>147.30000000000001</v>
      </c>
      <c r="C1210" s="14">
        <v>307.89999999999998</v>
      </c>
      <c r="D1210" s="14">
        <v>161.30000000000001</v>
      </c>
      <c r="E1210" s="14">
        <v>153.69999999999999</v>
      </c>
      <c r="F1210" s="14">
        <v>130.6</v>
      </c>
      <c r="G1210" s="14">
        <v>70.3</v>
      </c>
      <c r="H1210" s="14">
        <v>17.7</v>
      </c>
      <c r="I1210" s="14">
        <v>6.85</v>
      </c>
      <c r="J1210" s="14">
        <v>5.73</v>
      </c>
      <c r="K1210" s="14">
        <v>10.3</v>
      </c>
      <c r="L1210" s="14">
        <v>22.6</v>
      </c>
      <c r="M1210" s="14">
        <v>81.400000000000006</v>
      </c>
      <c r="O1210" s="32">
        <f t="shared" si="45"/>
        <v>24.549999999999997</v>
      </c>
    </row>
    <row r="1211" spans="1:15" x14ac:dyDescent="0.2">
      <c r="A1211" s="7">
        <v>2001</v>
      </c>
      <c r="B1211" s="14">
        <v>53.5</v>
      </c>
      <c r="C1211" s="14">
        <v>59.6</v>
      </c>
      <c r="D1211" s="14">
        <v>90</v>
      </c>
      <c r="E1211" s="14">
        <v>100.2</v>
      </c>
      <c r="F1211" s="14">
        <v>110.3</v>
      </c>
      <c r="G1211" s="14">
        <v>29.9</v>
      </c>
      <c r="H1211" s="14">
        <v>11.9</v>
      </c>
      <c r="I1211" s="14">
        <v>6.04</v>
      </c>
      <c r="J1211" s="14">
        <v>3.94</v>
      </c>
      <c r="K1211" s="14">
        <v>15.6</v>
      </c>
      <c r="L1211" s="14">
        <v>167</v>
      </c>
      <c r="M1211" s="14">
        <v>299.5</v>
      </c>
      <c r="O1211" s="32">
        <f t="shared" si="45"/>
        <v>17.940000000000001</v>
      </c>
    </row>
    <row r="1212" spans="1:15" x14ac:dyDescent="0.2">
      <c r="A1212" s="7">
        <v>2002</v>
      </c>
      <c r="B1212" s="14">
        <v>252.3</v>
      </c>
      <c r="C1212" s="14">
        <v>153.19999999999999</v>
      </c>
      <c r="D1212" s="14">
        <v>189.2</v>
      </c>
      <c r="E1212" s="14">
        <v>311.3</v>
      </c>
      <c r="F1212" s="14">
        <v>134.1</v>
      </c>
      <c r="G1212" s="14">
        <v>66.099999999999994</v>
      </c>
      <c r="H1212" s="14">
        <v>15.2</v>
      </c>
      <c r="I1212" s="14">
        <v>6.52</v>
      </c>
      <c r="J1212" s="14">
        <v>4.37</v>
      </c>
      <c r="K1212" s="14">
        <v>4.62</v>
      </c>
      <c r="L1212" s="14">
        <v>26.5</v>
      </c>
      <c r="M1212" s="14">
        <v>125.1</v>
      </c>
      <c r="O1212" s="32">
        <f t="shared" si="45"/>
        <v>21.72</v>
      </c>
    </row>
    <row r="1213" spans="1:15" x14ac:dyDescent="0.2">
      <c r="A1213" s="7">
        <v>2003</v>
      </c>
      <c r="B1213" s="14">
        <v>301.3</v>
      </c>
      <c r="C1213" s="14">
        <v>173.7</v>
      </c>
      <c r="D1213" s="14">
        <v>333.1</v>
      </c>
      <c r="E1213" s="14">
        <v>150.9</v>
      </c>
      <c r="F1213" s="14">
        <v>88.3</v>
      </c>
      <c r="G1213" s="14">
        <v>24.6</v>
      </c>
      <c r="H1213" s="14">
        <v>6.84</v>
      </c>
      <c r="I1213" s="14">
        <v>2.81</v>
      </c>
      <c r="J1213" s="14">
        <v>3.62</v>
      </c>
      <c r="K1213" s="14">
        <v>13.6</v>
      </c>
      <c r="L1213" s="14">
        <v>44.1</v>
      </c>
      <c r="M1213" s="14">
        <v>188.3</v>
      </c>
      <c r="O1213" s="32">
        <f t="shared" si="45"/>
        <v>9.65</v>
      </c>
    </row>
    <row r="1214" spans="1:15" x14ac:dyDescent="0.2">
      <c r="A1214" s="7">
        <v>2004</v>
      </c>
      <c r="B1214" s="14">
        <v>257.89999999999998</v>
      </c>
      <c r="C1214" s="14">
        <v>186.7</v>
      </c>
      <c r="D1214" s="14">
        <v>139.6</v>
      </c>
      <c r="E1214" s="14">
        <v>101.9</v>
      </c>
      <c r="F1214" s="14">
        <v>76</v>
      </c>
      <c r="G1214" s="14">
        <v>60.1</v>
      </c>
      <c r="H1214" s="14">
        <v>13.6</v>
      </c>
      <c r="I1214" s="14">
        <v>12.7</v>
      </c>
      <c r="J1214" s="14">
        <v>19.600000000000001</v>
      </c>
      <c r="K1214" s="14">
        <v>30.7</v>
      </c>
      <c r="L1214" s="14">
        <v>42.5</v>
      </c>
      <c r="M1214" s="14">
        <v>143.19999999999999</v>
      </c>
      <c r="O1214" s="32">
        <f t="shared" si="45"/>
        <v>26.299999999999997</v>
      </c>
    </row>
    <row r="1215" spans="1:15" x14ac:dyDescent="0.2">
      <c r="A1215" s="7">
        <v>2005</v>
      </c>
      <c r="B1215" s="14">
        <v>84.9</v>
      </c>
      <c r="C1215" s="14">
        <v>49.3</v>
      </c>
      <c r="D1215" s="14">
        <v>139.9</v>
      </c>
      <c r="E1215" s="14">
        <v>149.6</v>
      </c>
      <c r="F1215" s="14">
        <v>109.5</v>
      </c>
      <c r="G1215" s="14">
        <v>47.8</v>
      </c>
      <c r="H1215" s="14">
        <v>15.7</v>
      </c>
      <c r="I1215" s="14">
        <v>6.28</v>
      </c>
      <c r="J1215" s="14">
        <v>5.66</v>
      </c>
      <c r="K1215" s="14">
        <v>22.6</v>
      </c>
      <c r="L1215" s="14">
        <v>110.7</v>
      </c>
      <c r="M1215" s="14">
        <v>342.7</v>
      </c>
      <c r="O1215" s="32">
        <f t="shared" si="45"/>
        <v>21.98</v>
      </c>
    </row>
    <row r="1216" spans="1:15" x14ac:dyDescent="0.2">
      <c r="A1216" s="7">
        <v>2006</v>
      </c>
      <c r="B1216" s="14">
        <v>451.9</v>
      </c>
      <c r="C1216" s="14">
        <v>187.9</v>
      </c>
      <c r="D1216" s="14">
        <v>79.5</v>
      </c>
      <c r="E1216" s="14">
        <v>155.19999999999999</v>
      </c>
      <c r="F1216" s="14">
        <v>100.3</v>
      </c>
      <c r="G1216" s="14">
        <v>64.8</v>
      </c>
      <c r="H1216" s="14">
        <v>14.2</v>
      </c>
      <c r="I1216" s="14">
        <v>6.31</v>
      </c>
      <c r="J1216" s="14">
        <v>4.57</v>
      </c>
      <c r="K1216" s="14">
        <v>5.07</v>
      </c>
      <c r="L1216" s="14">
        <v>252.7</v>
      </c>
      <c r="M1216" s="14">
        <v>355.9</v>
      </c>
      <c r="O1216" s="32">
        <f t="shared" si="45"/>
        <v>20.509999999999998</v>
      </c>
    </row>
    <row r="1217" spans="1:25" x14ac:dyDescent="0.2">
      <c r="A1217" s="7">
        <v>2007</v>
      </c>
      <c r="B1217" s="14">
        <v>174</v>
      </c>
      <c r="C1217" s="14">
        <v>161.4</v>
      </c>
      <c r="D1217" s="14">
        <v>197.4</v>
      </c>
      <c r="E1217" s="14">
        <v>104.9</v>
      </c>
      <c r="F1217" s="14">
        <v>54.6</v>
      </c>
      <c r="G1217" s="14">
        <v>17.399999999999999</v>
      </c>
      <c r="H1217" s="14">
        <v>7.16</v>
      </c>
      <c r="I1217" s="14">
        <v>4.21</v>
      </c>
      <c r="J1217" s="14">
        <v>3.28</v>
      </c>
      <c r="K1217" s="14">
        <v>49.4</v>
      </c>
      <c r="L1217" s="14">
        <v>105.8</v>
      </c>
      <c r="M1217" s="14">
        <v>300.5</v>
      </c>
      <c r="O1217" s="32">
        <f t="shared" si="45"/>
        <v>11.370000000000001</v>
      </c>
    </row>
    <row r="1218" spans="1:25" x14ac:dyDescent="0.2">
      <c r="A1218" s="7">
        <v>2008</v>
      </c>
      <c r="B1218" s="14">
        <v>157.4</v>
      </c>
      <c r="C1218" s="14">
        <v>93.8</v>
      </c>
      <c r="D1218" s="14">
        <v>197.2</v>
      </c>
      <c r="E1218" s="14">
        <v>158</v>
      </c>
      <c r="F1218" s="14">
        <v>356.9</v>
      </c>
      <c r="G1218" s="14">
        <v>187.7</v>
      </c>
      <c r="H1218" s="14">
        <v>33.5</v>
      </c>
      <c r="I1218" s="14">
        <v>11</v>
      </c>
      <c r="J1218" s="14">
        <v>6.37</v>
      </c>
      <c r="K1218" s="14">
        <v>11.2</v>
      </c>
      <c r="L1218" s="14">
        <v>77.8</v>
      </c>
      <c r="M1218" s="14">
        <v>100.1</v>
      </c>
      <c r="O1218" s="32">
        <f t="shared" si="45"/>
        <v>44.5</v>
      </c>
    </row>
    <row r="1219" spans="1:25" x14ac:dyDescent="0.2">
      <c r="A1219" s="7">
        <v>2009</v>
      </c>
      <c r="B1219" s="14">
        <v>305.5</v>
      </c>
      <c r="C1219" s="14">
        <v>107</v>
      </c>
      <c r="D1219" s="14">
        <v>164.1</v>
      </c>
      <c r="E1219" s="14">
        <v>201.4</v>
      </c>
      <c r="F1219" s="14">
        <v>239.5</v>
      </c>
      <c r="G1219" s="14">
        <v>34.4</v>
      </c>
      <c r="H1219" s="14">
        <v>9.52</v>
      </c>
      <c r="I1219" s="14">
        <v>5.45</v>
      </c>
      <c r="J1219" s="14">
        <v>4.93</v>
      </c>
      <c r="K1219" s="14">
        <v>16.3</v>
      </c>
      <c r="L1219" s="14">
        <v>99.6</v>
      </c>
      <c r="M1219" s="14">
        <v>151</v>
      </c>
      <c r="O1219" s="32">
        <f t="shared" si="45"/>
        <v>14.969999999999999</v>
      </c>
    </row>
    <row r="1220" spans="1:25" x14ac:dyDescent="0.2">
      <c r="A1220" s="7">
        <v>2010</v>
      </c>
      <c r="B1220" s="14">
        <v>249.6</v>
      </c>
      <c r="C1220" s="14">
        <v>109.1</v>
      </c>
      <c r="D1220" s="14">
        <v>138.1</v>
      </c>
      <c r="E1220" s="14">
        <v>188.7</v>
      </c>
      <c r="F1220" s="14">
        <v>134.30000000000001</v>
      </c>
      <c r="G1220" s="14">
        <v>190.7</v>
      </c>
      <c r="H1220" s="14">
        <v>22.2</v>
      </c>
      <c r="I1220" s="14">
        <v>8.8000000000000007</v>
      </c>
      <c r="J1220" s="14">
        <v>9.5299999999999994</v>
      </c>
      <c r="K1220" s="14">
        <v>29.6</v>
      </c>
      <c r="L1220" s="14">
        <v>127.3</v>
      </c>
      <c r="M1220" s="14">
        <v>336.2</v>
      </c>
      <c r="O1220" s="32">
        <f t="shared" si="45"/>
        <v>31</v>
      </c>
    </row>
    <row r="1221" spans="1:25" x14ac:dyDescent="0.2">
      <c r="A1221" s="7">
        <v>2011</v>
      </c>
      <c r="B1221" s="14">
        <v>295.5</v>
      </c>
      <c r="C1221" s="14">
        <v>79.2</v>
      </c>
      <c r="D1221" s="14">
        <v>211.3</v>
      </c>
      <c r="E1221" s="14">
        <v>238.9</v>
      </c>
      <c r="F1221" s="14">
        <v>177.7</v>
      </c>
      <c r="G1221" s="14">
        <v>127.6</v>
      </c>
      <c r="H1221" s="14">
        <v>26</v>
      </c>
      <c r="I1221" s="14">
        <v>9.9</v>
      </c>
      <c r="J1221" s="14">
        <v>6.52</v>
      </c>
      <c r="K1221" s="14">
        <v>9.65</v>
      </c>
      <c r="L1221" s="14">
        <v>66.3</v>
      </c>
      <c r="M1221" s="14">
        <v>128.5</v>
      </c>
      <c r="O1221" s="32">
        <f t="shared" si="45"/>
        <v>35.9</v>
      </c>
    </row>
    <row r="1222" spans="1:25" x14ac:dyDescent="0.2">
      <c r="A1222" s="7">
        <v>2012</v>
      </c>
      <c r="B1222" s="14">
        <v>373</v>
      </c>
      <c r="C1222" s="14">
        <v>161.4</v>
      </c>
      <c r="D1222" s="14">
        <v>320.5</v>
      </c>
      <c r="E1222" s="14">
        <v>327.3</v>
      </c>
      <c r="F1222" s="14">
        <v>180.5</v>
      </c>
      <c r="G1222" s="14">
        <v>88.9</v>
      </c>
      <c r="H1222" s="14">
        <v>27.3</v>
      </c>
      <c r="I1222" s="14">
        <v>11.1</v>
      </c>
      <c r="J1222" s="14">
        <v>8.09</v>
      </c>
      <c r="K1222" s="14">
        <v>32.4</v>
      </c>
      <c r="L1222" s="14">
        <v>193.1</v>
      </c>
      <c r="M1222" s="14">
        <v>274.39999999999998</v>
      </c>
      <c r="O1222" s="32">
        <f t="shared" si="45"/>
        <v>38.4</v>
      </c>
    </row>
    <row r="1223" spans="1:25" x14ac:dyDescent="0.2">
      <c r="A1223" s="7">
        <v>2013</v>
      </c>
      <c r="B1223" s="14">
        <v>100.9</v>
      </c>
      <c r="C1223" s="14">
        <v>96</v>
      </c>
      <c r="D1223" s="14">
        <v>170.4</v>
      </c>
      <c r="E1223" s="14">
        <v>220.9</v>
      </c>
      <c r="F1223" s="14">
        <v>73.7</v>
      </c>
      <c r="G1223" s="14">
        <v>38.1</v>
      </c>
      <c r="H1223" s="14">
        <v>13.6</v>
      </c>
      <c r="I1223" s="14">
        <v>7.1</v>
      </c>
      <c r="J1223" s="14">
        <v>46.2</v>
      </c>
      <c r="K1223" s="14">
        <v>68.400000000000006</v>
      </c>
      <c r="L1223" s="14">
        <v>84.8</v>
      </c>
      <c r="M1223" s="14">
        <v>88.1</v>
      </c>
      <c r="O1223" s="32">
        <f t="shared" si="45"/>
        <v>20.7</v>
      </c>
    </row>
    <row r="1224" spans="1:25" x14ac:dyDescent="0.2">
      <c r="A1224" s="7">
        <v>2014</v>
      </c>
      <c r="B1224" s="14">
        <v>122</v>
      </c>
      <c r="C1224" s="14">
        <v>403.7</v>
      </c>
      <c r="D1224" s="14">
        <v>404.8</v>
      </c>
      <c r="E1224" s="14">
        <v>167.4</v>
      </c>
      <c r="F1224" s="14">
        <v>137.69999999999999</v>
      </c>
      <c r="G1224" s="14">
        <v>28.2</v>
      </c>
      <c r="H1224" s="14">
        <v>13.8</v>
      </c>
      <c r="I1224" s="14">
        <v>6.67</v>
      </c>
      <c r="J1224" s="14">
        <v>6.26</v>
      </c>
      <c r="K1224" s="14"/>
      <c r="L1224" s="14"/>
      <c r="M1224" s="78"/>
      <c r="O1224" s="32">
        <f t="shared" si="45"/>
        <v>20.47</v>
      </c>
    </row>
    <row r="1225" spans="1:25" x14ac:dyDescent="0.2">
      <c r="O1225" s="32"/>
    </row>
    <row r="1226" spans="1:25" x14ac:dyDescent="0.2">
      <c r="O1226" s="32"/>
    </row>
    <row r="1227" spans="1:25" x14ac:dyDescent="0.2">
      <c r="A1227" s="6" t="s">
        <v>436</v>
      </c>
      <c r="O1227" s="32"/>
    </row>
    <row r="1228" spans="1:25" ht="15.75" x14ac:dyDescent="0.25">
      <c r="A1228" s="7">
        <v>1979</v>
      </c>
      <c r="B1228" s="14">
        <v>491.2</v>
      </c>
      <c r="C1228" s="8">
        <v>1731</v>
      </c>
      <c r="D1228" s="8">
        <v>1276</v>
      </c>
      <c r="E1228" s="8">
        <v>1143</v>
      </c>
      <c r="F1228" s="14">
        <v>783.4</v>
      </c>
      <c r="G1228" s="14">
        <v>129.6</v>
      </c>
      <c r="H1228" s="14">
        <v>66.099999999999994</v>
      </c>
      <c r="I1228" s="14">
        <v>32.9</v>
      </c>
      <c r="J1228" s="14">
        <v>55.1</v>
      </c>
      <c r="K1228" s="14">
        <v>403.1</v>
      </c>
      <c r="L1228" s="14">
        <v>628.9</v>
      </c>
      <c r="M1228" s="8">
        <v>1066</v>
      </c>
      <c r="O1228" s="32">
        <f t="shared" si="45"/>
        <v>99</v>
      </c>
      <c r="Q1228" s="23" t="s">
        <v>349</v>
      </c>
      <c r="R1228"/>
      <c r="S1228"/>
      <c r="T1228"/>
      <c r="U1228"/>
      <c r="V1228"/>
      <c r="W1228"/>
      <c r="X1228"/>
      <c r="Y1228"/>
    </row>
    <row r="1229" spans="1:25" ht="16.5" thickBot="1" x14ac:dyDescent="0.3">
      <c r="A1229" s="7">
        <v>1980</v>
      </c>
      <c r="B1229" s="8">
        <v>1506</v>
      </c>
      <c r="C1229" s="14">
        <v>819.3</v>
      </c>
      <c r="D1229" s="14">
        <v>697.5</v>
      </c>
      <c r="E1229" s="14">
        <v>893.5</v>
      </c>
      <c r="F1229" s="14">
        <v>398.9</v>
      </c>
      <c r="G1229" s="14">
        <v>367.3</v>
      </c>
      <c r="H1229" s="14">
        <v>90.3</v>
      </c>
      <c r="I1229" s="14">
        <v>38.9</v>
      </c>
      <c r="J1229" s="14">
        <v>70.8</v>
      </c>
      <c r="K1229" s="14">
        <v>58.3</v>
      </c>
      <c r="L1229" s="14">
        <v>707.7</v>
      </c>
      <c r="M1229" s="8">
        <v>2213</v>
      </c>
      <c r="O1229" s="32">
        <f t="shared" si="45"/>
        <v>129.19999999999999</v>
      </c>
      <c r="Q1229"/>
      <c r="R1229"/>
      <c r="S1229"/>
      <c r="T1229"/>
      <c r="U1229"/>
      <c r="V1229"/>
      <c r="W1229"/>
      <c r="X1229"/>
      <c r="Y1229"/>
    </row>
    <row r="1230" spans="1:25" ht="15.75" x14ac:dyDescent="0.25">
      <c r="A1230" s="7">
        <v>1981</v>
      </c>
      <c r="B1230" s="14">
        <v>386.7</v>
      </c>
      <c r="C1230" s="8">
        <v>1282</v>
      </c>
      <c r="D1230" s="14">
        <v>398.1</v>
      </c>
      <c r="E1230" s="14">
        <v>960.9</v>
      </c>
      <c r="F1230" s="14">
        <v>555.1</v>
      </c>
      <c r="G1230" s="14">
        <v>922.1</v>
      </c>
      <c r="H1230" s="14">
        <v>140.6</v>
      </c>
      <c r="I1230" s="14">
        <v>44.2</v>
      </c>
      <c r="J1230" s="14">
        <v>72.3</v>
      </c>
      <c r="K1230" s="14">
        <v>383.6</v>
      </c>
      <c r="L1230" s="14">
        <v>632.1</v>
      </c>
      <c r="M1230" s="8">
        <v>2272</v>
      </c>
      <c r="O1230" s="32">
        <f t="shared" si="45"/>
        <v>184.8</v>
      </c>
      <c r="Q1230" s="36" t="s">
        <v>350</v>
      </c>
      <c r="R1230" s="36"/>
      <c r="S1230"/>
      <c r="T1230"/>
      <c r="U1230"/>
      <c r="V1230"/>
      <c r="W1230"/>
      <c r="X1230"/>
      <c r="Y1230"/>
    </row>
    <row r="1231" spans="1:25" ht="15.75" x14ac:dyDescent="0.25">
      <c r="A1231" s="7">
        <v>1982</v>
      </c>
      <c r="B1231" s="8">
        <v>1389</v>
      </c>
      <c r="C1231" s="8">
        <v>2376</v>
      </c>
      <c r="D1231" s="14">
        <v>824.8</v>
      </c>
      <c r="E1231" s="14">
        <v>846.8</v>
      </c>
      <c r="F1231" s="14">
        <v>596.29999999999995</v>
      </c>
      <c r="G1231" s="14">
        <v>301.89999999999998</v>
      </c>
      <c r="H1231" s="14">
        <v>93.1</v>
      </c>
      <c r="I1231" s="14">
        <v>43.5</v>
      </c>
      <c r="J1231" s="14">
        <v>109.3</v>
      </c>
      <c r="K1231" s="14">
        <v>613.20000000000005</v>
      </c>
      <c r="L1231" s="14">
        <v>851.9</v>
      </c>
      <c r="M1231" s="8">
        <v>1692</v>
      </c>
      <c r="O1231" s="32">
        <f t="shared" si="45"/>
        <v>136.6</v>
      </c>
      <c r="Q1231" s="33" t="s">
        <v>351</v>
      </c>
      <c r="R1231" s="33">
        <v>0.28651937479253359</v>
      </c>
      <c r="S1231"/>
      <c r="T1231"/>
      <c r="U1231"/>
      <c r="V1231"/>
      <c r="W1231"/>
      <c r="X1231"/>
      <c r="Y1231"/>
    </row>
    <row r="1232" spans="1:25" ht="15.75" x14ac:dyDescent="0.25">
      <c r="A1232" s="7">
        <v>1983</v>
      </c>
      <c r="B1232" s="8">
        <v>1843</v>
      </c>
      <c r="C1232" s="8">
        <v>1511</v>
      </c>
      <c r="D1232" s="8">
        <v>1306</v>
      </c>
      <c r="E1232" s="14">
        <v>729.1</v>
      </c>
      <c r="F1232" s="14">
        <v>672.8</v>
      </c>
      <c r="G1232" s="14">
        <v>386.7</v>
      </c>
      <c r="H1232" s="14">
        <v>546.9</v>
      </c>
      <c r="I1232" s="14">
        <v>127</v>
      </c>
      <c r="J1232" s="14">
        <v>96</v>
      </c>
      <c r="K1232" s="14">
        <v>87.7</v>
      </c>
      <c r="L1232" s="8">
        <v>1428</v>
      </c>
      <c r="M1232" s="8">
        <v>1241</v>
      </c>
      <c r="O1232" s="32">
        <f t="shared" si="45"/>
        <v>673.9</v>
      </c>
      <c r="Q1232" s="33" t="s">
        <v>352</v>
      </c>
      <c r="R1232" s="33">
        <v>8.2093352131504316E-2</v>
      </c>
      <c r="S1232"/>
      <c r="T1232"/>
      <c r="U1232"/>
      <c r="V1232"/>
      <c r="W1232"/>
      <c r="X1232"/>
      <c r="Y1232"/>
    </row>
    <row r="1233" spans="1:25" ht="15.75" x14ac:dyDescent="0.25">
      <c r="A1233" s="7">
        <v>1984</v>
      </c>
      <c r="B1233" s="8">
        <v>1239</v>
      </c>
      <c r="C1233" s="8">
        <v>1105</v>
      </c>
      <c r="D1233" s="8">
        <v>1195</v>
      </c>
      <c r="E1233" s="14">
        <v>845.7</v>
      </c>
      <c r="F1233" s="8">
        <v>1192</v>
      </c>
      <c r="G1233" s="8">
        <v>1010</v>
      </c>
      <c r="H1233" s="14">
        <v>196.3</v>
      </c>
      <c r="I1233" s="14">
        <v>52.8</v>
      </c>
      <c r="J1233" s="14">
        <v>70.900000000000006</v>
      </c>
      <c r="K1233" s="14">
        <v>579.20000000000005</v>
      </c>
      <c r="L1233" s="8">
        <v>1858</v>
      </c>
      <c r="M1233" s="8">
        <v>1033</v>
      </c>
      <c r="O1233" s="32">
        <f t="shared" si="45"/>
        <v>249.10000000000002</v>
      </c>
      <c r="Q1233" s="33" t="s">
        <v>353</v>
      </c>
      <c r="R1233" s="33">
        <v>5.5096097782430915E-2</v>
      </c>
      <c r="S1233"/>
      <c r="T1233"/>
      <c r="U1233"/>
      <c r="V1233"/>
      <c r="W1233"/>
      <c r="X1233"/>
      <c r="Y1233"/>
    </row>
    <row r="1234" spans="1:25" ht="15.75" x14ac:dyDescent="0.25">
      <c r="A1234" s="7">
        <v>1985</v>
      </c>
      <c r="B1234" s="14">
        <v>517.20000000000005</v>
      </c>
      <c r="C1234" s="14">
        <v>683.4</v>
      </c>
      <c r="D1234" s="14">
        <v>700.6</v>
      </c>
      <c r="E1234" s="8">
        <v>1087</v>
      </c>
      <c r="F1234" s="14">
        <v>594.79999999999995</v>
      </c>
      <c r="G1234" s="14">
        <v>579.5</v>
      </c>
      <c r="H1234" s="14">
        <v>69.7</v>
      </c>
      <c r="I1234" s="14">
        <v>51.4</v>
      </c>
      <c r="J1234" s="14">
        <v>156.4</v>
      </c>
      <c r="K1234" s="14">
        <v>591.20000000000005</v>
      </c>
      <c r="L1234" s="8">
        <v>1188</v>
      </c>
      <c r="M1234" s="14">
        <v>735.7</v>
      </c>
      <c r="O1234" s="32">
        <f t="shared" si="45"/>
        <v>121.1</v>
      </c>
      <c r="Q1234" s="33" t="s">
        <v>354</v>
      </c>
      <c r="R1234" s="33">
        <v>107.34624099667043</v>
      </c>
      <c r="S1234"/>
      <c r="T1234"/>
      <c r="U1234"/>
      <c r="V1234"/>
      <c r="W1234"/>
      <c r="X1234"/>
      <c r="Y1234"/>
    </row>
    <row r="1235" spans="1:25" ht="16.5" thickBot="1" x14ac:dyDescent="0.3">
      <c r="A1235" s="7">
        <v>1986</v>
      </c>
      <c r="B1235" s="8">
        <v>1118</v>
      </c>
      <c r="C1235" s="8">
        <v>2403</v>
      </c>
      <c r="D1235" s="14">
        <v>826.2</v>
      </c>
      <c r="E1235" s="14">
        <v>616.29999999999995</v>
      </c>
      <c r="F1235" s="14">
        <v>727.2</v>
      </c>
      <c r="G1235" s="14">
        <v>143.9</v>
      </c>
      <c r="H1235" s="14">
        <v>73.7</v>
      </c>
      <c r="I1235" s="14">
        <v>31.6</v>
      </c>
      <c r="J1235" s="14">
        <v>254.4</v>
      </c>
      <c r="K1235" s="14">
        <v>185.3</v>
      </c>
      <c r="L1235" s="8">
        <v>1600</v>
      </c>
      <c r="M1235" s="14">
        <v>571.70000000000005</v>
      </c>
      <c r="O1235" s="32">
        <f t="shared" si="45"/>
        <v>105.30000000000001</v>
      </c>
      <c r="Q1235" s="34" t="s">
        <v>355</v>
      </c>
      <c r="R1235" s="34">
        <v>36</v>
      </c>
      <c r="S1235"/>
      <c r="T1235"/>
      <c r="U1235"/>
      <c r="V1235"/>
      <c r="W1235"/>
      <c r="X1235"/>
      <c r="Y1235"/>
    </row>
    <row r="1236" spans="1:25" ht="15.75" x14ac:dyDescent="0.25">
      <c r="A1236" s="7">
        <v>1987</v>
      </c>
      <c r="B1236" s="14">
        <v>944.4</v>
      </c>
      <c r="C1236" s="8">
        <v>1076</v>
      </c>
      <c r="D1236" s="14">
        <v>982.4</v>
      </c>
      <c r="E1236" s="14">
        <v>614.6</v>
      </c>
      <c r="F1236" s="14">
        <v>328.5</v>
      </c>
      <c r="G1236" s="14">
        <v>166</v>
      </c>
      <c r="H1236" s="14">
        <v>65.099999999999994</v>
      </c>
      <c r="I1236" s="14">
        <v>34</v>
      </c>
      <c r="J1236" s="14">
        <v>24.3</v>
      </c>
      <c r="K1236" s="14">
        <v>17.3</v>
      </c>
      <c r="L1236" s="14">
        <v>189.6</v>
      </c>
      <c r="M1236" s="8">
        <v>1196</v>
      </c>
      <c r="O1236" s="32">
        <f t="shared" si="45"/>
        <v>99.1</v>
      </c>
      <c r="Q1236"/>
      <c r="R1236"/>
      <c r="S1236"/>
      <c r="T1236"/>
      <c r="U1236"/>
      <c r="V1236"/>
      <c r="W1236"/>
      <c r="X1236"/>
      <c r="Y1236"/>
    </row>
    <row r="1237" spans="1:25" ht="16.5" thickBot="1" x14ac:dyDescent="0.3">
      <c r="A1237" s="7">
        <v>1988</v>
      </c>
      <c r="B1237" s="8">
        <v>1299</v>
      </c>
      <c r="C1237" s="14">
        <v>912.9</v>
      </c>
      <c r="D1237" s="8">
        <v>1033</v>
      </c>
      <c r="E1237" s="8">
        <v>1077</v>
      </c>
      <c r="F1237" s="14">
        <v>847.9</v>
      </c>
      <c r="G1237" s="14">
        <v>550</v>
      </c>
      <c r="H1237" s="14">
        <v>99.1</v>
      </c>
      <c r="I1237" s="14">
        <v>41.6</v>
      </c>
      <c r="J1237" s="14">
        <v>40.799999999999997</v>
      </c>
      <c r="K1237" s="14">
        <v>31.9</v>
      </c>
      <c r="L1237" s="8">
        <v>1537</v>
      </c>
      <c r="M1237" s="14">
        <v>787.9</v>
      </c>
      <c r="O1237" s="32">
        <f t="shared" si="45"/>
        <v>140.69999999999999</v>
      </c>
      <c r="Q1237" s="23" t="s">
        <v>356</v>
      </c>
      <c r="R1237"/>
      <c r="S1237"/>
      <c r="T1237"/>
      <c r="U1237"/>
      <c r="V1237"/>
      <c r="W1237"/>
      <c r="X1237"/>
      <c r="Y1237"/>
    </row>
    <row r="1238" spans="1:25" ht="15.75" x14ac:dyDescent="0.25">
      <c r="A1238" s="7">
        <v>1989</v>
      </c>
      <c r="B1238" s="8">
        <v>1443</v>
      </c>
      <c r="C1238" s="14">
        <v>745.5</v>
      </c>
      <c r="D1238" s="8">
        <v>1506</v>
      </c>
      <c r="E1238" s="8">
        <v>1054</v>
      </c>
      <c r="F1238" s="14">
        <v>547.6</v>
      </c>
      <c r="G1238" s="14">
        <v>252.5</v>
      </c>
      <c r="H1238" s="14">
        <v>77.3</v>
      </c>
      <c r="I1238" s="14">
        <v>105.4</v>
      </c>
      <c r="J1238" s="14">
        <v>43.5</v>
      </c>
      <c r="K1238" s="14">
        <v>103.3</v>
      </c>
      <c r="L1238" s="14">
        <v>689.8</v>
      </c>
      <c r="M1238" s="14">
        <v>733.5</v>
      </c>
      <c r="O1238" s="32">
        <f t="shared" si="45"/>
        <v>182.7</v>
      </c>
      <c r="Q1238" s="35"/>
      <c r="R1238" s="35" t="s">
        <v>361</v>
      </c>
      <c r="S1238" s="35" t="s">
        <v>362</v>
      </c>
      <c r="T1238" s="35" t="s">
        <v>363</v>
      </c>
      <c r="U1238" s="35" t="s">
        <v>3</v>
      </c>
      <c r="V1238" s="35" t="s">
        <v>364</v>
      </c>
      <c r="W1238"/>
      <c r="X1238"/>
      <c r="Y1238"/>
    </row>
    <row r="1239" spans="1:25" ht="15.75" x14ac:dyDescent="0.25">
      <c r="A1239" s="7">
        <v>1990</v>
      </c>
      <c r="B1239" s="8">
        <v>1334</v>
      </c>
      <c r="C1239" s="8">
        <v>1175</v>
      </c>
      <c r="D1239" s="8">
        <v>1056</v>
      </c>
      <c r="E1239" s="8">
        <v>1209</v>
      </c>
      <c r="F1239" s="14">
        <v>553.6</v>
      </c>
      <c r="G1239" s="14">
        <v>712.6</v>
      </c>
      <c r="H1239" s="14">
        <v>99.9</v>
      </c>
      <c r="I1239" s="14">
        <v>48.7</v>
      </c>
      <c r="J1239" s="14">
        <v>35.299999999999997</v>
      </c>
      <c r="K1239" s="14">
        <v>403</v>
      </c>
      <c r="L1239" s="8">
        <v>1357</v>
      </c>
      <c r="M1239" s="14">
        <v>916.4</v>
      </c>
      <c r="O1239" s="32">
        <f t="shared" si="45"/>
        <v>148.60000000000002</v>
      </c>
      <c r="Q1239" s="33" t="s">
        <v>357</v>
      </c>
      <c r="R1239" s="33">
        <v>1</v>
      </c>
      <c r="S1239" s="33">
        <v>35039.836714303878</v>
      </c>
      <c r="T1239" s="33">
        <v>35039.836714303878</v>
      </c>
      <c r="U1239" s="33">
        <v>3.0408037450786889</v>
      </c>
      <c r="V1239" s="33">
        <v>9.023246740125461E-2</v>
      </c>
      <c r="W1239"/>
      <c r="X1239"/>
      <c r="Y1239"/>
    </row>
    <row r="1240" spans="1:25" ht="15.75" x14ac:dyDescent="0.25">
      <c r="A1240" s="7">
        <v>1991</v>
      </c>
      <c r="B1240" s="8">
        <v>1065</v>
      </c>
      <c r="C1240" s="8">
        <v>1116</v>
      </c>
      <c r="D1240" s="14">
        <v>776.9</v>
      </c>
      <c r="E1240" s="8">
        <v>1021</v>
      </c>
      <c r="F1240" s="14">
        <v>870.4</v>
      </c>
      <c r="G1240" s="14">
        <v>341.7</v>
      </c>
      <c r="H1240" s="14">
        <v>137.5</v>
      </c>
      <c r="I1240" s="14">
        <v>51.5</v>
      </c>
      <c r="J1240" s="14">
        <v>32.200000000000003</v>
      </c>
      <c r="K1240" s="14">
        <v>79.099999999999994</v>
      </c>
      <c r="L1240" s="8">
        <v>1220</v>
      </c>
      <c r="M1240" s="8">
        <v>1213</v>
      </c>
      <c r="O1240" s="32">
        <f t="shared" si="45"/>
        <v>189</v>
      </c>
      <c r="Q1240" s="33" t="s">
        <v>358</v>
      </c>
      <c r="R1240" s="33">
        <v>34</v>
      </c>
      <c r="S1240" s="33">
        <v>391789.32550791843</v>
      </c>
      <c r="T1240" s="33">
        <v>11523.215456115247</v>
      </c>
      <c r="U1240" s="33"/>
      <c r="V1240" s="33"/>
      <c r="W1240"/>
      <c r="X1240"/>
      <c r="Y1240"/>
    </row>
    <row r="1241" spans="1:25" ht="16.5" thickBot="1" x14ac:dyDescent="0.3">
      <c r="A1241" s="7">
        <v>1992</v>
      </c>
      <c r="B1241" s="14">
        <v>728.2</v>
      </c>
      <c r="C1241" s="14">
        <v>895.5</v>
      </c>
      <c r="D1241" s="14">
        <v>226.5</v>
      </c>
      <c r="E1241" s="14">
        <v>766.6</v>
      </c>
      <c r="F1241" s="14">
        <v>210.6</v>
      </c>
      <c r="G1241" s="14">
        <v>53.5</v>
      </c>
      <c r="H1241" s="14">
        <v>32.299999999999997</v>
      </c>
      <c r="I1241" s="14">
        <v>20.100000000000001</v>
      </c>
      <c r="J1241" s="14">
        <v>66.5</v>
      </c>
      <c r="K1241" s="14">
        <v>108.3</v>
      </c>
      <c r="L1241" s="8">
        <v>1126</v>
      </c>
      <c r="M1241" s="14">
        <v>972.3</v>
      </c>
      <c r="O1241" s="32">
        <f t="shared" si="45"/>
        <v>52.4</v>
      </c>
      <c r="Q1241" s="34" t="s">
        <v>359</v>
      </c>
      <c r="R1241" s="34">
        <v>35</v>
      </c>
      <c r="S1241" s="34">
        <v>426829.16222222231</v>
      </c>
      <c r="T1241" s="34"/>
      <c r="U1241" s="34"/>
      <c r="V1241" s="34"/>
      <c r="W1241"/>
      <c r="X1241"/>
      <c r="Y1241"/>
    </row>
    <row r="1242" spans="1:25" ht="16.5" thickBot="1" x14ac:dyDescent="0.3">
      <c r="A1242" s="7">
        <v>1993</v>
      </c>
      <c r="B1242" s="14">
        <v>658.1</v>
      </c>
      <c r="C1242" s="14">
        <v>472.4</v>
      </c>
      <c r="D1242" s="8">
        <v>1626</v>
      </c>
      <c r="E1242" s="8">
        <v>1556</v>
      </c>
      <c r="F1242" s="14">
        <v>915.8</v>
      </c>
      <c r="G1242" s="14">
        <v>653.6</v>
      </c>
      <c r="H1242" s="14">
        <v>226.5</v>
      </c>
      <c r="I1242" s="14">
        <v>99.4</v>
      </c>
      <c r="J1242" s="14">
        <v>40.700000000000003</v>
      </c>
      <c r="K1242" s="14">
        <v>41.4</v>
      </c>
      <c r="L1242" s="14">
        <v>70.8</v>
      </c>
      <c r="M1242" s="14">
        <v>811.2</v>
      </c>
      <c r="O1242" s="32">
        <f t="shared" si="45"/>
        <v>325.89999999999998</v>
      </c>
      <c r="Q1242"/>
      <c r="R1242"/>
      <c r="S1242"/>
      <c r="T1242"/>
      <c r="U1242"/>
      <c r="V1242"/>
      <c r="W1242"/>
      <c r="X1242"/>
      <c r="Y1242"/>
    </row>
    <row r="1243" spans="1:25" ht="15.75" x14ac:dyDescent="0.25">
      <c r="A1243" s="7">
        <v>1994</v>
      </c>
      <c r="B1243" s="8">
        <v>1280</v>
      </c>
      <c r="C1243" s="14">
        <v>783.8</v>
      </c>
      <c r="D1243" s="14">
        <v>882.7</v>
      </c>
      <c r="E1243" s="14">
        <v>763</v>
      </c>
      <c r="F1243" s="14">
        <v>288.89999999999998</v>
      </c>
      <c r="G1243" s="14">
        <v>385.4</v>
      </c>
      <c r="H1243" s="14">
        <v>78.5</v>
      </c>
      <c r="I1243" s="14">
        <v>34</v>
      </c>
      <c r="J1243" s="14">
        <v>32.299999999999997</v>
      </c>
      <c r="K1243" s="14">
        <v>601.79999999999995</v>
      </c>
      <c r="L1243" s="8">
        <v>1220</v>
      </c>
      <c r="M1243" s="8">
        <v>1443</v>
      </c>
      <c r="O1243" s="32">
        <f t="shared" si="45"/>
        <v>112.5</v>
      </c>
      <c r="Q1243" s="35"/>
      <c r="R1243" s="35" t="s">
        <v>365</v>
      </c>
      <c r="S1243" s="35" t="s">
        <v>354</v>
      </c>
      <c r="T1243" s="35" t="s">
        <v>366</v>
      </c>
      <c r="U1243" s="35" t="s">
        <v>367</v>
      </c>
      <c r="V1243" s="35" t="s">
        <v>368</v>
      </c>
      <c r="W1243" s="35" t="s">
        <v>369</v>
      </c>
      <c r="X1243" s="35" t="s">
        <v>370</v>
      </c>
      <c r="Y1243" s="35" t="s">
        <v>371</v>
      </c>
    </row>
    <row r="1244" spans="1:25" ht="15.75" x14ac:dyDescent="0.25">
      <c r="A1244" s="7">
        <v>1995</v>
      </c>
      <c r="B1244" s="8">
        <v>1382</v>
      </c>
      <c r="C1244" s="8">
        <v>1555</v>
      </c>
      <c r="D1244" s="14">
        <v>724.1</v>
      </c>
      <c r="E1244" s="14">
        <v>686.3</v>
      </c>
      <c r="F1244" s="14">
        <v>609.9</v>
      </c>
      <c r="G1244" s="14">
        <v>310.7</v>
      </c>
      <c r="H1244" s="14">
        <v>92</v>
      </c>
      <c r="I1244" s="14">
        <v>49.2</v>
      </c>
      <c r="J1244" s="14">
        <v>77.7</v>
      </c>
      <c r="K1244" s="14">
        <v>527.29999999999995</v>
      </c>
      <c r="L1244" s="8">
        <v>2146</v>
      </c>
      <c r="M1244" s="8">
        <v>1756</v>
      </c>
      <c r="O1244" s="32">
        <f t="shared" si="45"/>
        <v>141.19999999999999</v>
      </c>
      <c r="Q1244" s="33" t="s">
        <v>360</v>
      </c>
      <c r="R1244" s="33">
        <v>113.24388586068275</v>
      </c>
      <c r="S1244" s="33">
        <v>42.840440762567994</v>
      </c>
      <c r="T1244" s="33">
        <v>2.6433875059387821</v>
      </c>
      <c r="U1244" s="33">
        <v>1.2324902277453307E-2</v>
      </c>
      <c r="V1244" s="33">
        <v>26.181635835930933</v>
      </c>
      <c r="W1244" s="33">
        <v>200.30613588543457</v>
      </c>
      <c r="X1244" s="33">
        <v>26.181635835930933</v>
      </c>
      <c r="Y1244" s="33">
        <v>200.30613588543457</v>
      </c>
    </row>
    <row r="1245" spans="1:25" ht="16.5" thickBot="1" x14ac:dyDescent="0.3">
      <c r="A1245" s="7">
        <v>1996</v>
      </c>
      <c r="B1245" s="8">
        <v>1468</v>
      </c>
      <c r="C1245" s="8">
        <v>3533</v>
      </c>
      <c r="D1245" s="14">
        <v>767.5</v>
      </c>
      <c r="E1245" s="8">
        <v>1309</v>
      </c>
      <c r="F1245" s="14">
        <v>794.7</v>
      </c>
      <c r="G1245" s="14">
        <v>232.2</v>
      </c>
      <c r="H1245" s="14">
        <v>100</v>
      </c>
      <c r="I1245" s="14">
        <v>42.9</v>
      </c>
      <c r="J1245" s="14">
        <v>89</v>
      </c>
      <c r="K1245" s="14">
        <v>886.1</v>
      </c>
      <c r="L1245" s="8">
        <v>1872</v>
      </c>
      <c r="M1245" s="8">
        <v>2856</v>
      </c>
      <c r="O1245" s="32">
        <f t="shared" si="45"/>
        <v>142.9</v>
      </c>
      <c r="Q1245" s="34" t="s">
        <v>372</v>
      </c>
      <c r="R1245" s="34">
        <v>62.369068632348643</v>
      </c>
      <c r="S1245" s="34">
        <v>35.766386305889569</v>
      </c>
      <c r="T1245" s="34">
        <v>1.7437900518923399</v>
      </c>
      <c r="U1245" s="34">
        <v>9.023246740125461E-2</v>
      </c>
      <c r="V1245" s="34">
        <v>-10.316973145400794</v>
      </c>
      <c r="W1245" s="34">
        <v>135.05511041009808</v>
      </c>
      <c r="X1245" s="34">
        <v>-10.316973145400794</v>
      </c>
      <c r="Y1245" s="34">
        <v>135.05511041009808</v>
      </c>
    </row>
    <row r="1246" spans="1:25" ht="15.75" x14ac:dyDescent="0.25">
      <c r="A1246" s="7">
        <v>1997</v>
      </c>
      <c r="B1246" s="8">
        <v>1795</v>
      </c>
      <c r="C1246" s="8">
        <v>1010</v>
      </c>
      <c r="D1246" s="8">
        <v>1606</v>
      </c>
      <c r="E1246" s="8">
        <v>1023</v>
      </c>
      <c r="F1246" s="14">
        <v>549.4</v>
      </c>
      <c r="G1246" s="14">
        <v>319.10000000000002</v>
      </c>
      <c r="H1246" s="14">
        <v>197.6</v>
      </c>
      <c r="I1246" s="14">
        <v>58.7</v>
      </c>
      <c r="J1246" s="14">
        <v>227.7</v>
      </c>
      <c r="K1246" s="14">
        <v>802</v>
      </c>
      <c r="L1246" s="14">
        <v>673.7</v>
      </c>
      <c r="M1246" s="14">
        <v>583.70000000000005</v>
      </c>
      <c r="O1246" s="32">
        <f t="shared" si="45"/>
        <v>256.3</v>
      </c>
      <c r="Q1246"/>
      <c r="R1246"/>
      <c r="S1246"/>
      <c r="T1246"/>
      <c r="U1246"/>
      <c r="V1246"/>
      <c r="W1246"/>
      <c r="X1246"/>
      <c r="Y1246"/>
    </row>
    <row r="1247" spans="1:25" ht="15.75" x14ac:dyDescent="0.25">
      <c r="A1247" s="7">
        <v>1998</v>
      </c>
      <c r="B1247" s="8">
        <v>1495</v>
      </c>
      <c r="C1247" s="14">
        <v>751.2</v>
      </c>
      <c r="D1247" s="14">
        <v>910.4</v>
      </c>
      <c r="E1247" s="14">
        <v>519.4</v>
      </c>
      <c r="F1247" s="14">
        <v>703.6</v>
      </c>
      <c r="G1247" s="14">
        <v>336.3</v>
      </c>
      <c r="H1247" s="14">
        <v>110.7</v>
      </c>
      <c r="I1247" s="14">
        <v>42.6</v>
      </c>
      <c r="J1247" s="14">
        <v>58.3</v>
      </c>
      <c r="K1247" s="14">
        <v>316.89999999999998</v>
      </c>
      <c r="L1247" s="8">
        <v>1210</v>
      </c>
      <c r="M1247" s="8">
        <v>2282</v>
      </c>
      <c r="O1247" s="32">
        <f t="shared" si="45"/>
        <v>153.30000000000001</v>
      </c>
      <c r="Q1247"/>
      <c r="R1247"/>
      <c r="S1247"/>
      <c r="T1247"/>
      <c r="U1247"/>
      <c r="V1247"/>
      <c r="W1247"/>
      <c r="X1247"/>
      <c r="Y1247"/>
    </row>
    <row r="1248" spans="1:25" ht="15.75" x14ac:dyDescent="0.25">
      <c r="A1248" s="7">
        <v>1999</v>
      </c>
      <c r="B1248" s="8">
        <v>1243</v>
      </c>
      <c r="C1248" s="8">
        <v>1349</v>
      </c>
      <c r="D1248" s="14">
        <v>866.8</v>
      </c>
      <c r="E1248" s="14">
        <v>713.9</v>
      </c>
      <c r="F1248" s="8">
        <v>1098</v>
      </c>
      <c r="G1248" s="14">
        <v>592.4</v>
      </c>
      <c r="H1248" s="14">
        <v>183.5</v>
      </c>
      <c r="I1248" s="14">
        <v>56.3</v>
      </c>
      <c r="J1248" s="14">
        <v>36.6</v>
      </c>
      <c r="K1248" s="14">
        <v>70.3</v>
      </c>
      <c r="L1248" s="8">
        <v>1688</v>
      </c>
      <c r="M1248" s="8">
        <v>1713</v>
      </c>
      <c r="O1248" s="32">
        <f t="shared" si="45"/>
        <v>239.8</v>
      </c>
      <c r="Q1248"/>
      <c r="R1248"/>
      <c r="S1248"/>
      <c r="T1248"/>
      <c r="U1248"/>
      <c r="V1248"/>
      <c r="W1248"/>
      <c r="X1248"/>
      <c r="Y1248"/>
    </row>
    <row r="1249" spans="1:15" x14ac:dyDescent="0.2">
      <c r="A1249" s="7">
        <v>2000</v>
      </c>
      <c r="B1249" s="8">
        <v>1176</v>
      </c>
      <c r="C1249" s="8">
        <v>1471</v>
      </c>
      <c r="D1249" s="14">
        <v>869.7</v>
      </c>
      <c r="E1249" s="14">
        <v>705.9</v>
      </c>
      <c r="F1249" s="14">
        <v>843.1</v>
      </c>
      <c r="G1249" s="14">
        <v>600.1</v>
      </c>
      <c r="H1249" s="14">
        <v>91.7</v>
      </c>
      <c r="I1249" s="14">
        <v>42.5</v>
      </c>
      <c r="J1249" s="14">
        <v>34.5</v>
      </c>
      <c r="K1249" s="14">
        <v>263.89999999999998</v>
      </c>
      <c r="L1249" s="14">
        <v>355.1</v>
      </c>
      <c r="M1249" s="14">
        <v>815.4</v>
      </c>
      <c r="O1249" s="32">
        <f t="shared" si="45"/>
        <v>134.19999999999999</v>
      </c>
    </row>
    <row r="1250" spans="1:15" x14ac:dyDescent="0.2">
      <c r="A1250" s="7">
        <v>2001</v>
      </c>
      <c r="B1250" s="14">
        <v>463.5</v>
      </c>
      <c r="C1250" s="14">
        <v>394.1</v>
      </c>
      <c r="D1250" s="14">
        <v>643.70000000000005</v>
      </c>
      <c r="E1250" s="14">
        <v>780.2</v>
      </c>
      <c r="F1250" s="14">
        <v>704.7</v>
      </c>
      <c r="G1250" s="14">
        <v>237.6</v>
      </c>
      <c r="H1250" s="14">
        <v>75.599999999999994</v>
      </c>
      <c r="I1250" s="14">
        <v>40.4</v>
      </c>
      <c r="J1250" s="14">
        <v>31.8</v>
      </c>
      <c r="K1250" s="14">
        <v>246.1</v>
      </c>
      <c r="L1250" s="8">
        <v>1125</v>
      </c>
      <c r="M1250" s="8">
        <v>1767</v>
      </c>
      <c r="O1250" s="32">
        <f t="shared" si="45"/>
        <v>116</v>
      </c>
    </row>
    <row r="1251" spans="1:15" x14ac:dyDescent="0.2">
      <c r="A1251" s="7">
        <v>2002</v>
      </c>
      <c r="B1251" s="8">
        <v>1155</v>
      </c>
      <c r="C1251" s="14">
        <v>989.6</v>
      </c>
      <c r="D1251" s="8">
        <v>1042</v>
      </c>
      <c r="E1251" s="8">
        <v>1329</v>
      </c>
      <c r="F1251" s="14">
        <v>662</v>
      </c>
      <c r="G1251" s="14">
        <v>471.7</v>
      </c>
      <c r="H1251" s="14">
        <v>143.1</v>
      </c>
      <c r="I1251" s="14">
        <v>53.8</v>
      </c>
      <c r="J1251" s="14">
        <v>52.1</v>
      </c>
      <c r="K1251" s="14">
        <v>69.400000000000006</v>
      </c>
      <c r="L1251" s="14">
        <v>330.8</v>
      </c>
      <c r="M1251" s="14">
        <v>758.5</v>
      </c>
      <c r="O1251" s="32">
        <f t="shared" si="45"/>
        <v>196.89999999999998</v>
      </c>
    </row>
    <row r="1252" spans="1:15" x14ac:dyDescent="0.2">
      <c r="A1252" s="7">
        <v>2003</v>
      </c>
      <c r="B1252" s="8">
        <v>1531</v>
      </c>
      <c r="C1252" s="8">
        <v>1014</v>
      </c>
      <c r="D1252" s="8">
        <v>1793</v>
      </c>
      <c r="E1252" s="8">
        <v>1057</v>
      </c>
      <c r="F1252" s="14">
        <v>619.5</v>
      </c>
      <c r="G1252" s="14">
        <v>154</v>
      </c>
      <c r="H1252" s="14">
        <v>53.3</v>
      </c>
      <c r="I1252" s="14">
        <v>36</v>
      </c>
      <c r="J1252" s="14">
        <v>57.4</v>
      </c>
      <c r="K1252" s="14">
        <v>158.69999999999999</v>
      </c>
      <c r="L1252" s="14">
        <v>542.79999999999995</v>
      </c>
      <c r="M1252" s="8">
        <v>1310</v>
      </c>
      <c r="O1252" s="32">
        <f t="shared" si="45"/>
        <v>89.3</v>
      </c>
    </row>
    <row r="1253" spans="1:15" x14ac:dyDescent="0.2">
      <c r="A1253" s="7">
        <v>2004</v>
      </c>
      <c r="B1253" s="8">
        <v>1826</v>
      </c>
      <c r="C1253" s="8">
        <v>1067</v>
      </c>
      <c r="D1253" s="14">
        <v>812.3</v>
      </c>
      <c r="E1253" s="14">
        <v>531.4</v>
      </c>
      <c r="F1253" s="14">
        <v>523.1</v>
      </c>
      <c r="G1253" s="14">
        <v>476.5</v>
      </c>
      <c r="H1253" s="14">
        <v>93.3</v>
      </c>
      <c r="I1253" s="14">
        <v>229.4</v>
      </c>
      <c r="J1253" s="14">
        <v>438.7</v>
      </c>
      <c r="K1253" s="14">
        <v>483.7</v>
      </c>
      <c r="L1253" s="14">
        <v>530.4</v>
      </c>
      <c r="M1253" s="14">
        <v>985.9</v>
      </c>
      <c r="O1253" s="32">
        <f t="shared" si="45"/>
        <v>322.7</v>
      </c>
    </row>
    <row r="1254" spans="1:15" x14ac:dyDescent="0.2">
      <c r="A1254" s="7">
        <v>2005</v>
      </c>
      <c r="B1254" s="14">
        <v>587.6</v>
      </c>
      <c r="C1254" s="14">
        <v>329</v>
      </c>
      <c r="D1254" s="14">
        <v>626.4</v>
      </c>
      <c r="E1254" s="14">
        <v>899.3</v>
      </c>
      <c r="F1254" s="14">
        <v>685.5</v>
      </c>
      <c r="G1254" s="14">
        <v>504.1</v>
      </c>
      <c r="H1254" s="14">
        <v>145.69999999999999</v>
      </c>
      <c r="I1254" s="14">
        <v>46.1</v>
      </c>
      <c r="J1254" s="14">
        <v>36.1</v>
      </c>
      <c r="K1254" s="14">
        <v>198.8</v>
      </c>
      <c r="L1254" s="8">
        <v>1097</v>
      </c>
      <c r="M1254" s="8">
        <v>1404</v>
      </c>
      <c r="O1254" s="32">
        <f t="shared" si="45"/>
        <v>191.79999999999998</v>
      </c>
    </row>
    <row r="1255" spans="1:15" x14ac:dyDescent="0.2">
      <c r="A1255" s="7">
        <v>2006</v>
      </c>
      <c r="B1255" s="8">
        <v>2161</v>
      </c>
      <c r="C1255" s="14">
        <v>861.2</v>
      </c>
      <c r="D1255" s="14">
        <v>559.5</v>
      </c>
      <c r="E1255" s="14">
        <v>871.5</v>
      </c>
      <c r="F1255" s="14">
        <v>496.4</v>
      </c>
      <c r="G1255" s="14">
        <v>420.5</v>
      </c>
      <c r="H1255" s="14">
        <v>70.599999999999994</v>
      </c>
      <c r="I1255" s="14">
        <v>32.6</v>
      </c>
      <c r="J1255" s="14">
        <v>28.7</v>
      </c>
      <c r="K1255" s="14">
        <v>53.1</v>
      </c>
      <c r="L1255" s="8">
        <v>2007</v>
      </c>
      <c r="M1255" s="8">
        <v>1702</v>
      </c>
      <c r="O1255" s="32">
        <f t="shared" si="45"/>
        <v>103.19999999999999</v>
      </c>
    </row>
    <row r="1256" spans="1:15" x14ac:dyDescent="0.2">
      <c r="A1256" s="7">
        <v>2007</v>
      </c>
      <c r="B1256" s="8">
        <v>1124</v>
      </c>
      <c r="C1256" s="8">
        <v>1132</v>
      </c>
      <c r="D1256" s="8">
        <v>1293</v>
      </c>
      <c r="E1256" s="14">
        <v>733.8</v>
      </c>
      <c r="F1256" s="14">
        <v>348.8</v>
      </c>
      <c r="G1256" s="14">
        <v>167.8</v>
      </c>
      <c r="H1256" s="14">
        <v>59.6</v>
      </c>
      <c r="I1256" s="14">
        <v>35.1</v>
      </c>
      <c r="J1256" s="14">
        <v>23.3</v>
      </c>
      <c r="K1256" s="14">
        <v>615.9</v>
      </c>
      <c r="L1256" s="14">
        <v>868.8</v>
      </c>
      <c r="M1256" s="8">
        <v>1532</v>
      </c>
      <c r="O1256" s="32">
        <f t="shared" ref="O1256:O1319" si="46">SUM(H1256:I1256)</f>
        <v>94.7</v>
      </c>
    </row>
    <row r="1257" spans="1:15" x14ac:dyDescent="0.2">
      <c r="A1257" s="7">
        <v>2008</v>
      </c>
      <c r="B1257" s="8">
        <v>1245</v>
      </c>
      <c r="C1257" s="14">
        <v>918.8</v>
      </c>
      <c r="D1257" s="8">
        <v>1253</v>
      </c>
      <c r="E1257" s="14">
        <v>942.6</v>
      </c>
      <c r="F1257" s="8">
        <v>1680</v>
      </c>
      <c r="G1257" s="8">
        <v>1167</v>
      </c>
      <c r="H1257" s="14">
        <v>237.3</v>
      </c>
      <c r="I1257" s="14">
        <v>122.4</v>
      </c>
      <c r="J1257" s="14">
        <v>51.8</v>
      </c>
      <c r="K1257" s="14">
        <v>188.6</v>
      </c>
      <c r="L1257" s="8">
        <v>1082</v>
      </c>
      <c r="M1257" s="14">
        <v>963.5</v>
      </c>
      <c r="O1257" s="32">
        <f t="shared" si="46"/>
        <v>359.70000000000005</v>
      </c>
    </row>
    <row r="1258" spans="1:15" x14ac:dyDescent="0.2">
      <c r="A1258" s="7">
        <v>2009</v>
      </c>
      <c r="B1258" s="8">
        <v>2172</v>
      </c>
      <c r="C1258" s="14">
        <v>583.20000000000005</v>
      </c>
      <c r="D1258" s="14">
        <v>979</v>
      </c>
      <c r="E1258" s="8">
        <v>1065</v>
      </c>
      <c r="F1258" s="8">
        <v>1140</v>
      </c>
      <c r="G1258" s="14">
        <v>209.1</v>
      </c>
      <c r="H1258" s="14">
        <v>59.5</v>
      </c>
      <c r="I1258" s="14">
        <v>32.9</v>
      </c>
      <c r="J1258" s="14">
        <v>30</v>
      </c>
      <c r="K1258" s="14">
        <v>169.9</v>
      </c>
      <c r="L1258" s="14">
        <v>908.9</v>
      </c>
      <c r="M1258" s="14">
        <v>904.5</v>
      </c>
      <c r="O1258" s="32">
        <f t="shared" si="46"/>
        <v>92.4</v>
      </c>
    </row>
    <row r="1259" spans="1:15" x14ac:dyDescent="0.2">
      <c r="A1259" s="7">
        <v>2010</v>
      </c>
      <c r="B1259" s="8">
        <v>1342</v>
      </c>
      <c r="C1259" s="14">
        <v>627.9</v>
      </c>
      <c r="D1259" s="14">
        <v>864.7</v>
      </c>
      <c r="E1259" s="8">
        <v>1073</v>
      </c>
      <c r="F1259" s="14">
        <v>854.4</v>
      </c>
      <c r="G1259" s="8">
        <v>1131</v>
      </c>
      <c r="H1259" s="14">
        <v>114.9</v>
      </c>
      <c r="I1259" s="14">
        <v>45</v>
      </c>
      <c r="J1259" s="14">
        <v>83.8</v>
      </c>
      <c r="K1259" s="14">
        <v>292.5</v>
      </c>
      <c r="L1259" s="8">
        <v>1177</v>
      </c>
      <c r="M1259" s="8">
        <v>2109</v>
      </c>
      <c r="O1259" s="32">
        <f t="shared" si="46"/>
        <v>159.9</v>
      </c>
    </row>
    <row r="1260" spans="1:15" x14ac:dyDescent="0.2">
      <c r="A1260" s="7">
        <v>2011</v>
      </c>
      <c r="B1260" s="8">
        <v>1759</v>
      </c>
      <c r="C1260" s="14">
        <v>468.2</v>
      </c>
      <c r="D1260" s="8">
        <v>1301</v>
      </c>
      <c r="E1260" s="8">
        <v>1510</v>
      </c>
      <c r="F1260" s="14">
        <v>985</v>
      </c>
      <c r="G1260" s="14">
        <v>673.3</v>
      </c>
      <c r="H1260" s="14">
        <v>164.1</v>
      </c>
      <c r="I1260" s="14">
        <v>55.7</v>
      </c>
      <c r="J1260" s="14">
        <v>32.700000000000003</v>
      </c>
      <c r="K1260" s="14">
        <v>144.80000000000001</v>
      </c>
      <c r="L1260" s="14">
        <v>837.4</v>
      </c>
      <c r="M1260" s="14">
        <v>968.7</v>
      </c>
      <c r="O1260" s="32">
        <f t="shared" si="46"/>
        <v>219.8</v>
      </c>
    </row>
    <row r="1261" spans="1:15" x14ac:dyDescent="0.2">
      <c r="A1261" s="7">
        <v>2012</v>
      </c>
      <c r="B1261" s="8">
        <v>2225</v>
      </c>
      <c r="C1261" s="8">
        <v>1144</v>
      </c>
      <c r="D1261" s="8">
        <v>1659</v>
      </c>
      <c r="E1261" s="8">
        <v>1482</v>
      </c>
      <c r="F1261" s="14">
        <v>982.3</v>
      </c>
      <c r="G1261" s="14">
        <v>634.29999999999995</v>
      </c>
      <c r="H1261" s="14">
        <v>173.4</v>
      </c>
      <c r="I1261" s="14">
        <v>58.4</v>
      </c>
      <c r="J1261" s="14">
        <v>39.6</v>
      </c>
      <c r="K1261" s="14">
        <v>589.70000000000005</v>
      </c>
      <c r="L1261" s="8">
        <v>1360</v>
      </c>
      <c r="M1261" s="8">
        <v>1518</v>
      </c>
      <c r="O1261" s="32">
        <f t="shared" si="46"/>
        <v>231.8</v>
      </c>
    </row>
    <row r="1262" spans="1:15" x14ac:dyDescent="0.2">
      <c r="A1262" s="7">
        <v>2013</v>
      </c>
      <c r="B1262" s="14">
        <v>973.1</v>
      </c>
      <c r="C1262" s="14">
        <v>797.9</v>
      </c>
      <c r="D1262" s="14">
        <v>981.3</v>
      </c>
      <c r="E1262" s="8">
        <v>1009</v>
      </c>
      <c r="F1262" s="14">
        <v>704.6</v>
      </c>
      <c r="G1262" s="14">
        <v>363.5</v>
      </c>
      <c r="H1262" s="14">
        <v>106.1</v>
      </c>
      <c r="I1262" s="14">
        <v>47.9</v>
      </c>
      <c r="J1262" s="14">
        <v>388.5</v>
      </c>
      <c r="K1262" s="14">
        <v>461.3</v>
      </c>
      <c r="L1262" s="14">
        <v>685.4</v>
      </c>
      <c r="M1262" s="14">
        <v>759.3</v>
      </c>
      <c r="O1262" s="32">
        <f t="shared" si="46"/>
        <v>154</v>
      </c>
    </row>
    <row r="1263" spans="1:15" x14ac:dyDescent="0.2">
      <c r="A1263" s="7">
        <v>2014</v>
      </c>
      <c r="B1263" s="14">
        <v>816.5</v>
      </c>
      <c r="C1263" s="8">
        <v>2116</v>
      </c>
      <c r="D1263" s="8">
        <v>1807</v>
      </c>
      <c r="E1263" s="8">
        <v>1016</v>
      </c>
      <c r="F1263" s="14">
        <v>763</v>
      </c>
      <c r="G1263" s="14">
        <v>255.1</v>
      </c>
      <c r="H1263" s="14">
        <v>125.8</v>
      </c>
      <c r="I1263" s="14">
        <v>44.8</v>
      </c>
      <c r="J1263" s="14">
        <v>33.4</v>
      </c>
      <c r="K1263" s="14"/>
      <c r="L1263" s="14"/>
      <c r="M1263" s="78"/>
      <c r="O1263" s="32">
        <f t="shared" si="46"/>
        <v>170.6</v>
      </c>
    </row>
    <row r="1264" spans="1:15" x14ac:dyDescent="0.2">
      <c r="O1264" s="32"/>
    </row>
    <row r="1265" spans="1:15" x14ac:dyDescent="0.2">
      <c r="O1265" s="32"/>
    </row>
    <row r="1266" spans="1:15" x14ac:dyDescent="0.2">
      <c r="A1266" s="6" t="s">
        <v>437</v>
      </c>
      <c r="O1266" s="32"/>
    </row>
    <row r="1267" spans="1:15" x14ac:dyDescent="0.2">
      <c r="A1267" s="7">
        <v>1979</v>
      </c>
      <c r="B1267" s="14">
        <v>399.5</v>
      </c>
      <c r="C1267" s="8">
        <v>1574</v>
      </c>
      <c r="D1267" s="8">
        <v>1066</v>
      </c>
      <c r="E1267" s="14">
        <v>914.8</v>
      </c>
      <c r="F1267" s="14">
        <v>597.4</v>
      </c>
      <c r="G1267" s="14">
        <v>97.3</v>
      </c>
      <c r="H1267" s="14">
        <v>57.3</v>
      </c>
      <c r="I1267" s="14">
        <v>39.4</v>
      </c>
      <c r="J1267" s="14">
        <v>56.7</v>
      </c>
      <c r="K1267" s="14">
        <v>237.4</v>
      </c>
      <c r="L1267" s="14">
        <v>543.70000000000005</v>
      </c>
      <c r="M1267" s="14">
        <v>879.7</v>
      </c>
      <c r="O1267" s="32">
        <f t="shared" si="46"/>
        <v>96.699999999999989</v>
      </c>
    </row>
    <row r="1268" spans="1:15" x14ac:dyDescent="0.2">
      <c r="A1268" s="7">
        <v>1980</v>
      </c>
      <c r="B1268" s="8">
        <v>1500</v>
      </c>
      <c r="C1268" s="14">
        <v>734.7</v>
      </c>
      <c r="D1268" s="14">
        <v>612.9</v>
      </c>
      <c r="E1268" s="14">
        <v>867.4</v>
      </c>
      <c r="F1268" s="14">
        <v>274.5</v>
      </c>
      <c r="G1268" s="14">
        <v>250.4</v>
      </c>
      <c r="H1268" s="14">
        <v>86.6</v>
      </c>
      <c r="I1268" s="14">
        <v>45.1</v>
      </c>
      <c r="J1268" s="14">
        <v>41</v>
      </c>
      <c r="K1268" s="14">
        <v>48</v>
      </c>
      <c r="L1268" s="14">
        <v>806.3</v>
      </c>
      <c r="M1268" s="8">
        <v>2213</v>
      </c>
      <c r="O1268" s="32">
        <f t="shared" si="46"/>
        <v>131.69999999999999</v>
      </c>
    </row>
    <row r="1269" spans="1:15" x14ac:dyDescent="0.2">
      <c r="A1269" s="7">
        <v>1981</v>
      </c>
      <c r="B1269" s="14">
        <v>328.9</v>
      </c>
      <c r="C1269" s="8">
        <v>1253</v>
      </c>
      <c r="D1269" s="14">
        <v>456.2</v>
      </c>
      <c r="E1269" s="14">
        <v>844.8</v>
      </c>
      <c r="F1269" s="14">
        <v>441.5</v>
      </c>
      <c r="G1269" s="14">
        <v>711</v>
      </c>
      <c r="H1269" s="14">
        <v>124.3</v>
      </c>
      <c r="I1269" s="14">
        <v>56</v>
      </c>
      <c r="J1269" s="14">
        <v>74.900000000000006</v>
      </c>
      <c r="K1269" s="14">
        <v>384.1</v>
      </c>
      <c r="L1269" s="14">
        <v>709.9</v>
      </c>
      <c r="M1269" s="8">
        <v>2565</v>
      </c>
      <c r="O1269" s="32">
        <f t="shared" si="46"/>
        <v>180.3</v>
      </c>
    </row>
    <row r="1270" spans="1:15" x14ac:dyDescent="0.2">
      <c r="A1270" s="7">
        <v>1982</v>
      </c>
      <c r="B1270" s="8">
        <v>1024</v>
      </c>
      <c r="C1270" s="8">
        <v>2441</v>
      </c>
      <c r="D1270" s="14">
        <v>848.4</v>
      </c>
      <c r="E1270" s="14">
        <v>911.4</v>
      </c>
      <c r="F1270" s="14">
        <v>511.9</v>
      </c>
      <c r="G1270" s="14">
        <v>205.8</v>
      </c>
      <c r="H1270" s="14">
        <v>83.8</v>
      </c>
      <c r="I1270" s="14">
        <v>44.4</v>
      </c>
      <c r="J1270" s="14">
        <v>76.8</v>
      </c>
      <c r="K1270" s="14">
        <v>546.29999999999995</v>
      </c>
      <c r="L1270" s="14">
        <v>825.9</v>
      </c>
      <c r="M1270" s="8">
        <v>1715</v>
      </c>
      <c r="O1270" s="32">
        <f t="shared" si="46"/>
        <v>128.19999999999999</v>
      </c>
    </row>
    <row r="1271" spans="1:15" x14ac:dyDescent="0.2">
      <c r="A1271" s="7">
        <v>1983</v>
      </c>
      <c r="B1271" s="8">
        <v>1460</v>
      </c>
      <c r="C1271" s="8">
        <v>1631</v>
      </c>
      <c r="D1271" s="8">
        <v>1316</v>
      </c>
      <c r="E1271" s="14">
        <v>604.29999999999995</v>
      </c>
      <c r="F1271" s="14">
        <v>484.2</v>
      </c>
      <c r="G1271" s="14">
        <v>262</v>
      </c>
      <c r="H1271" s="14">
        <v>336.3</v>
      </c>
      <c r="I1271" s="14">
        <v>106.5</v>
      </c>
      <c r="J1271" s="14">
        <v>77.599999999999994</v>
      </c>
      <c r="K1271" s="14">
        <v>64.8</v>
      </c>
      <c r="L1271" s="8">
        <v>1355</v>
      </c>
      <c r="M1271" s="8">
        <v>1380</v>
      </c>
      <c r="O1271" s="32">
        <f t="shared" si="46"/>
        <v>442.8</v>
      </c>
    </row>
    <row r="1272" spans="1:15" x14ac:dyDescent="0.2">
      <c r="A1272" s="7">
        <v>1984</v>
      </c>
      <c r="B1272" s="8">
        <v>1148</v>
      </c>
      <c r="C1272" s="8">
        <v>1142</v>
      </c>
      <c r="D1272" s="8">
        <v>1359</v>
      </c>
      <c r="E1272" s="14">
        <v>795.7</v>
      </c>
      <c r="F1272" s="8">
        <v>1030</v>
      </c>
      <c r="G1272" s="14">
        <v>816.5</v>
      </c>
      <c r="H1272" s="14">
        <v>149.6</v>
      </c>
      <c r="I1272" s="14">
        <v>58.2</v>
      </c>
      <c r="J1272" s="14">
        <v>54.9</v>
      </c>
      <c r="K1272" s="14">
        <v>439</v>
      </c>
      <c r="L1272" s="8">
        <v>2012</v>
      </c>
      <c r="M1272" s="14">
        <v>803.3</v>
      </c>
      <c r="O1272" s="32">
        <f t="shared" si="46"/>
        <v>207.8</v>
      </c>
    </row>
    <row r="1273" spans="1:15" x14ac:dyDescent="0.2">
      <c r="A1273" s="7">
        <v>1985</v>
      </c>
      <c r="B1273" s="14">
        <v>483.1</v>
      </c>
      <c r="C1273" s="14">
        <v>607.20000000000005</v>
      </c>
      <c r="D1273" s="14">
        <v>699.5</v>
      </c>
      <c r="E1273" s="8">
        <v>1193</v>
      </c>
      <c r="F1273" s="14">
        <v>510.6</v>
      </c>
      <c r="G1273" s="14">
        <v>462</v>
      </c>
      <c r="H1273" s="14">
        <v>72.099999999999994</v>
      </c>
      <c r="I1273" s="14">
        <v>44.6</v>
      </c>
      <c r="J1273" s="14">
        <v>91.2</v>
      </c>
      <c r="K1273" s="14">
        <v>519.29999999999995</v>
      </c>
      <c r="L1273" s="14">
        <v>884.9</v>
      </c>
      <c r="M1273" s="14">
        <v>706.4</v>
      </c>
      <c r="O1273" s="32">
        <f t="shared" si="46"/>
        <v>116.69999999999999</v>
      </c>
    </row>
    <row r="1274" spans="1:15" x14ac:dyDescent="0.2">
      <c r="A1274" s="7">
        <v>1986</v>
      </c>
      <c r="B1274" s="8">
        <v>1168</v>
      </c>
      <c r="C1274" s="8">
        <v>2397</v>
      </c>
      <c r="D1274" s="14">
        <v>782.6</v>
      </c>
      <c r="E1274" s="14">
        <v>419.8</v>
      </c>
      <c r="F1274" s="14">
        <v>540.1</v>
      </c>
      <c r="G1274" s="14">
        <v>115.7</v>
      </c>
      <c r="H1274" s="14">
        <v>64.599999999999994</v>
      </c>
      <c r="I1274" s="14">
        <v>29.4</v>
      </c>
      <c r="J1274" s="14">
        <v>228.9</v>
      </c>
      <c r="K1274" s="14">
        <v>150.9</v>
      </c>
      <c r="L1274" s="8">
        <v>1562</v>
      </c>
      <c r="M1274" s="14">
        <v>527.79999999999995</v>
      </c>
      <c r="O1274" s="32">
        <f t="shared" si="46"/>
        <v>94</v>
      </c>
    </row>
    <row r="1275" spans="1:15" x14ac:dyDescent="0.2">
      <c r="A1275" s="7">
        <v>1987</v>
      </c>
      <c r="B1275" s="14">
        <v>966.6</v>
      </c>
      <c r="C1275" s="8">
        <v>1094</v>
      </c>
      <c r="D1275" s="14">
        <v>898.5</v>
      </c>
      <c r="E1275" s="14">
        <v>408.4</v>
      </c>
      <c r="F1275" s="14">
        <v>228.4</v>
      </c>
      <c r="G1275" s="14">
        <v>112.8</v>
      </c>
      <c r="H1275" s="14">
        <v>91.1</v>
      </c>
      <c r="I1275" s="14">
        <v>43.9</v>
      </c>
      <c r="J1275" s="14">
        <v>28</v>
      </c>
      <c r="K1275" s="14">
        <v>20.8</v>
      </c>
      <c r="L1275" s="14">
        <v>125.8</v>
      </c>
      <c r="M1275" s="8">
        <v>1175</v>
      </c>
      <c r="O1275" s="32">
        <f t="shared" si="46"/>
        <v>135</v>
      </c>
    </row>
    <row r="1276" spans="1:15" x14ac:dyDescent="0.2">
      <c r="A1276" s="7">
        <v>1988</v>
      </c>
      <c r="B1276" s="8">
        <v>1216</v>
      </c>
      <c r="C1276" s="14">
        <v>760.4</v>
      </c>
      <c r="D1276" s="14">
        <v>806.4</v>
      </c>
      <c r="E1276" s="14">
        <v>868.5</v>
      </c>
      <c r="F1276" s="14">
        <v>671.3</v>
      </c>
      <c r="G1276" s="14">
        <v>456.8</v>
      </c>
      <c r="H1276" s="14">
        <v>79.5</v>
      </c>
      <c r="I1276" s="14">
        <v>35.700000000000003</v>
      </c>
      <c r="J1276" s="14">
        <v>38</v>
      </c>
      <c r="K1276" s="14">
        <v>29.3</v>
      </c>
      <c r="L1276" s="8">
        <v>1543</v>
      </c>
      <c r="M1276" s="14">
        <v>606</v>
      </c>
      <c r="O1276" s="32">
        <f t="shared" si="46"/>
        <v>115.2</v>
      </c>
    </row>
    <row r="1277" spans="1:15" x14ac:dyDescent="0.2">
      <c r="A1277" s="7">
        <v>1989</v>
      </c>
      <c r="B1277" s="8">
        <v>1214</v>
      </c>
      <c r="C1277" s="14">
        <v>675.4</v>
      </c>
      <c r="D1277" s="8">
        <v>1603</v>
      </c>
      <c r="E1277" s="14">
        <v>977.4</v>
      </c>
      <c r="F1277" s="14">
        <v>405.5</v>
      </c>
      <c r="G1277" s="14">
        <v>164.3</v>
      </c>
      <c r="H1277" s="14">
        <v>69.5</v>
      </c>
      <c r="I1277" s="14">
        <v>83.9</v>
      </c>
      <c r="J1277" s="14">
        <v>44.6</v>
      </c>
      <c r="K1277" s="14">
        <v>98.5</v>
      </c>
      <c r="L1277" s="14">
        <v>465.3</v>
      </c>
      <c r="M1277" s="14">
        <v>604.20000000000005</v>
      </c>
      <c r="O1277" s="32">
        <f t="shared" si="46"/>
        <v>153.4</v>
      </c>
    </row>
    <row r="1278" spans="1:15" x14ac:dyDescent="0.2">
      <c r="A1278" s="7">
        <v>1990</v>
      </c>
      <c r="B1278" s="8">
        <v>1371</v>
      </c>
      <c r="C1278" s="14">
        <v>998.2</v>
      </c>
      <c r="D1278" s="8">
        <v>1136</v>
      </c>
      <c r="E1278" s="8">
        <v>1055</v>
      </c>
      <c r="F1278" s="14">
        <v>423.7</v>
      </c>
      <c r="G1278" s="14">
        <v>529</v>
      </c>
      <c r="H1278" s="14">
        <v>90.9</v>
      </c>
      <c r="I1278" s="14">
        <v>47.8</v>
      </c>
      <c r="J1278" s="14">
        <v>33.299999999999997</v>
      </c>
      <c r="K1278" s="14">
        <v>305.60000000000002</v>
      </c>
      <c r="L1278" s="8">
        <v>1089</v>
      </c>
      <c r="M1278" s="14">
        <v>755.3</v>
      </c>
      <c r="O1278" s="32">
        <f t="shared" si="46"/>
        <v>138.69999999999999</v>
      </c>
    </row>
    <row r="1279" spans="1:15" x14ac:dyDescent="0.2">
      <c r="A1279" s="7">
        <v>1991</v>
      </c>
      <c r="B1279" s="8">
        <v>1062</v>
      </c>
      <c r="C1279" s="14">
        <v>898.2</v>
      </c>
      <c r="D1279" s="14">
        <v>776</v>
      </c>
      <c r="E1279" s="14">
        <v>926.8</v>
      </c>
      <c r="F1279" s="14">
        <v>702.1</v>
      </c>
      <c r="G1279" s="14">
        <v>217.4</v>
      </c>
      <c r="H1279" s="14">
        <v>94.1</v>
      </c>
      <c r="I1279" s="14">
        <v>49.3</v>
      </c>
      <c r="J1279" s="14">
        <v>31.4</v>
      </c>
      <c r="K1279" s="14">
        <v>75.400000000000006</v>
      </c>
      <c r="L1279" s="8">
        <v>1174</v>
      </c>
      <c r="M1279" s="8">
        <v>1013</v>
      </c>
      <c r="O1279" s="32">
        <f t="shared" si="46"/>
        <v>143.39999999999998</v>
      </c>
    </row>
    <row r="1280" spans="1:15" x14ac:dyDescent="0.2">
      <c r="A1280" s="7">
        <v>1992</v>
      </c>
      <c r="B1280" s="14">
        <v>654.29999999999995</v>
      </c>
      <c r="C1280" s="8">
        <v>1031</v>
      </c>
      <c r="D1280" s="14">
        <v>203.8</v>
      </c>
      <c r="E1280" s="14">
        <v>840.7</v>
      </c>
      <c r="F1280" s="14">
        <v>182.2</v>
      </c>
      <c r="G1280" s="14">
        <v>63.1</v>
      </c>
      <c r="H1280" s="14">
        <v>36.799999999999997</v>
      </c>
      <c r="I1280" s="14">
        <v>20.9</v>
      </c>
      <c r="J1280" s="14">
        <v>34</v>
      </c>
      <c r="K1280" s="14">
        <v>86.5</v>
      </c>
      <c r="L1280" s="8">
        <v>1046</v>
      </c>
      <c r="M1280" s="14">
        <v>892.1</v>
      </c>
      <c r="O1280" s="32">
        <f t="shared" si="46"/>
        <v>57.699999999999996</v>
      </c>
    </row>
    <row r="1281" spans="1:15" x14ac:dyDescent="0.2">
      <c r="A1281" s="7">
        <v>1993</v>
      </c>
      <c r="B1281" s="14">
        <v>680.1</v>
      </c>
      <c r="C1281" s="14">
        <v>524.20000000000005</v>
      </c>
      <c r="D1281" s="8">
        <v>1856</v>
      </c>
      <c r="E1281" s="8">
        <v>1600</v>
      </c>
      <c r="F1281" s="14">
        <v>704.8</v>
      </c>
      <c r="G1281" s="14">
        <v>457.6</v>
      </c>
      <c r="H1281" s="14">
        <v>138.69999999999999</v>
      </c>
      <c r="I1281" s="14">
        <v>66.5</v>
      </c>
      <c r="J1281" s="14">
        <v>33.6</v>
      </c>
      <c r="K1281" s="14">
        <v>35.1</v>
      </c>
      <c r="L1281" s="14">
        <v>57.6</v>
      </c>
      <c r="M1281" s="14">
        <v>693.9</v>
      </c>
      <c r="O1281" s="32">
        <f t="shared" si="46"/>
        <v>205.2</v>
      </c>
    </row>
    <row r="1282" spans="1:15" x14ac:dyDescent="0.2">
      <c r="A1282" s="7">
        <v>1994</v>
      </c>
      <c r="B1282" s="8">
        <v>1006</v>
      </c>
      <c r="C1282" s="14">
        <v>736.6</v>
      </c>
      <c r="D1282" s="14">
        <v>803.7</v>
      </c>
      <c r="E1282" s="14">
        <v>675.2</v>
      </c>
      <c r="F1282" s="14">
        <v>230.2</v>
      </c>
      <c r="G1282" s="14">
        <v>312.2</v>
      </c>
      <c r="H1282" s="14">
        <v>75.5</v>
      </c>
      <c r="I1282" s="14">
        <v>35.299999999999997</v>
      </c>
      <c r="J1282" s="14">
        <v>30.1</v>
      </c>
      <c r="K1282" s="14">
        <v>350.7</v>
      </c>
      <c r="L1282" s="14">
        <v>925.2</v>
      </c>
      <c r="M1282" s="8">
        <v>1142</v>
      </c>
      <c r="O1282" s="32">
        <f t="shared" si="46"/>
        <v>110.8</v>
      </c>
    </row>
    <row r="1283" spans="1:15" x14ac:dyDescent="0.2">
      <c r="A1283" s="7">
        <v>1995</v>
      </c>
      <c r="B1283" s="8">
        <v>1562</v>
      </c>
      <c r="C1283" s="8">
        <v>1259</v>
      </c>
      <c r="D1283" s="14">
        <v>768.2</v>
      </c>
      <c r="E1283" s="14">
        <v>759.2</v>
      </c>
      <c r="F1283" s="14">
        <v>614.5</v>
      </c>
      <c r="G1283" s="14">
        <v>243</v>
      </c>
      <c r="H1283" s="14">
        <v>100</v>
      </c>
      <c r="I1283" s="14">
        <v>55.9</v>
      </c>
      <c r="J1283" s="14">
        <v>100.5</v>
      </c>
      <c r="K1283" s="14">
        <v>312.7</v>
      </c>
      <c r="L1283" s="8">
        <v>1824</v>
      </c>
      <c r="M1283" s="8">
        <v>1895</v>
      </c>
      <c r="O1283" s="32">
        <f t="shared" si="46"/>
        <v>155.9</v>
      </c>
    </row>
    <row r="1284" spans="1:15" x14ac:dyDescent="0.2">
      <c r="A1284" s="7">
        <v>1996</v>
      </c>
      <c r="B1284" s="8">
        <v>1456</v>
      </c>
      <c r="C1284" s="8">
        <v>2412</v>
      </c>
      <c r="D1284" s="14">
        <v>693.4</v>
      </c>
      <c r="E1284" s="8">
        <v>1220</v>
      </c>
      <c r="F1284" s="14">
        <v>744.2</v>
      </c>
      <c r="G1284" s="14">
        <v>186.4</v>
      </c>
      <c r="H1284" s="14">
        <v>85.4</v>
      </c>
      <c r="I1284" s="14">
        <v>41.4</v>
      </c>
      <c r="J1284" s="14">
        <v>65.900000000000006</v>
      </c>
      <c r="K1284" s="14">
        <v>467.7</v>
      </c>
      <c r="L1284" s="8">
        <v>1513</v>
      </c>
      <c r="M1284" s="8">
        <v>2654</v>
      </c>
      <c r="O1284" s="32">
        <f t="shared" si="46"/>
        <v>126.80000000000001</v>
      </c>
    </row>
    <row r="1285" spans="1:15" x14ac:dyDescent="0.2">
      <c r="A1285" s="7">
        <v>1997</v>
      </c>
      <c r="B1285" s="8">
        <v>1520</v>
      </c>
      <c r="C1285" s="14">
        <v>892.1</v>
      </c>
      <c r="D1285" s="8">
        <v>1625</v>
      </c>
      <c r="E1285" s="14">
        <v>968.1</v>
      </c>
      <c r="F1285" s="14">
        <v>416.5</v>
      </c>
      <c r="G1285" s="14">
        <v>242.4</v>
      </c>
      <c r="H1285" s="14">
        <v>143</v>
      </c>
      <c r="I1285" s="14">
        <v>53.5</v>
      </c>
      <c r="J1285" s="14">
        <v>189</v>
      </c>
      <c r="K1285" s="14">
        <v>786.3</v>
      </c>
      <c r="L1285" s="14">
        <v>583.29999999999995</v>
      </c>
      <c r="M1285" s="14">
        <v>574.5</v>
      </c>
      <c r="O1285" s="32">
        <f t="shared" si="46"/>
        <v>196.5</v>
      </c>
    </row>
    <row r="1286" spans="1:15" x14ac:dyDescent="0.2">
      <c r="A1286" s="7">
        <v>1998</v>
      </c>
      <c r="B1286" s="8">
        <v>1739</v>
      </c>
      <c r="C1286" s="14">
        <v>766.9</v>
      </c>
      <c r="D1286" s="14">
        <v>944</v>
      </c>
      <c r="E1286" s="14">
        <v>458.4</v>
      </c>
      <c r="F1286" s="14">
        <v>535.70000000000005</v>
      </c>
      <c r="G1286" s="14">
        <v>242.3</v>
      </c>
      <c r="H1286" s="14">
        <v>91.1</v>
      </c>
      <c r="I1286" s="14">
        <v>39.799999999999997</v>
      </c>
      <c r="J1286" s="14">
        <v>36.4</v>
      </c>
      <c r="K1286" s="14">
        <v>189.6</v>
      </c>
      <c r="L1286" s="8">
        <v>1387</v>
      </c>
      <c r="M1286" s="8">
        <v>2304</v>
      </c>
      <c r="O1286" s="32">
        <f t="shared" si="46"/>
        <v>130.89999999999998</v>
      </c>
    </row>
    <row r="1287" spans="1:15" x14ac:dyDescent="0.2">
      <c r="A1287" s="7">
        <v>1999</v>
      </c>
      <c r="B1287" s="8">
        <v>1405</v>
      </c>
      <c r="C1287" s="8">
        <v>1659</v>
      </c>
      <c r="D1287" s="14">
        <v>919.1</v>
      </c>
      <c r="E1287" s="14">
        <v>811.7</v>
      </c>
      <c r="F1287" s="8">
        <v>1147</v>
      </c>
      <c r="G1287" s="14">
        <v>470.5</v>
      </c>
      <c r="H1287" s="14">
        <v>113.4</v>
      </c>
      <c r="I1287" s="14">
        <v>55.6</v>
      </c>
      <c r="J1287" s="14">
        <v>33.200000000000003</v>
      </c>
      <c r="K1287" s="14">
        <v>69.900000000000006</v>
      </c>
      <c r="L1287" s="8">
        <v>1144</v>
      </c>
      <c r="M1287" s="8">
        <v>1491</v>
      </c>
      <c r="O1287" s="32">
        <f t="shared" si="46"/>
        <v>169</v>
      </c>
    </row>
    <row r="1288" spans="1:15" x14ac:dyDescent="0.2">
      <c r="A1288" s="7">
        <v>2000</v>
      </c>
      <c r="B1288" s="8">
        <v>1022</v>
      </c>
      <c r="C1288" s="8">
        <v>1472</v>
      </c>
      <c r="D1288" s="14">
        <v>804.8</v>
      </c>
      <c r="E1288" s="14">
        <v>648</v>
      </c>
      <c r="F1288" s="14">
        <v>682.3</v>
      </c>
      <c r="G1288" s="14">
        <v>423.5</v>
      </c>
      <c r="H1288" s="14">
        <v>81.099999999999994</v>
      </c>
      <c r="I1288" s="14">
        <v>42.6</v>
      </c>
      <c r="J1288" s="14">
        <v>38</v>
      </c>
      <c r="K1288" s="14">
        <v>94.7</v>
      </c>
      <c r="L1288" s="14">
        <v>195.8</v>
      </c>
      <c r="M1288" s="14">
        <v>635.29999999999995</v>
      </c>
      <c r="O1288" s="32">
        <f t="shared" si="46"/>
        <v>123.69999999999999</v>
      </c>
    </row>
    <row r="1289" spans="1:15" x14ac:dyDescent="0.2">
      <c r="A1289" s="7">
        <v>2001</v>
      </c>
      <c r="B1289" s="14">
        <v>415.4</v>
      </c>
      <c r="C1289" s="14">
        <v>394</v>
      </c>
      <c r="D1289" s="14">
        <v>578.29999999999995</v>
      </c>
      <c r="E1289" s="14">
        <v>649.9</v>
      </c>
      <c r="F1289" s="14">
        <v>609.4</v>
      </c>
      <c r="G1289" s="14">
        <v>181.2</v>
      </c>
      <c r="H1289" s="14">
        <v>76.400000000000006</v>
      </c>
      <c r="I1289" s="14">
        <v>45</v>
      </c>
      <c r="J1289" s="14">
        <v>33.9</v>
      </c>
      <c r="K1289" s="14">
        <v>196.9</v>
      </c>
      <c r="L1289" s="8">
        <v>1065</v>
      </c>
      <c r="M1289" s="8">
        <v>1669</v>
      </c>
      <c r="O1289" s="32">
        <f t="shared" si="46"/>
        <v>121.4</v>
      </c>
    </row>
    <row r="1290" spans="1:15" x14ac:dyDescent="0.2">
      <c r="A1290" s="7">
        <v>2002</v>
      </c>
      <c r="B1290" s="8">
        <v>1075</v>
      </c>
      <c r="C1290" s="14">
        <v>862.4</v>
      </c>
      <c r="D1290" s="8">
        <v>1069</v>
      </c>
      <c r="E1290" s="8">
        <v>1401</v>
      </c>
      <c r="F1290" s="14">
        <v>558.79999999999995</v>
      </c>
      <c r="G1290" s="14">
        <v>279.5</v>
      </c>
      <c r="H1290" s="14">
        <v>92.1</v>
      </c>
      <c r="I1290" s="14">
        <v>42</v>
      </c>
      <c r="J1290" s="14">
        <v>27.8</v>
      </c>
      <c r="K1290" s="14">
        <v>27.5</v>
      </c>
      <c r="L1290" s="14">
        <v>189</v>
      </c>
      <c r="M1290" s="14">
        <v>846.2</v>
      </c>
      <c r="O1290" s="32">
        <f t="shared" si="46"/>
        <v>134.1</v>
      </c>
    </row>
    <row r="1291" spans="1:15" x14ac:dyDescent="0.2">
      <c r="A1291" s="7">
        <v>2003</v>
      </c>
      <c r="B1291" s="8">
        <v>1551</v>
      </c>
      <c r="C1291" s="14">
        <v>971.7</v>
      </c>
      <c r="D1291" s="8">
        <v>1870</v>
      </c>
      <c r="E1291" s="14">
        <v>982.7</v>
      </c>
      <c r="F1291" s="14">
        <v>489.5</v>
      </c>
      <c r="G1291" s="14">
        <v>103.4</v>
      </c>
      <c r="H1291" s="14">
        <v>46.1</v>
      </c>
      <c r="I1291" s="14">
        <v>34.5</v>
      </c>
      <c r="J1291" s="14">
        <v>40.5</v>
      </c>
      <c r="K1291" s="14">
        <v>95.5</v>
      </c>
      <c r="L1291" s="14">
        <v>527.20000000000005</v>
      </c>
      <c r="M1291" s="8">
        <v>1403</v>
      </c>
      <c r="O1291" s="32">
        <f t="shared" si="46"/>
        <v>80.599999999999994</v>
      </c>
    </row>
    <row r="1292" spans="1:15" x14ac:dyDescent="0.2">
      <c r="A1292" s="7">
        <v>2004</v>
      </c>
      <c r="B1292" s="8">
        <v>1823</v>
      </c>
      <c r="C1292" s="8">
        <v>1058</v>
      </c>
      <c r="D1292" s="14">
        <v>764.4</v>
      </c>
      <c r="E1292" s="14">
        <v>548.20000000000005</v>
      </c>
      <c r="F1292" s="14">
        <v>457.2</v>
      </c>
      <c r="G1292" s="14">
        <v>403.3</v>
      </c>
      <c r="H1292" s="14">
        <v>70.599999999999994</v>
      </c>
      <c r="I1292" s="14">
        <v>141.1</v>
      </c>
      <c r="J1292" s="14">
        <v>265.89999999999998</v>
      </c>
      <c r="K1292" s="14">
        <v>333.1</v>
      </c>
      <c r="L1292" s="14">
        <v>396.5</v>
      </c>
      <c r="M1292" s="14">
        <v>938.3</v>
      </c>
      <c r="O1292" s="32">
        <f t="shared" si="46"/>
        <v>211.7</v>
      </c>
    </row>
    <row r="1293" spans="1:15" x14ac:dyDescent="0.2">
      <c r="A1293" s="7">
        <v>2005</v>
      </c>
      <c r="B1293" s="14">
        <v>571</v>
      </c>
      <c r="C1293" s="14">
        <v>325.60000000000002</v>
      </c>
      <c r="D1293" s="14">
        <v>681.4</v>
      </c>
      <c r="E1293" s="14">
        <v>980.6</v>
      </c>
      <c r="F1293" s="14">
        <v>652.5</v>
      </c>
      <c r="G1293" s="14">
        <v>451.8</v>
      </c>
      <c r="H1293" s="14">
        <v>118.5</v>
      </c>
      <c r="I1293" s="14">
        <v>50.5</v>
      </c>
      <c r="J1293" s="14">
        <v>40.6</v>
      </c>
      <c r="K1293" s="14">
        <v>148.1</v>
      </c>
      <c r="L1293" s="8">
        <v>1024</v>
      </c>
      <c r="M1293" s="8">
        <v>1554</v>
      </c>
      <c r="O1293" s="32">
        <f t="shared" si="46"/>
        <v>169</v>
      </c>
    </row>
    <row r="1294" spans="1:15" x14ac:dyDescent="0.2">
      <c r="A1294" s="7">
        <v>2006</v>
      </c>
      <c r="B1294" s="8">
        <v>2362</v>
      </c>
      <c r="C1294" s="8">
        <v>1057</v>
      </c>
      <c r="D1294" s="14">
        <v>620.29999999999995</v>
      </c>
      <c r="E1294" s="14">
        <v>962.1</v>
      </c>
      <c r="F1294" s="14">
        <v>442.3</v>
      </c>
      <c r="G1294" s="14">
        <v>330.1</v>
      </c>
      <c r="H1294" s="14">
        <v>59.5</v>
      </c>
      <c r="I1294" s="14">
        <v>33.9</v>
      </c>
      <c r="J1294" s="14">
        <v>29.2</v>
      </c>
      <c r="K1294" s="14">
        <v>42.1</v>
      </c>
      <c r="L1294" s="8">
        <v>1828</v>
      </c>
      <c r="M1294" s="8">
        <v>1713</v>
      </c>
      <c r="O1294" s="32">
        <f t="shared" si="46"/>
        <v>93.4</v>
      </c>
    </row>
    <row r="1295" spans="1:15" x14ac:dyDescent="0.2">
      <c r="A1295" s="7">
        <v>2007</v>
      </c>
      <c r="B1295" s="14">
        <v>964.4</v>
      </c>
      <c r="C1295" s="8">
        <v>1171</v>
      </c>
      <c r="D1295" s="8">
        <v>1244</v>
      </c>
      <c r="E1295" s="14">
        <v>565.29999999999995</v>
      </c>
      <c r="F1295" s="14">
        <v>300.10000000000002</v>
      </c>
      <c r="G1295" s="14">
        <v>113.8</v>
      </c>
      <c r="H1295" s="14">
        <v>46.1</v>
      </c>
      <c r="I1295" s="14">
        <v>28.4</v>
      </c>
      <c r="J1295" s="14">
        <v>20.399999999999999</v>
      </c>
      <c r="K1295" s="14">
        <v>467.2</v>
      </c>
      <c r="L1295" s="14">
        <v>733.1</v>
      </c>
      <c r="M1295" s="8">
        <v>1455</v>
      </c>
      <c r="O1295" s="32">
        <f t="shared" si="46"/>
        <v>74.5</v>
      </c>
    </row>
    <row r="1296" spans="1:15" x14ac:dyDescent="0.2">
      <c r="A1296" s="7">
        <v>2008</v>
      </c>
      <c r="B1296" s="8">
        <v>1025</v>
      </c>
      <c r="C1296" s="14">
        <v>794.8</v>
      </c>
      <c r="D1296" s="8">
        <v>1248</v>
      </c>
      <c r="E1296" s="14">
        <v>975.9</v>
      </c>
      <c r="F1296" s="8">
        <v>1615</v>
      </c>
      <c r="G1296" s="14">
        <v>945</v>
      </c>
      <c r="H1296" s="14">
        <v>148.69999999999999</v>
      </c>
      <c r="I1296" s="14">
        <v>77.5</v>
      </c>
      <c r="J1296" s="14">
        <v>37.799999999999997</v>
      </c>
      <c r="K1296" s="14">
        <v>146.5</v>
      </c>
      <c r="L1296" s="14">
        <v>830.5</v>
      </c>
      <c r="M1296" s="14">
        <v>784.6</v>
      </c>
      <c r="O1296" s="32">
        <f t="shared" si="46"/>
        <v>226.2</v>
      </c>
    </row>
    <row r="1297" spans="1:25" x14ac:dyDescent="0.2">
      <c r="A1297" s="7">
        <v>2009</v>
      </c>
      <c r="B1297" s="8">
        <v>1708</v>
      </c>
      <c r="C1297" s="14">
        <v>572.4</v>
      </c>
      <c r="D1297" s="14">
        <v>893.6</v>
      </c>
      <c r="E1297" s="14">
        <v>973.8</v>
      </c>
      <c r="F1297" s="14">
        <v>969.2</v>
      </c>
      <c r="G1297" s="14">
        <v>115.3</v>
      </c>
      <c r="H1297" s="14">
        <v>41.5</v>
      </c>
      <c r="I1297" s="14">
        <v>26.3</v>
      </c>
      <c r="J1297" s="14">
        <v>27.4</v>
      </c>
      <c r="K1297" s="14">
        <v>131.19999999999999</v>
      </c>
      <c r="L1297" s="14">
        <v>737.3</v>
      </c>
      <c r="M1297" s="14">
        <v>805.2</v>
      </c>
      <c r="O1297" s="32">
        <f t="shared" si="46"/>
        <v>67.8</v>
      </c>
    </row>
    <row r="1298" spans="1:25" x14ac:dyDescent="0.2">
      <c r="A1298" s="7">
        <v>2010</v>
      </c>
      <c r="B1298" s="8">
        <v>1241</v>
      </c>
      <c r="C1298" s="14">
        <v>588.20000000000005</v>
      </c>
      <c r="D1298" s="14">
        <v>821.3</v>
      </c>
      <c r="E1298" s="8">
        <v>1018</v>
      </c>
      <c r="F1298" s="14">
        <v>720.9</v>
      </c>
      <c r="G1298" s="14">
        <v>927.7</v>
      </c>
      <c r="H1298" s="14">
        <v>93.8</v>
      </c>
      <c r="I1298" s="14">
        <v>40.6</v>
      </c>
      <c r="J1298" s="14">
        <v>67.7</v>
      </c>
      <c r="K1298" s="14">
        <v>290.5</v>
      </c>
      <c r="L1298" s="14">
        <v>935.4</v>
      </c>
      <c r="M1298" s="8">
        <v>1830</v>
      </c>
      <c r="O1298" s="32">
        <f t="shared" si="46"/>
        <v>134.4</v>
      </c>
    </row>
    <row r="1299" spans="1:25" x14ac:dyDescent="0.2">
      <c r="A1299" s="7">
        <v>2011</v>
      </c>
      <c r="B1299" s="8">
        <v>1410</v>
      </c>
      <c r="C1299" s="14">
        <v>366.6</v>
      </c>
      <c r="D1299" s="8">
        <v>1326</v>
      </c>
      <c r="E1299" s="8">
        <v>1420</v>
      </c>
      <c r="F1299" s="14">
        <v>920.1</v>
      </c>
      <c r="G1299" s="14">
        <v>500.9</v>
      </c>
      <c r="H1299" s="14">
        <v>101.3</v>
      </c>
      <c r="I1299" s="14">
        <v>48.4</v>
      </c>
      <c r="J1299" s="14">
        <v>36.299999999999997</v>
      </c>
      <c r="K1299" s="14">
        <v>91</v>
      </c>
      <c r="L1299" s="14">
        <v>670.4</v>
      </c>
      <c r="M1299" s="14">
        <v>801.6</v>
      </c>
      <c r="O1299" s="32">
        <f t="shared" si="46"/>
        <v>149.69999999999999</v>
      </c>
    </row>
    <row r="1300" spans="1:25" x14ac:dyDescent="0.2">
      <c r="A1300" s="7">
        <v>2012</v>
      </c>
      <c r="B1300" s="8">
        <v>1840</v>
      </c>
      <c r="C1300" s="14">
        <v>903.5</v>
      </c>
      <c r="D1300" s="8">
        <v>1630</v>
      </c>
      <c r="E1300" s="8">
        <v>1424</v>
      </c>
      <c r="F1300" s="14">
        <v>754.1</v>
      </c>
      <c r="G1300" s="14">
        <v>412.5</v>
      </c>
      <c r="H1300" s="14">
        <v>111.4</v>
      </c>
      <c r="I1300" s="14">
        <v>43</v>
      </c>
      <c r="J1300" s="14">
        <v>28.6</v>
      </c>
      <c r="K1300" s="14">
        <v>432.8</v>
      </c>
      <c r="L1300" s="8">
        <v>1204</v>
      </c>
      <c r="M1300" s="8">
        <v>1370</v>
      </c>
      <c r="O1300" s="32">
        <f t="shared" si="46"/>
        <v>154.4</v>
      </c>
    </row>
    <row r="1301" spans="1:25" x14ac:dyDescent="0.2">
      <c r="A1301" s="7">
        <v>2013</v>
      </c>
      <c r="B1301" s="14">
        <v>786.5</v>
      </c>
      <c r="C1301" s="14">
        <v>632.20000000000005</v>
      </c>
      <c r="D1301" s="14">
        <v>875.7</v>
      </c>
      <c r="E1301" s="14">
        <v>897.5</v>
      </c>
      <c r="F1301" s="14">
        <v>444.7</v>
      </c>
      <c r="G1301" s="14">
        <v>227.9</v>
      </c>
      <c r="H1301" s="14">
        <v>74.2</v>
      </c>
      <c r="I1301" s="14">
        <v>37.200000000000003</v>
      </c>
      <c r="J1301" s="14">
        <v>400.7</v>
      </c>
      <c r="K1301" s="14">
        <v>390.3</v>
      </c>
      <c r="L1301" s="14">
        <v>564</v>
      </c>
      <c r="M1301" s="14">
        <v>541.1</v>
      </c>
      <c r="O1301" s="32">
        <f t="shared" si="46"/>
        <v>111.4</v>
      </c>
    </row>
    <row r="1302" spans="1:25" x14ac:dyDescent="0.2">
      <c r="A1302" s="7">
        <v>2014</v>
      </c>
      <c r="B1302" s="14">
        <v>707.2</v>
      </c>
      <c r="C1302" s="8">
        <v>2145</v>
      </c>
      <c r="D1302" s="8">
        <v>1869</v>
      </c>
      <c r="E1302" s="14">
        <v>956.5</v>
      </c>
      <c r="F1302" s="14">
        <v>668</v>
      </c>
      <c r="G1302" s="14">
        <v>168.8</v>
      </c>
      <c r="H1302" s="14">
        <v>83.8</v>
      </c>
      <c r="I1302" s="14">
        <v>33.4</v>
      </c>
      <c r="J1302" s="14">
        <v>24.3</v>
      </c>
      <c r="K1302" s="14">
        <v>269.60000000000002</v>
      </c>
      <c r="L1302" s="14"/>
      <c r="M1302" s="14"/>
      <c r="O1302" s="32">
        <f t="shared" si="46"/>
        <v>117.19999999999999</v>
      </c>
    </row>
    <row r="1303" spans="1:25" x14ac:dyDescent="0.2">
      <c r="O1303" s="32"/>
    </row>
    <row r="1304" spans="1:25" x14ac:dyDescent="0.2">
      <c r="O1304" s="32"/>
    </row>
    <row r="1305" spans="1:25" x14ac:dyDescent="0.2">
      <c r="A1305" s="6" t="s">
        <v>438</v>
      </c>
      <c r="O1305" s="32"/>
    </row>
    <row r="1306" spans="1:25" ht="15.75" x14ac:dyDescent="0.25">
      <c r="A1306" s="7">
        <v>1979</v>
      </c>
      <c r="B1306" s="14">
        <v>575.6</v>
      </c>
      <c r="C1306" s="8">
        <v>2445</v>
      </c>
      <c r="D1306" s="8">
        <v>1442</v>
      </c>
      <c r="E1306" s="14">
        <v>504.4</v>
      </c>
      <c r="F1306" s="14">
        <v>556.1</v>
      </c>
      <c r="G1306" s="14">
        <v>118.8</v>
      </c>
      <c r="H1306" s="14">
        <v>45</v>
      </c>
      <c r="I1306" s="14">
        <v>29</v>
      </c>
      <c r="J1306" s="14">
        <v>51.8</v>
      </c>
      <c r="K1306" s="14">
        <v>139.9</v>
      </c>
      <c r="L1306" s="14">
        <v>508.6</v>
      </c>
      <c r="M1306" s="8">
        <v>1512</v>
      </c>
      <c r="O1306" s="32">
        <f t="shared" si="46"/>
        <v>74</v>
      </c>
      <c r="Q1306" s="23" t="s">
        <v>349</v>
      </c>
      <c r="R1306"/>
      <c r="S1306"/>
      <c r="T1306"/>
      <c r="U1306"/>
      <c r="V1306"/>
      <c r="W1306"/>
      <c r="X1306"/>
      <c r="Y1306"/>
    </row>
    <row r="1307" spans="1:25" ht="16.5" thickBot="1" x14ac:dyDescent="0.3">
      <c r="A1307" s="7">
        <v>1980</v>
      </c>
      <c r="B1307" s="8">
        <v>2494</v>
      </c>
      <c r="C1307" s="8">
        <v>1205</v>
      </c>
      <c r="D1307" s="8">
        <v>1126</v>
      </c>
      <c r="E1307" s="14">
        <v>920.1</v>
      </c>
      <c r="F1307" s="14">
        <v>272.10000000000002</v>
      </c>
      <c r="G1307" s="14">
        <v>133.5</v>
      </c>
      <c r="H1307" s="14">
        <v>57.7</v>
      </c>
      <c r="I1307" s="14">
        <v>26.7</v>
      </c>
      <c r="J1307" s="14">
        <v>30.8</v>
      </c>
      <c r="K1307" s="14">
        <v>40</v>
      </c>
      <c r="L1307" s="14">
        <v>362.4</v>
      </c>
      <c r="M1307" s="8">
        <v>3024</v>
      </c>
      <c r="O1307" s="32">
        <f t="shared" si="46"/>
        <v>84.4</v>
      </c>
      <c r="Q1307"/>
      <c r="R1307"/>
      <c r="S1307"/>
      <c r="T1307"/>
      <c r="U1307"/>
      <c r="V1307"/>
      <c r="W1307"/>
      <c r="X1307"/>
      <c r="Y1307"/>
    </row>
    <row r="1308" spans="1:25" ht="15.75" x14ac:dyDescent="0.25">
      <c r="A1308" s="7">
        <v>1981</v>
      </c>
      <c r="B1308" s="14">
        <v>710</v>
      </c>
      <c r="C1308" s="8">
        <v>1392</v>
      </c>
      <c r="D1308" s="14">
        <v>611.6</v>
      </c>
      <c r="E1308" s="8">
        <v>1019</v>
      </c>
      <c r="F1308" s="14">
        <v>356.4</v>
      </c>
      <c r="G1308" s="14">
        <v>468</v>
      </c>
      <c r="H1308" s="14">
        <v>116.7</v>
      </c>
      <c r="I1308" s="14">
        <v>49.4</v>
      </c>
      <c r="J1308" s="14">
        <v>54.2</v>
      </c>
      <c r="K1308" s="14">
        <v>226.9</v>
      </c>
      <c r="L1308" s="14">
        <v>986</v>
      </c>
      <c r="M1308" s="8">
        <v>3739</v>
      </c>
      <c r="O1308" s="32">
        <f t="shared" si="46"/>
        <v>166.1</v>
      </c>
      <c r="Q1308" s="36" t="s">
        <v>350</v>
      </c>
      <c r="R1308" s="36"/>
      <c r="S1308"/>
      <c r="T1308"/>
      <c r="U1308"/>
      <c r="V1308"/>
      <c r="W1308"/>
      <c r="X1308"/>
      <c r="Y1308"/>
    </row>
    <row r="1309" spans="1:25" ht="15.75" x14ac:dyDescent="0.25">
      <c r="A1309" s="7">
        <v>1982</v>
      </c>
      <c r="B1309" s="8">
        <v>2546</v>
      </c>
      <c r="C1309" s="8">
        <v>2879</v>
      </c>
      <c r="D1309" s="8">
        <v>1277</v>
      </c>
      <c r="E1309" s="8">
        <v>1591</v>
      </c>
      <c r="F1309" s="14">
        <v>317.7</v>
      </c>
      <c r="G1309" s="14">
        <v>112.5</v>
      </c>
      <c r="H1309" s="14">
        <v>49.6</v>
      </c>
      <c r="I1309" s="14">
        <v>30.1</v>
      </c>
      <c r="J1309" s="14">
        <v>32.5</v>
      </c>
      <c r="K1309" s="14">
        <v>118.6</v>
      </c>
      <c r="L1309" s="14">
        <v>555.6</v>
      </c>
      <c r="M1309" s="8">
        <v>2916</v>
      </c>
      <c r="O1309" s="32">
        <f t="shared" si="46"/>
        <v>79.7</v>
      </c>
      <c r="Q1309" s="33" t="s">
        <v>351</v>
      </c>
      <c r="R1309" s="33">
        <v>0.1177293021640059</v>
      </c>
      <c r="S1309"/>
      <c r="T1309"/>
      <c r="U1309"/>
      <c r="V1309"/>
      <c r="W1309"/>
      <c r="X1309"/>
      <c r="Y1309"/>
    </row>
    <row r="1310" spans="1:25" ht="15.75" x14ac:dyDescent="0.25">
      <c r="A1310" s="7">
        <v>1983</v>
      </c>
      <c r="B1310" s="8">
        <v>2607</v>
      </c>
      <c r="C1310" s="8">
        <v>3113</v>
      </c>
      <c r="D1310" s="8">
        <v>2433</v>
      </c>
      <c r="E1310" s="8">
        <v>1181</v>
      </c>
      <c r="F1310" s="14">
        <v>420</v>
      </c>
      <c r="G1310" s="14">
        <v>189.7</v>
      </c>
      <c r="H1310" s="14">
        <v>173.5</v>
      </c>
      <c r="I1310" s="14">
        <v>68.900000000000006</v>
      </c>
      <c r="J1310" s="14">
        <v>66.099999999999994</v>
      </c>
      <c r="K1310" s="14">
        <v>56.2</v>
      </c>
      <c r="L1310" s="8">
        <v>1911</v>
      </c>
      <c r="M1310" s="8">
        <v>2111</v>
      </c>
      <c r="O1310" s="32">
        <f t="shared" si="46"/>
        <v>242.4</v>
      </c>
      <c r="Q1310" s="33" t="s">
        <v>352</v>
      </c>
      <c r="R1310" s="33">
        <v>1.3860188588023806E-2</v>
      </c>
      <c r="S1310"/>
      <c r="T1310"/>
      <c r="U1310"/>
      <c r="V1310"/>
      <c r="W1310"/>
      <c r="X1310"/>
      <c r="Y1310"/>
    </row>
    <row r="1311" spans="1:25" ht="15.75" x14ac:dyDescent="0.25">
      <c r="A1311" s="7">
        <v>1984</v>
      </c>
      <c r="B1311" s="8">
        <v>1672</v>
      </c>
      <c r="C1311" s="8">
        <v>1945</v>
      </c>
      <c r="D1311" s="8">
        <v>1324</v>
      </c>
      <c r="E1311" s="8">
        <v>1029</v>
      </c>
      <c r="F1311" s="14">
        <v>790.5</v>
      </c>
      <c r="G1311" s="14">
        <v>512.1</v>
      </c>
      <c r="H1311" s="14">
        <v>149.5</v>
      </c>
      <c r="I1311" s="14">
        <v>56.4</v>
      </c>
      <c r="J1311" s="14">
        <v>52.1</v>
      </c>
      <c r="K1311" s="14">
        <v>170.6</v>
      </c>
      <c r="L1311" s="8">
        <v>2519</v>
      </c>
      <c r="M1311" s="8">
        <v>1649</v>
      </c>
      <c r="O1311" s="32">
        <f t="shared" si="46"/>
        <v>205.9</v>
      </c>
      <c r="Q1311" s="33" t="s">
        <v>353</v>
      </c>
      <c r="R1311" s="33">
        <v>-1.5143923512328435E-2</v>
      </c>
      <c r="S1311"/>
      <c r="T1311"/>
      <c r="U1311"/>
      <c r="V1311"/>
      <c r="W1311"/>
      <c r="X1311"/>
      <c r="Y1311"/>
    </row>
    <row r="1312" spans="1:25" ht="15.75" x14ac:dyDescent="0.25">
      <c r="A1312" s="7">
        <v>1985</v>
      </c>
      <c r="B1312" s="14">
        <v>719.2</v>
      </c>
      <c r="C1312" s="14">
        <v>896</v>
      </c>
      <c r="D1312" s="14">
        <v>861.9</v>
      </c>
      <c r="E1312" s="14">
        <v>755.8</v>
      </c>
      <c r="F1312" s="14">
        <v>245.2</v>
      </c>
      <c r="G1312" s="14">
        <v>425</v>
      </c>
      <c r="H1312" s="14">
        <v>79.400000000000006</v>
      </c>
      <c r="I1312" s="14">
        <v>51.7</v>
      </c>
      <c r="J1312" s="14">
        <v>59.5</v>
      </c>
      <c r="K1312" s="14">
        <v>189.9</v>
      </c>
      <c r="L1312" s="14">
        <v>709.7</v>
      </c>
      <c r="M1312" s="14">
        <v>908.8</v>
      </c>
      <c r="O1312" s="32">
        <f t="shared" si="46"/>
        <v>131.10000000000002</v>
      </c>
      <c r="Q1312" s="33" t="s">
        <v>354</v>
      </c>
      <c r="R1312" s="33">
        <v>42.296665918552975</v>
      </c>
      <c r="S1312"/>
      <c r="T1312"/>
      <c r="U1312"/>
      <c r="V1312"/>
      <c r="W1312"/>
      <c r="X1312"/>
      <c r="Y1312"/>
    </row>
    <row r="1313" spans="1:25" ht="16.5" thickBot="1" x14ac:dyDescent="0.3">
      <c r="A1313" s="7">
        <v>1986</v>
      </c>
      <c r="B1313" s="8">
        <v>1459</v>
      </c>
      <c r="C1313" s="8">
        <v>3065</v>
      </c>
      <c r="D1313" s="8">
        <v>1135</v>
      </c>
      <c r="E1313" s="14">
        <v>462.5</v>
      </c>
      <c r="F1313" s="14">
        <v>398.6</v>
      </c>
      <c r="G1313" s="14">
        <v>127.2</v>
      </c>
      <c r="H1313" s="14">
        <v>73.5</v>
      </c>
      <c r="I1313" s="14">
        <v>32.1</v>
      </c>
      <c r="J1313" s="14">
        <v>65.3</v>
      </c>
      <c r="K1313" s="14">
        <v>81.8</v>
      </c>
      <c r="L1313" s="8">
        <v>1371</v>
      </c>
      <c r="M1313" s="8">
        <v>1026</v>
      </c>
      <c r="O1313" s="32">
        <f t="shared" si="46"/>
        <v>105.6</v>
      </c>
      <c r="Q1313" s="34" t="s">
        <v>355</v>
      </c>
      <c r="R1313" s="34">
        <v>36</v>
      </c>
      <c r="S1313"/>
      <c r="T1313"/>
      <c r="U1313"/>
      <c r="V1313"/>
      <c r="W1313"/>
      <c r="X1313"/>
      <c r="Y1313"/>
    </row>
    <row r="1314" spans="1:25" ht="15.75" x14ac:dyDescent="0.25">
      <c r="A1314" s="7">
        <v>1987</v>
      </c>
      <c r="B1314" s="8">
        <v>1882</v>
      </c>
      <c r="C1314" s="8">
        <v>2480</v>
      </c>
      <c r="D1314" s="8">
        <v>1551</v>
      </c>
      <c r="E1314" s="14">
        <v>386.7</v>
      </c>
      <c r="F1314" s="14">
        <v>216.8</v>
      </c>
      <c r="G1314" s="14">
        <v>107.4</v>
      </c>
      <c r="H1314" s="14">
        <v>57.6</v>
      </c>
      <c r="I1314" s="14">
        <v>31.8</v>
      </c>
      <c r="J1314" s="14">
        <v>23.6</v>
      </c>
      <c r="K1314" s="14">
        <v>21.2</v>
      </c>
      <c r="L1314" s="14">
        <v>71.900000000000006</v>
      </c>
      <c r="M1314" s="8">
        <v>1436</v>
      </c>
      <c r="O1314" s="32">
        <f t="shared" si="46"/>
        <v>89.4</v>
      </c>
      <c r="Q1314"/>
      <c r="R1314"/>
      <c r="S1314"/>
      <c r="T1314"/>
      <c r="U1314"/>
      <c r="V1314"/>
      <c r="W1314"/>
      <c r="X1314"/>
      <c r="Y1314"/>
    </row>
    <row r="1315" spans="1:25" ht="16.5" thickBot="1" x14ac:dyDescent="0.3">
      <c r="A1315" s="7">
        <v>1988</v>
      </c>
      <c r="B1315" s="8">
        <v>2352</v>
      </c>
      <c r="C1315" s="14">
        <v>776.7</v>
      </c>
      <c r="D1315" s="14">
        <v>876.5</v>
      </c>
      <c r="E1315" s="14">
        <v>729.9</v>
      </c>
      <c r="F1315" s="14">
        <v>560.5</v>
      </c>
      <c r="G1315" s="14">
        <v>282.3</v>
      </c>
      <c r="H1315" s="14">
        <v>102.1</v>
      </c>
      <c r="I1315" s="14">
        <v>42.7</v>
      </c>
      <c r="J1315" s="14">
        <v>34</v>
      </c>
      <c r="K1315" s="14">
        <v>39.9</v>
      </c>
      <c r="L1315" s="8">
        <v>1248</v>
      </c>
      <c r="M1315" s="8">
        <v>1008</v>
      </c>
      <c r="O1315" s="32">
        <f t="shared" si="46"/>
        <v>144.80000000000001</v>
      </c>
      <c r="Q1315" s="23" t="s">
        <v>356</v>
      </c>
      <c r="R1315"/>
      <c r="S1315"/>
      <c r="T1315"/>
      <c r="U1315"/>
      <c r="V1315"/>
      <c r="W1315"/>
      <c r="X1315"/>
      <c r="Y1315"/>
    </row>
    <row r="1316" spans="1:25" ht="15.75" x14ac:dyDescent="0.25">
      <c r="A1316" s="7">
        <v>1989</v>
      </c>
      <c r="B1316" s="8">
        <v>2092</v>
      </c>
      <c r="C1316" s="8">
        <v>1233</v>
      </c>
      <c r="D1316" s="8">
        <v>2008</v>
      </c>
      <c r="E1316" s="14">
        <v>774.6</v>
      </c>
      <c r="F1316" s="14">
        <v>220.5</v>
      </c>
      <c r="G1316" s="14">
        <v>114.4</v>
      </c>
      <c r="H1316" s="14">
        <v>66.400000000000006</v>
      </c>
      <c r="I1316" s="14">
        <v>55.8</v>
      </c>
      <c r="J1316" s="14">
        <v>30</v>
      </c>
      <c r="K1316" s="14">
        <v>62.9</v>
      </c>
      <c r="L1316" s="14">
        <v>230.7</v>
      </c>
      <c r="M1316" s="14">
        <v>749</v>
      </c>
      <c r="O1316" s="32">
        <f t="shared" si="46"/>
        <v>122.2</v>
      </c>
      <c r="Q1316" s="35"/>
      <c r="R1316" s="35" t="s">
        <v>361</v>
      </c>
      <c r="S1316" s="35" t="s">
        <v>362</v>
      </c>
      <c r="T1316" s="35" t="s">
        <v>363</v>
      </c>
      <c r="U1316" s="35" t="s">
        <v>3</v>
      </c>
      <c r="V1316" s="35" t="s">
        <v>364</v>
      </c>
      <c r="W1316"/>
      <c r="X1316"/>
      <c r="Y1316"/>
    </row>
    <row r="1317" spans="1:25" ht="15.75" x14ac:dyDescent="0.25">
      <c r="A1317" s="7">
        <v>1990</v>
      </c>
      <c r="B1317" s="8">
        <v>2415</v>
      </c>
      <c r="C1317" s="8">
        <v>2971</v>
      </c>
      <c r="D1317" s="8">
        <v>1066</v>
      </c>
      <c r="E1317" s="14">
        <v>423.4</v>
      </c>
      <c r="F1317" s="14">
        <v>305.60000000000002</v>
      </c>
      <c r="G1317" s="14">
        <v>234.7</v>
      </c>
      <c r="H1317" s="14">
        <v>79.7</v>
      </c>
      <c r="I1317" s="14">
        <v>41.6</v>
      </c>
      <c r="J1317" s="14">
        <v>39.700000000000003</v>
      </c>
      <c r="K1317" s="14">
        <v>130</v>
      </c>
      <c r="L1317" s="14">
        <v>836.1</v>
      </c>
      <c r="M1317" s="14">
        <v>964.1</v>
      </c>
      <c r="O1317" s="32">
        <f t="shared" si="46"/>
        <v>121.30000000000001</v>
      </c>
      <c r="Q1317" s="33" t="s">
        <v>357</v>
      </c>
      <c r="R1317" s="33">
        <v>1</v>
      </c>
      <c r="S1317" s="33">
        <v>854.9128294824186</v>
      </c>
      <c r="T1317" s="33">
        <v>854.9128294824186</v>
      </c>
      <c r="U1317" s="33">
        <v>0.4778697772256742</v>
      </c>
      <c r="V1317" s="33">
        <v>0.4940821436787618</v>
      </c>
      <c r="W1317"/>
      <c r="X1317"/>
      <c r="Y1317"/>
    </row>
    <row r="1318" spans="1:25" ht="15.75" x14ac:dyDescent="0.25">
      <c r="A1318" s="7">
        <v>1991</v>
      </c>
      <c r="B1318" s="8">
        <v>1366</v>
      </c>
      <c r="C1318" s="8">
        <v>1336</v>
      </c>
      <c r="D1318" s="8">
        <v>1263</v>
      </c>
      <c r="E1318" s="8">
        <v>1414</v>
      </c>
      <c r="F1318" s="14">
        <v>497.9</v>
      </c>
      <c r="G1318" s="14">
        <v>218.2</v>
      </c>
      <c r="H1318" s="14">
        <v>90.6</v>
      </c>
      <c r="I1318" s="14">
        <v>46.6</v>
      </c>
      <c r="J1318" s="14">
        <v>34.6</v>
      </c>
      <c r="K1318" s="14">
        <v>44.7</v>
      </c>
      <c r="L1318" s="14">
        <v>457.7</v>
      </c>
      <c r="M1318" s="8">
        <v>1104</v>
      </c>
      <c r="O1318" s="32">
        <f t="shared" si="46"/>
        <v>137.19999999999999</v>
      </c>
      <c r="Q1318" s="33" t="s">
        <v>358</v>
      </c>
      <c r="R1318" s="33">
        <v>34</v>
      </c>
      <c r="S1318" s="33">
        <v>60826.270226073146</v>
      </c>
      <c r="T1318" s="33">
        <v>1789.0079478256807</v>
      </c>
      <c r="U1318" s="33"/>
      <c r="V1318" s="33"/>
      <c r="W1318"/>
      <c r="X1318"/>
      <c r="Y1318"/>
    </row>
    <row r="1319" spans="1:25" ht="16.5" thickBot="1" x14ac:dyDescent="0.3">
      <c r="A1319" s="7">
        <v>1992</v>
      </c>
      <c r="B1319" s="8">
        <v>1129</v>
      </c>
      <c r="C1319" s="8">
        <v>1595</v>
      </c>
      <c r="D1319" s="14">
        <v>434.1</v>
      </c>
      <c r="E1319" s="14">
        <v>614.4</v>
      </c>
      <c r="F1319" s="14">
        <v>240.3</v>
      </c>
      <c r="G1319" s="14">
        <v>74.3</v>
      </c>
      <c r="H1319" s="14">
        <v>34.4</v>
      </c>
      <c r="I1319" s="14">
        <v>17.8</v>
      </c>
      <c r="J1319" s="14">
        <v>31.9</v>
      </c>
      <c r="K1319" s="14">
        <v>57.6</v>
      </c>
      <c r="L1319" s="14">
        <v>467.2</v>
      </c>
      <c r="M1319" s="8">
        <v>1498</v>
      </c>
      <c r="O1319" s="32">
        <f t="shared" si="46"/>
        <v>52.2</v>
      </c>
      <c r="Q1319" s="34" t="s">
        <v>359</v>
      </c>
      <c r="R1319" s="34">
        <v>35</v>
      </c>
      <c r="S1319" s="34">
        <v>61681.183055555564</v>
      </c>
      <c r="T1319" s="34"/>
      <c r="U1319" s="34"/>
      <c r="V1319" s="34"/>
      <c r="W1319"/>
      <c r="X1319"/>
      <c r="Y1319"/>
    </row>
    <row r="1320" spans="1:25" ht="16.5" thickBot="1" x14ac:dyDescent="0.3">
      <c r="A1320" s="7">
        <v>1993</v>
      </c>
      <c r="B1320" s="8">
        <v>1372</v>
      </c>
      <c r="C1320" s="14">
        <v>576.5</v>
      </c>
      <c r="D1320" s="8">
        <v>1573</v>
      </c>
      <c r="E1320" s="8">
        <v>1519</v>
      </c>
      <c r="F1320" s="14">
        <v>700.8</v>
      </c>
      <c r="G1320" s="14">
        <v>487.3</v>
      </c>
      <c r="H1320" s="14">
        <v>145.69999999999999</v>
      </c>
      <c r="I1320" s="14">
        <v>68.099999999999994</v>
      </c>
      <c r="J1320" s="14">
        <v>36.9</v>
      </c>
      <c r="K1320" s="14">
        <v>44.3</v>
      </c>
      <c r="L1320" s="14">
        <v>49.4</v>
      </c>
      <c r="M1320" s="14">
        <v>914.3</v>
      </c>
      <c r="O1320" s="32">
        <f t="shared" ref="O1320:O1383" si="47">SUM(H1320:I1320)</f>
        <v>213.79999999999998</v>
      </c>
      <c r="Q1320"/>
      <c r="R1320"/>
      <c r="S1320"/>
      <c r="T1320"/>
      <c r="U1320"/>
      <c r="V1320"/>
      <c r="W1320"/>
      <c r="X1320"/>
      <c r="Y1320"/>
    </row>
    <row r="1321" spans="1:25" ht="15.75" x14ac:dyDescent="0.25">
      <c r="A1321" s="7">
        <v>1994</v>
      </c>
      <c r="B1321" s="8">
        <v>1456</v>
      </c>
      <c r="C1321" s="8">
        <v>1610</v>
      </c>
      <c r="D1321" s="8">
        <v>1149</v>
      </c>
      <c r="E1321" s="14">
        <v>834.5</v>
      </c>
      <c r="F1321" s="14">
        <v>255.7</v>
      </c>
      <c r="G1321" s="14">
        <v>194.2</v>
      </c>
      <c r="H1321" s="14">
        <v>66.5</v>
      </c>
      <c r="I1321" s="14">
        <v>29.5</v>
      </c>
      <c r="J1321" s="14">
        <v>32.6</v>
      </c>
      <c r="K1321" s="14">
        <v>191.8</v>
      </c>
      <c r="L1321" s="8">
        <v>1437</v>
      </c>
      <c r="M1321" s="8">
        <v>2963</v>
      </c>
      <c r="O1321" s="32">
        <f t="shared" si="47"/>
        <v>96</v>
      </c>
      <c r="Q1321" s="35"/>
      <c r="R1321" s="35" t="s">
        <v>365</v>
      </c>
      <c r="S1321" s="35" t="s">
        <v>354</v>
      </c>
      <c r="T1321" s="35" t="s">
        <v>366</v>
      </c>
      <c r="U1321" s="35" t="s">
        <v>367</v>
      </c>
      <c r="V1321" s="35" t="s">
        <v>368</v>
      </c>
      <c r="W1321" s="35" t="s">
        <v>369</v>
      </c>
      <c r="X1321" s="35" t="s">
        <v>370</v>
      </c>
      <c r="Y1321" s="35" t="s">
        <v>371</v>
      </c>
    </row>
    <row r="1322" spans="1:25" ht="15.75" x14ac:dyDescent="0.25">
      <c r="A1322" s="7">
        <v>1995</v>
      </c>
      <c r="B1322" s="8">
        <v>2636</v>
      </c>
      <c r="C1322" s="8">
        <v>2734</v>
      </c>
      <c r="D1322" s="8">
        <v>1476</v>
      </c>
      <c r="E1322" s="14">
        <v>875.5</v>
      </c>
      <c r="F1322" s="14">
        <v>456.9</v>
      </c>
      <c r="G1322" s="14">
        <v>181</v>
      </c>
      <c r="H1322" s="14">
        <v>77.8</v>
      </c>
      <c r="I1322" s="14">
        <v>42.2</v>
      </c>
      <c r="J1322" s="14">
        <v>48.7</v>
      </c>
      <c r="K1322" s="14">
        <v>221.1</v>
      </c>
      <c r="L1322" s="8">
        <v>1874</v>
      </c>
      <c r="M1322" s="8">
        <v>3437</v>
      </c>
      <c r="O1322" s="32">
        <f t="shared" si="47"/>
        <v>120</v>
      </c>
      <c r="Q1322" s="33" t="s">
        <v>360</v>
      </c>
      <c r="R1322" s="33">
        <v>119.58354302581316</v>
      </c>
      <c r="S1322" s="33">
        <v>16.880030394302306</v>
      </c>
      <c r="T1322" s="33">
        <v>7.0843203615425629</v>
      </c>
      <c r="U1322" s="33">
        <v>3.4947666448691202E-8</v>
      </c>
      <c r="V1322" s="33">
        <v>85.2791941336272</v>
      </c>
      <c r="W1322" s="33">
        <v>153.88789191799913</v>
      </c>
      <c r="X1322" s="33">
        <v>85.2791941336272</v>
      </c>
      <c r="Y1322" s="33">
        <v>153.88789191799913</v>
      </c>
    </row>
    <row r="1323" spans="1:25" ht="16.5" thickBot="1" x14ac:dyDescent="0.3">
      <c r="A1323" s="7">
        <v>1996</v>
      </c>
      <c r="B1323" s="8">
        <v>3131</v>
      </c>
      <c r="C1323" s="8">
        <v>4744</v>
      </c>
      <c r="D1323" s="14">
        <v>997.9</v>
      </c>
      <c r="E1323" s="8">
        <v>1533</v>
      </c>
      <c r="F1323" s="14">
        <v>724.5</v>
      </c>
      <c r="G1323" s="14">
        <v>263.8</v>
      </c>
      <c r="H1323" s="14">
        <v>110.2</v>
      </c>
      <c r="I1323" s="14">
        <v>50</v>
      </c>
      <c r="J1323" s="14">
        <v>66.400000000000006</v>
      </c>
      <c r="K1323" s="14">
        <v>274</v>
      </c>
      <c r="L1323" s="8">
        <v>1614</v>
      </c>
      <c r="M1323" s="8">
        <v>4685</v>
      </c>
      <c r="O1323" s="32">
        <f t="shared" si="47"/>
        <v>160.19999999999999</v>
      </c>
      <c r="Q1323" s="34" t="s">
        <v>372</v>
      </c>
      <c r="R1323" s="34">
        <v>9.7420227429996675</v>
      </c>
      <c r="S1323" s="34">
        <v>14.092704864635566</v>
      </c>
      <c r="T1323" s="34">
        <v>0.69128125768435256</v>
      </c>
      <c r="U1323" s="34">
        <v>0.49408214367876802</v>
      </c>
      <c r="V1323" s="34">
        <v>-18.897799177833228</v>
      </c>
      <c r="W1323" s="34">
        <v>38.381844663832567</v>
      </c>
      <c r="X1323" s="34">
        <v>-18.897799177833228</v>
      </c>
      <c r="Y1323" s="34">
        <v>38.381844663832567</v>
      </c>
    </row>
    <row r="1324" spans="1:25" ht="15.75" x14ac:dyDescent="0.25">
      <c r="A1324" s="7">
        <v>1997</v>
      </c>
      <c r="B1324" s="8">
        <v>2672</v>
      </c>
      <c r="C1324" s="8">
        <v>1658</v>
      </c>
      <c r="D1324" s="8">
        <v>1971</v>
      </c>
      <c r="E1324" s="14">
        <v>895.5</v>
      </c>
      <c r="F1324" s="14">
        <v>451.2</v>
      </c>
      <c r="G1324" s="14">
        <v>265.10000000000002</v>
      </c>
      <c r="H1324" s="14">
        <v>110.8</v>
      </c>
      <c r="I1324" s="14">
        <v>55.1</v>
      </c>
      <c r="J1324" s="14">
        <v>144.30000000000001</v>
      </c>
      <c r="K1324" s="14">
        <v>695.6</v>
      </c>
      <c r="L1324" s="8">
        <v>1345</v>
      </c>
      <c r="M1324" s="8">
        <v>1395</v>
      </c>
      <c r="O1324" s="32">
        <f t="shared" si="47"/>
        <v>165.9</v>
      </c>
      <c r="Q1324"/>
      <c r="R1324"/>
      <c r="S1324"/>
      <c r="T1324"/>
      <c r="U1324"/>
      <c r="V1324"/>
      <c r="W1324"/>
      <c r="X1324"/>
      <c r="Y1324"/>
    </row>
    <row r="1325" spans="1:25" ht="15.75" x14ac:dyDescent="0.25">
      <c r="A1325" s="7">
        <v>1998</v>
      </c>
      <c r="B1325" s="8">
        <v>2855</v>
      </c>
      <c r="C1325" s="8">
        <v>2023</v>
      </c>
      <c r="D1325" s="8">
        <v>1596</v>
      </c>
      <c r="E1325" s="14">
        <v>593.20000000000005</v>
      </c>
      <c r="F1325" s="14">
        <v>418.9</v>
      </c>
      <c r="G1325" s="14">
        <v>231.5</v>
      </c>
      <c r="H1325" s="14">
        <v>88.5</v>
      </c>
      <c r="I1325" s="14">
        <v>39.700000000000003</v>
      </c>
      <c r="J1325" s="14">
        <v>31.1</v>
      </c>
      <c r="K1325" s="14">
        <v>102.1</v>
      </c>
      <c r="L1325" s="8">
        <v>1631</v>
      </c>
      <c r="M1325" s="8">
        <v>4037</v>
      </c>
      <c r="O1325" s="32">
        <f t="shared" si="47"/>
        <v>128.19999999999999</v>
      </c>
      <c r="Q1325"/>
      <c r="R1325"/>
      <c r="S1325"/>
      <c r="T1325"/>
      <c r="U1325"/>
      <c r="V1325"/>
      <c r="W1325"/>
      <c r="X1325"/>
      <c r="Y1325"/>
    </row>
    <row r="1326" spans="1:25" ht="15.75" x14ac:dyDescent="0.25">
      <c r="A1326" s="7">
        <v>1999</v>
      </c>
      <c r="B1326" s="8">
        <v>2985</v>
      </c>
      <c r="C1326" s="8">
        <v>3852</v>
      </c>
      <c r="D1326" s="8">
        <v>1826</v>
      </c>
      <c r="E1326" s="14">
        <v>786.8</v>
      </c>
      <c r="F1326" s="14">
        <v>521.4</v>
      </c>
      <c r="G1326" s="14">
        <v>188.8</v>
      </c>
      <c r="H1326" s="14">
        <v>79.8</v>
      </c>
      <c r="I1326" s="14">
        <v>43.1</v>
      </c>
      <c r="J1326" s="14">
        <v>26.6</v>
      </c>
      <c r="K1326" s="14">
        <v>56.5</v>
      </c>
      <c r="L1326" s="8">
        <v>1427</v>
      </c>
      <c r="M1326" s="8">
        <v>2878</v>
      </c>
      <c r="O1326" s="32">
        <f t="shared" si="47"/>
        <v>122.9</v>
      </c>
      <c r="Q1326"/>
      <c r="R1326"/>
      <c r="S1326"/>
      <c r="T1326"/>
      <c r="U1326"/>
      <c r="V1326"/>
      <c r="W1326"/>
      <c r="X1326"/>
      <c r="Y1326"/>
    </row>
    <row r="1327" spans="1:25" x14ac:dyDescent="0.2">
      <c r="A1327" s="7">
        <v>2000</v>
      </c>
      <c r="B1327" s="8">
        <v>2043</v>
      </c>
      <c r="C1327" s="8">
        <v>1904</v>
      </c>
      <c r="D1327" s="8">
        <v>1175</v>
      </c>
      <c r="E1327" s="14">
        <v>398.4</v>
      </c>
      <c r="F1327" s="14">
        <v>441.2</v>
      </c>
      <c r="G1327" s="14">
        <v>367.5</v>
      </c>
      <c r="H1327" s="14">
        <v>113.9</v>
      </c>
      <c r="I1327" s="14">
        <v>47.5</v>
      </c>
      <c r="J1327" s="14">
        <v>45.2</v>
      </c>
      <c r="K1327" s="14">
        <v>85.7</v>
      </c>
      <c r="L1327" s="14">
        <v>145</v>
      </c>
      <c r="M1327" s="14">
        <v>672.5</v>
      </c>
      <c r="O1327" s="32">
        <f t="shared" si="47"/>
        <v>161.4</v>
      </c>
    </row>
    <row r="1328" spans="1:25" x14ac:dyDescent="0.2">
      <c r="A1328" s="7">
        <v>2001</v>
      </c>
      <c r="B1328" s="14">
        <v>421.4</v>
      </c>
      <c r="C1328" s="14">
        <v>489.3</v>
      </c>
      <c r="D1328" s="14">
        <v>490.5</v>
      </c>
      <c r="E1328" s="14">
        <v>421.7</v>
      </c>
      <c r="F1328" s="14">
        <v>376.1</v>
      </c>
      <c r="G1328" s="14">
        <v>148.1</v>
      </c>
      <c r="H1328" s="14">
        <v>67.5</v>
      </c>
      <c r="I1328" s="14">
        <v>40.1</v>
      </c>
      <c r="J1328" s="14">
        <v>25.6</v>
      </c>
      <c r="K1328" s="14">
        <v>56.9</v>
      </c>
      <c r="L1328" s="14">
        <v>937.3</v>
      </c>
      <c r="M1328" s="8">
        <v>2659</v>
      </c>
      <c r="O1328" s="32">
        <f t="shared" si="47"/>
        <v>107.6</v>
      </c>
    </row>
    <row r="1329" spans="1:15" x14ac:dyDescent="0.2">
      <c r="A1329" s="7">
        <v>2002</v>
      </c>
      <c r="B1329" s="8">
        <v>2518</v>
      </c>
      <c r="C1329" s="8">
        <v>1433</v>
      </c>
      <c r="D1329" s="8">
        <v>1488</v>
      </c>
      <c r="E1329" s="14">
        <v>716.1</v>
      </c>
      <c r="F1329" s="14">
        <v>264.8</v>
      </c>
      <c r="G1329" s="14">
        <v>135.30000000000001</v>
      </c>
      <c r="H1329" s="14">
        <v>74.599999999999994</v>
      </c>
      <c r="I1329" s="14">
        <v>32.200000000000003</v>
      </c>
      <c r="J1329" s="14">
        <v>23.5</v>
      </c>
      <c r="K1329" s="14">
        <v>29.9</v>
      </c>
      <c r="L1329" s="14">
        <v>140.6</v>
      </c>
      <c r="M1329" s="8">
        <v>1158</v>
      </c>
      <c r="O1329" s="32">
        <f t="shared" si="47"/>
        <v>106.8</v>
      </c>
    </row>
    <row r="1330" spans="1:15" x14ac:dyDescent="0.2">
      <c r="A1330" s="7">
        <v>2003</v>
      </c>
      <c r="B1330" s="8">
        <v>1777</v>
      </c>
      <c r="C1330" s="8">
        <v>1514</v>
      </c>
      <c r="D1330" s="8">
        <v>1893</v>
      </c>
      <c r="E1330" s="8">
        <v>1166</v>
      </c>
      <c r="F1330" s="14">
        <v>534.4</v>
      </c>
      <c r="G1330" s="14">
        <v>149.80000000000001</v>
      </c>
      <c r="H1330" s="14">
        <v>65.7</v>
      </c>
      <c r="I1330" s="14">
        <v>28.6</v>
      </c>
      <c r="J1330" s="14">
        <v>33.299999999999997</v>
      </c>
      <c r="K1330" s="14">
        <v>64.599999999999994</v>
      </c>
      <c r="L1330" s="14">
        <v>315.7</v>
      </c>
      <c r="M1330" s="8">
        <v>1533</v>
      </c>
      <c r="O1330" s="32">
        <f t="shared" si="47"/>
        <v>94.300000000000011</v>
      </c>
    </row>
    <row r="1331" spans="1:15" x14ac:dyDescent="0.2">
      <c r="A1331" s="7">
        <v>2004</v>
      </c>
      <c r="B1331" s="8">
        <v>2362</v>
      </c>
      <c r="C1331" s="8">
        <v>1621</v>
      </c>
      <c r="D1331" s="14">
        <v>756.7</v>
      </c>
      <c r="E1331" s="14">
        <v>488.8</v>
      </c>
      <c r="F1331" s="14">
        <v>270</v>
      </c>
      <c r="G1331" s="14">
        <v>191.8</v>
      </c>
      <c r="H1331" s="14">
        <v>67</v>
      </c>
      <c r="I1331" s="14">
        <v>66.5</v>
      </c>
      <c r="J1331" s="14">
        <v>113.6</v>
      </c>
      <c r="K1331" s="14">
        <v>213.2</v>
      </c>
      <c r="L1331" s="14">
        <v>279.8</v>
      </c>
      <c r="M1331" s="14">
        <v>900.8</v>
      </c>
      <c r="O1331" s="32">
        <f t="shared" si="47"/>
        <v>133.5</v>
      </c>
    </row>
    <row r="1332" spans="1:15" x14ac:dyDescent="0.2">
      <c r="A1332" s="7">
        <v>2005</v>
      </c>
      <c r="B1332" s="14">
        <v>887.2</v>
      </c>
      <c r="C1332" s="14">
        <v>422.7</v>
      </c>
      <c r="D1332" s="14">
        <v>705.7</v>
      </c>
      <c r="E1332" s="14">
        <v>837.2</v>
      </c>
      <c r="F1332" s="14">
        <v>489.3</v>
      </c>
      <c r="G1332" s="14">
        <v>296.7</v>
      </c>
      <c r="H1332" s="14">
        <v>99.2</v>
      </c>
      <c r="I1332" s="14">
        <v>33</v>
      </c>
      <c r="J1332" s="14">
        <v>25.5</v>
      </c>
      <c r="K1332" s="14">
        <v>82.4</v>
      </c>
      <c r="L1332" s="14">
        <v>833.8</v>
      </c>
      <c r="M1332" s="8">
        <v>2429</v>
      </c>
      <c r="O1332" s="32">
        <f t="shared" si="47"/>
        <v>132.19999999999999</v>
      </c>
    </row>
    <row r="1333" spans="1:15" x14ac:dyDescent="0.2">
      <c r="A1333" s="7">
        <v>2006</v>
      </c>
      <c r="B1333" s="8">
        <v>4666</v>
      </c>
      <c r="C1333" s="8">
        <v>1708</v>
      </c>
      <c r="D1333" s="14">
        <v>878</v>
      </c>
      <c r="E1333" s="14">
        <v>639.1</v>
      </c>
      <c r="F1333" s="14">
        <v>229.9</v>
      </c>
      <c r="G1333" s="14">
        <v>154.1</v>
      </c>
      <c r="H1333" s="14">
        <v>56.4</v>
      </c>
      <c r="I1333" s="14">
        <v>22.9</v>
      </c>
      <c r="J1333" s="14">
        <v>23.9</v>
      </c>
      <c r="K1333" s="14">
        <v>33.6</v>
      </c>
      <c r="L1333" s="8">
        <v>2349</v>
      </c>
      <c r="M1333" s="8">
        <v>2510</v>
      </c>
      <c r="O1333" s="32">
        <f t="shared" si="47"/>
        <v>79.3</v>
      </c>
    </row>
    <row r="1334" spans="1:15" x14ac:dyDescent="0.2">
      <c r="A1334" s="7">
        <v>2007</v>
      </c>
      <c r="B1334" s="8">
        <v>1745</v>
      </c>
      <c r="C1334" s="8">
        <v>1616</v>
      </c>
      <c r="D1334" s="8">
        <v>1412</v>
      </c>
      <c r="E1334" s="14">
        <v>573.5</v>
      </c>
      <c r="F1334" s="14">
        <v>273.39999999999998</v>
      </c>
      <c r="G1334" s="14">
        <v>118.3</v>
      </c>
      <c r="H1334" s="14">
        <v>61.1</v>
      </c>
      <c r="I1334" s="14">
        <v>36.799999999999997</v>
      </c>
      <c r="J1334" s="14">
        <v>23.7</v>
      </c>
      <c r="K1334" s="14">
        <v>180</v>
      </c>
      <c r="L1334" s="14">
        <v>463.6</v>
      </c>
      <c r="M1334" s="8">
        <v>2377</v>
      </c>
      <c r="O1334" s="32">
        <f t="shared" si="47"/>
        <v>97.9</v>
      </c>
    </row>
    <row r="1335" spans="1:15" x14ac:dyDescent="0.2">
      <c r="A1335" s="7">
        <v>2008</v>
      </c>
      <c r="B1335" s="8">
        <v>2349</v>
      </c>
      <c r="C1335" s="8">
        <v>1903</v>
      </c>
      <c r="D1335" s="8">
        <v>1071</v>
      </c>
      <c r="E1335" s="14">
        <v>790.8</v>
      </c>
      <c r="F1335" s="14">
        <v>356.4</v>
      </c>
      <c r="G1335" s="14">
        <v>184.7</v>
      </c>
      <c r="H1335" s="14">
        <v>71.8</v>
      </c>
      <c r="I1335" s="14">
        <v>53.5</v>
      </c>
      <c r="J1335" s="14">
        <v>32.700000000000003</v>
      </c>
      <c r="K1335" s="14">
        <v>74.3</v>
      </c>
      <c r="L1335" s="14">
        <v>613.6</v>
      </c>
      <c r="M1335" s="8">
        <v>1179</v>
      </c>
      <c r="O1335" s="32">
        <f t="shared" si="47"/>
        <v>125.3</v>
      </c>
    </row>
    <row r="1336" spans="1:15" x14ac:dyDescent="0.2">
      <c r="A1336" s="7">
        <v>2009</v>
      </c>
      <c r="B1336" s="8">
        <v>2415</v>
      </c>
      <c r="C1336" s="14">
        <v>573.5</v>
      </c>
      <c r="D1336" s="8">
        <v>1094</v>
      </c>
      <c r="E1336" s="14">
        <v>585.9</v>
      </c>
      <c r="F1336" s="14">
        <v>730.5</v>
      </c>
      <c r="G1336" s="14">
        <v>200.8</v>
      </c>
      <c r="H1336" s="14">
        <v>80.599999999999994</v>
      </c>
      <c r="I1336" s="14">
        <v>40.6</v>
      </c>
      <c r="J1336" s="14">
        <v>33.299999999999997</v>
      </c>
      <c r="K1336" s="14">
        <v>68.3</v>
      </c>
      <c r="L1336" s="14">
        <v>769.3</v>
      </c>
      <c r="M1336" s="14">
        <v>949.3</v>
      </c>
      <c r="O1336" s="32">
        <f t="shared" si="47"/>
        <v>121.19999999999999</v>
      </c>
    </row>
    <row r="1337" spans="1:15" x14ac:dyDescent="0.2">
      <c r="A1337" s="7">
        <v>2010</v>
      </c>
      <c r="B1337" s="8">
        <v>2172</v>
      </c>
      <c r="C1337" s="8">
        <v>1054</v>
      </c>
      <c r="D1337" s="8">
        <v>1126</v>
      </c>
      <c r="E1337" s="8">
        <v>1306</v>
      </c>
      <c r="F1337" s="14">
        <v>459.6</v>
      </c>
      <c r="G1337" s="14">
        <v>563.79999999999995</v>
      </c>
      <c r="H1337" s="14">
        <v>132.69999999999999</v>
      </c>
      <c r="I1337" s="14">
        <v>61.5</v>
      </c>
      <c r="J1337" s="14">
        <v>70.3</v>
      </c>
      <c r="K1337" s="14">
        <v>164.5</v>
      </c>
      <c r="L1337" s="14">
        <v>882.8</v>
      </c>
      <c r="M1337" s="8">
        <v>2932</v>
      </c>
      <c r="O1337" s="32">
        <f t="shared" si="47"/>
        <v>194.2</v>
      </c>
    </row>
    <row r="1338" spans="1:15" x14ac:dyDescent="0.2">
      <c r="A1338" s="7">
        <v>2011</v>
      </c>
      <c r="B1338" s="8">
        <v>2059</v>
      </c>
      <c r="C1338" s="14">
        <v>732.9</v>
      </c>
      <c r="D1338" s="8">
        <v>2252</v>
      </c>
      <c r="E1338" s="8">
        <v>1406</v>
      </c>
      <c r="F1338" s="14">
        <v>597.1</v>
      </c>
      <c r="G1338" s="14">
        <v>281.10000000000002</v>
      </c>
      <c r="H1338" s="14">
        <v>113.9</v>
      </c>
      <c r="I1338" s="14">
        <v>54.6</v>
      </c>
      <c r="J1338" s="14">
        <v>35.6</v>
      </c>
      <c r="K1338" s="14">
        <v>68.2</v>
      </c>
      <c r="L1338" s="14">
        <v>596.9</v>
      </c>
      <c r="M1338" s="14">
        <v>873.6</v>
      </c>
      <c r="O1338" s="32">
        <f t="shared" si="47"/>
        <v>168.5</v>
      </c>
    </row>
    <row r="1339" spans="1:15" x14ac:dyDescent="0.2">
      <c r="A1339" s="7">
        <v>2012</v>
      </c>
      <c r="B1339" s="8">
        <v>3880</v>
      </c>
      <c r="C1339" s="8">
        <v>1217</v>
      </c>
      <c r="D1339" s="8">
        <v>2682</v>
      </c>
      <c r="E1339" s="8">
        <v>1568</v>
      </c>
      <c r="F1339" s="14">
        <v>642.20000000000005</v>
      </c>
      <c r="G1339" s="14">
        <v>267.3</v>
      </c>
      <c r="H1339" s="14">
        <v>118.1</v>
      </c>
      <c r="I1339" s="14">
        <v>55.1</v>
      </c>
      <c r="J1339" s="14">
        <v>35.700000000000003</v>
      </c>
      <c r="K1339" s="14">
        <v>255.2</v>
      </c>
      <c r="L1339" s="8">
        <v>1771</v>
      </c>
      <c r="M1339" s="8">
        <v>2943</v>
      </c>
      <c r="O1339" s="32">
        <f t="shared" si="47"/>
        <v>173.2</v>
      </c>
    </row>
    <row r="1340" spans="1:15" x14ac:dyDescent="0.2">
      <c r="A1340" s="7">
        <v>2013</v>
      </c>
      <c r="B1340" s="14">
        <v>938.6</v>
      </c>
      <c r="C1340" s="14">
        <v>782.9</v>
      </c>
      <c r="D1340" s="14">
        <v>769.5</v>
      </c>
      <c r="E1340" s="14">
        <v>599.1</v>
      </c>
      <c r="F1340" s="14">
        <v>286.10000000000002</v>
      </c>
      <c r="G1340" s="14">
        <v>213</v>
      </c>
      <c r="H1340" s="14">
        <v>71.900000000000006</v>
      </c>
      <c r="I1340" s="14">
        <v>41.4</v>
      </c>
      <c r="J1340" s="14">
        <v>192.7</v>
      </c>
      <c r="K1340" s="14">
        <v>372.3</v>
      </c>
      <c r="L1340" s="14">
        <v>465.9</v>
      </c>
      <c r="M1340" s="14">
        <v>453.7</v>
      </c>
      <c r="O1340" s="32">
        <f t="shared" si="47"/>
        <v>113.30000000000001</v>
      </c>
    </row>
    <row r="1341" spans="1:15" x14ac:dyDescent="0.2">
      <c r="A1341" s="7">
        <v>2014</v>
      </c>
      <c r="B1341" s="14">
        <v>624.70000000000005</v>
      </c>
      <c r="C1341" s="8">
        <v>2627</v>
      </c>
      <c r="D1341" s="8">
        <v>2071</v>
      </c>
      <c r="E1341" s="8">
        <v>1013</v>
      </c>
      <c r="F1341" s="14">
        <v>661.2</v>
      </c>
      <c r="G1341" s="14">
        <v>178.2</v>
      </c>
      <c r="H1341" s="14">
        <v>80.099999999999994</v>
      </c>
      <c r="I1341" s="14">
        <v>34.6</v>
      </c>
      <c r="J1341" s="14">
        <v>35.799999999999997</v>
      </c>
      <c r="K1341" s="14"/>
      <c r="L1341" s="79"/>
      <c r="M1341" s="78"/>
      <c r="O1341" s="32">
        <f t="shared" si="47"/>
        <v>114.69999999999999</v>
      </c>
    </row>
    <row r="1342" spans="1:15" x14ac:dyDescent="0.2">
      <c r="O1342" s="32"/>
    </row>
    <row r="1343" spans="1:15" x14ac:dyDescent="0.2">
      <c r="O1343" s="32"/>
    </row>
    <row r="1344" spans="1:15" x14ac:dyDescent="0.2">
      <c r="A1344" s="6" t="s">
        <v>439</v>
      </c>
      <c r="O1344" s="32"/>
    </row>
    <row r="1345" spans="1:15" x14ac:dyDescent="0.2">
      <c r="A1345" s="7">
        <v>2001</v>
      </c>
      <c r="B1345" s="14">
        <v>515.79999999999995</v>
      </c>
      <c r="C1345" s="14">
        <v>531.1</v>
      </c>
      <c r="D1345" s="14">
        <v>845.9</v>
      </c>
      <c r="E1345" s="8">
        <v>1112</v>
      </c>
      <c r="F1345" s="14">
        <v>874.6</v>
      </c>
      <c r="G1345" s="14">
        <v>385.7</v>
      </c>
      <c r="H1345" s="14">
        <v>132.1</v>
      </c>
      <c r="I1345" s="14">
        <v>69.7</v>
      </c>
      <c r="J1345" s="14">
        <v>53.4</v>
      </c>
      <c r="K1345" s="14">
        <v>232.2</v>
      </c>
      <c r="L1345" s="8">
        <v>1483</v>
      </c>
      <c r="M1345" s="8">
        <v>2891</v>
      </c>
      <c r="O1345" s="32">
        <f t="shared" si="47"/>
        <v>201.8</v>
      </c>
    </row>
    <row r="1346" spans="1:15" x14ac:dyDescent="0.2">
      <c r="A1346" s="7">
        <v>2002</v>
      </c>
      <c r="B1346" s="8">
        <v>2375</v>
      </c>
      <c r="C1346" s="8">
        <v>1894</v>
      </c>
      <c r="D1346" s="8">
        <v>1938</v>
      </c>
      <c r="E1346" s="8">
        <v>1820</v>
      </c>
      <c r="F1346" s="14">
        <v>834.5</v>
      </c>
      <c r="G1346" s="14">
        <v>491.6</v>
      </c>
      <c r="H1346" s="14">
        <v>176.6</v>
      </c>
      <c r="I1346" s="14">
        <v>63.7</v>
      </c>
      <c r="J1346" s="14">
        <v>56.1</v>
      </c>
      <c r="K1346" s="14">
        <v>70.900000000000006</v>
      </c>
      <c r="L1346" s="14">
        <v>219.3</v>
      </c>
      <c r="M1346" s="8">
        <v>1084</v>
      </c>
      <c r="O1346" s="32">
        <f t="shared" si="47"/>
        <v>240.3</v>
      </c>
    </row>
    <row r="1347" spans="1:15" x14ac:dyDescent="0.2">
      <c r="A1347" s="7">
        <v>2003</v>
      </c>
      <c r="B1347" s="8">
        <v>2261</v>
      </c>
      <c r="C1347" s="8">
        <v>2146</v>
      </c>
      <c r="D1347" s="8">
        <v>3049</v>
      </c>
      <c r="E1347" s="8">
        <v>1946</v>
      </c>
      <c r="F1347" s="14">
        <v>814.1</v>
      </c>
      <c r="G1347" s="14">
        <v>206.9</v>
      </c>
      <c r="H1347" s="14">
        <v>73.2</v>
      </c>
      <c r="I1347" s="14">
        <v>38.1</v>
      </c>
      <c r="J1347" s="14">
        <v>46</v>
      </c>
      <c r="K1347" s="14">
        <v>94.3</v>
      </c>
      <c r="L1347" s="14">
        <v>511.7</v>
      </c>
      <c r="M1347" s="8">
        <v>2394</v>
      </c>
      <c r="O1347" s="32">
        <f t="shared" si="47"/>
        <v>111.30000000000001</v>
      </c>
    </row>
    <row r="1348" spans="1:15" x14ac:dyDescent="0.2">
      <c r="A1348" s="7">
        <v>2004</v>
      </c>
      <c r="B1348" s="8">
        <v>3187</v>
      </c>
      <c r="C1348" s="8">
        <v>2090</v>
      </c>
      <c r="D1348" s="8">
        <v>1220</v>
      </c>
      <c r="E1348" s="14">
        <v>819.9</v>
      </c>
      <c r="F1348" s="14">
        <v>589.9</v>
      </c>
      <c r="G1348" s="14">
        <v>741.3</v>
      </c>
      <c r="H1348" s="14">
        <v>139.9</v>
      </c>
      <c r="I1348" s="14">
        <v>160.6</v>
      </c>
      <c r="J1348" s="14">
        <v>381.1</v>
      </c>
      <c r="K1348" s="14">
        <v>487.4</v>
      </c>
      <c r="L1348" s="14">
        <v>780.8</v>
      </c>
      <c r="M1348" s="8">
        <v>1708</v>
      </c>
      <c r="O1348" s="32">
        <f t="shared" si="47"/>
        <v>300.5</v>
      </c>
    </row>
    <row r="1349" spans="1:15" x14ac:dyDescent="0.2">
      <c r="A1349" s="7">
        <v>2005</v>
      </c>
      <c r="B1349" s="14">
        <v>731.8</v>
      </c>
      <c r="C1349" s="14">
        <v>395.8</v>
      </c>
      <c r="D1349" s="14">
        <v>919.1</v>
      </c>
      <c r="E1349" s="8">
        <v>1590</v>
      </c>
      <c r="F1349" s="8">
        <v>1329</v>
      </c>
      <c r="G1349" s="14">
        <v>696.1</v>
      </c>
      <c r="H1349" s="14">
        <v>249.6</v>
      </c>
      <c r="I1349" s="14">
        <v>80.099999999999994</v>
      </c>
      <c r="J1349" s="14">
        <v>58.5</v>
      </c>
      <c r="K1349" s="14">
        <v>188.7</v>
      </c>
      <c r="L1349" s="8">
        <v>1574</v>
      </c>
      <c r="M1349" s="8">
        <v>2729</v>
      </c>
      <c r="O1349" s="32">
        <f t="shared" si="47"/>
        <v>329.7</v>
      </c>
    </row>
    <row r="1350" spans="1:15" x14ac:dyDescent="0.2">
      <c r="A1350" s="7">
        <v>2006</v>
      </c>
      <c r="B1350" s="8">
        <v>4933</v>
      </c>
      <c r="C1350" s="8">
        <v>1805</v>
      </c>
      <c r="D1350" s="8">
        <v>1048</v>
      </c>
      <c r="E1350" s="8">
        <v>1481</v>
      </c>
      <c r="F1350" s="14">
        <v>607.4</v>
      </c>
      <c r="G1350" s="14">
        <v>541.29999999999995</v>
      </c>
      <c r="H1350" s="14">
        <v>121.5</v>
      </c>
      <c r="I1350" s="14">
        <v>63.1</v>
      </c>
      <c r="J1350" s="14">
        <v>62.9</v>
      </c>
      <c r="K1350" s="14">
        <v>96.3</v>
      </c>
      <c r="L1350" s="8">
        <v>3547</v>
      </c>
      <c r="M1350" s="8">
        <v>3075</v>
      </c>
      <c r="O1350" s="32">
        <f t="shared" si="47"/>
        <v>184.6</v>
      </c>
    </row>
    <row r="1351" spans="1:15" x14ac:dyDescent="0.2">
      <c r="A1351" s="7">
        <v>2007</v>
      </c>
      <c r="B1351" s="8">
        <v>2072</v>
      </c>
      <c r="C1351" s="8">
        <v>1741</v>
      </c>
      <c r="D1351" s="8">
        <v>2070</v>
      </c>
      <c r="E1351" s="8">
        <v>1030</v>
      </c>
      <c r="F1351" s="14">
        <v>469.3</v>
      </c>
      <c r="G1351" s="14">
        <v>199</v>
      </c>
      <c r="H1351" s="14">
        <v>95</v>
      </c>
      <c r="I1351" s="14">
        <v>67.400000000000006</v>
      </c>
      <c r="J1351" s="14">
        <v>65.2</v>
      </c>
      <c r="K1351" s="14">
        <v>440.3</v>
      </c>
      <c r="L1351" s="14">
        <v>777.7</v>
      </c>
      <c r="M1351" s="8">
        <v>2758</v>
      </c>
      <c r="O1351" s="32">
        <f t="shared" si="47"/>
        <v>162.4</v>
      </c>
    </row>
    <row r="1352" spans="1:15" x14ac:dyDescent="0.2">
      <c r="A1352" s="7">
        <v>2008</v>
      </c>
      <c r="B1352" s="8">
        <v>2245</v>
      </c>
      <c r="C1352" s="8">
        <v>1589</v>
      </c>
      <c r="D1352" s="8">
        <v>1770</v>
      </c>
      <c r="E1352" s="8">
        <v>1418</v>
      </c>
      <c r="F1352" s="8">
        <v>2130</v>
      </c>
      <c r="G1352" s="8">
        <v>1358</v>
      </c>
      <c r="H1352" s="14">
        <v>269.8</v>
      </c>
      <c r="I1352" s="14">
        <v>129.5</v>
      </c>
      <c r="J1352" s="14">
        <v>79.7</v>
      </c>
      <c r="K1352" s="14">
        <v>159.9</v>
      </c>
      <c r="L1352" s="14">
        <v>927.4</v>
      </c>
      <c r="M1352" s="8">
        <v>1058</v>
      </c>
      <c r="O1352" s="32">
        <f t="shared" si="47"/>
        <v>399.3</v>
      </c>
    </row>
    <row r="1353" spans="1:15" x14ac:dyDescent="0.2">
      <c r="A1353" s="7">
        <v>2009</v>
      </c>
      <c r="B1353" s="8">
        <v>3014</v>
      </c>
      <c r="C1353" s="14">
        <v>944.5</v>
      </c>
      <c r="D1353" s="8">
        <v>1713</v>
      </c>
      <c r="E1353" s="8">
        <v>1587</v>
      </c>
      <c r="F1353" s="8">
        <v>1450</v>
      </c>
      <c r="G1353" s="14">
        <v>254.3</v>
      </c>
      <c r="H1353" s="14">
        <v>85.9</v>
      </c>
      <c r="I1353" s="14">
        <v>55.2</v>
      </c>
      <c r="J1353" s="14">
        <v>60.6</v>
      </c>
      <c r="K1353" s="14">
        <v>196</v>
      </c>
      <c r="L1353" s="8">
        <v>1345</v>
      </c>
      <c r="M1353" s="8">
        <v>1358</v>
      </c>
      <c r="O1353" s="32">
        <f t="shared" si="47"/>
        <v>141.10000000000002</v>
      </c>
    </row>
    <row r="1354" spans="1:15" x14ac:dyDescent="0.2">
      <c r="A1354" s="7">
        <v>2010</v>
      </c>
      <c r="B1354" s="8">
        <v>2135</v>
      </c>
      <c r="C1354" s="14">
        <v>981.2</v>
      </c>
      <c r="D1354" s="8">
        <v>1400</v>
      </c>
      <c r="E1354" s="8">
        <v>1751</v>
      </c>
      <c r="F1354" s="8">
        <v>1307</v>
      </c>
      <c r="G1354" s="8">
        <v>1888</v>
      </c>
      <c r="H1354" s="14">
        <v>225.9</v>
      </c>
      <c r="I1354" s="14">
        <v>96</v>
      </c>
      <c r="J1354" s="14">
        <v>142.6</v>
      </c>
      <c r="K1354" s="14">
        <v>345.8</v>
      </c>
      <c r="L1354" s="8">
        <v>1516</v>
      </c>
      <c r="M1354" s="8">
        <v>3243</v>
      </c>
      <c r="O1354" s="32">
        <f t="shared" si="47"/>
        <v>321.89999999999998</v>
      </c>
    </row>
    <row r="1355" spans="1:15" x14ac:dyDescent="0.2">
      <c r="A1355" s="7">
        <v>2011</v>
      </c>
      <c r="B1355" s="8">
        <v>2857</v>
      </c>
      <c r="C1355" s="14">
        <v>871.1</v>
      </c>
      <c r="D1355" s="8">
        <v>2934</v>
      </c>
      <c r="E1355" s="8">
        <v>2938</v>
      </c>
      <c r="F1355" s="8">
        <v>1971</v>
      </c>
      <c r="G1355" s="8">
        <v>1193</v>
      </c>
      <c r="H1355" s="14">
        <v>196.4</v>
      </c>
      <c r="I1355" s="14">
        <v>84.2</v>
      </c>
      <c r="J1355" s="14">
        <v>64</v>
      </c>
      <c r="K1355" s="14">
        <v>158.6</v>
      </c>
      <c r="L1355" s="8">
        <v>1017</v>
      </c>
      <c r="M1355" s="14">
        <v>987</v>
      </c>
      <c r="O1355" s="32">
        <f t="shared" si="47"/>
        <v>280.60000000000002</v>
      </c>
    </row>
    <row r="1356" spans="1:15" x14ac:dyDescent="0.2">
      <c r="A1356" s="7">
        <v>2012</v>
      </c>
      <c r="B1356" s="8">
        <v>3501</v>
      </c>
      <c r="C1356" s="8">
        <v>1471</v>
      </c>
      <c r="D1356" s="8">
        <v>3412</v>
      </c>
      <c r="E1356" s="8">
        <v>2338</v>
      </c>
      <c r="F1356" s="8">
        <v>1258</v>
      </c>
      <c r="G1356" s="14">
        <v>804.5</v>
      </c>
      <c r="H1356" s="14">
        <v>274.7</v>
      </c>
      <c r="I1356" s="14">
        <v>90.7</v>
      </c>
      <c r="J1356" s="14">
        <v>65.599999999999994</v>
      </c>
      <c r="K1356" s="14">
        <v>407.8</v>
      </c>
      <c r="L1356" s="8">
        <v>2314</v>
      </c>
      <c r="M1356" s="8">
        <v>2677</v>
      </c>
      <c r="O1356" s="32">
        <f t="shared" si="47"/>
        <v>365.4</v>
      </c>
    </row>
    <row r="1357" spans="1:15" x14ac:dyDescent="0.2">
      <c r="A1357" s="7">
        <v>2013</v>
      </c>
      <c r="B1357" s="8">
        <v>1440</v>
      </c>
      <c r="C1357" s="8">
        <v>1433</v>
      </c>
      <c r="D1357" s="8">
        <v>1456</v>
      </c>
      <c r="E1357" s="8">
        <v>1494</v>
      </c>
      <c r="F1357" s="14">
        <v>866.5</v>
      </c>
      <c r="G1357" s="14">
        <v>529.70000000000005</v>
      </c>
      <c r="H1357" s="14">
        <v>153.69999999999999</v>
      </c>
      <c r="I1357" s="14">
        <v>71.3</v>
      </c>
      <c r="J1357" s="14">
        <v>309.3</v>
      </c>
      <c r="K1357" s="14">
        <v>612.1</v>
      </c>
      <c r="L1357" s="14">
        <v>862.3</v>
      </c>
      <c r="M1357" s="14">
        <v>817.7</v>
      </c>
      <c r="O1357" s="32">
        <f t="shared" si="47"/>
        <v>225</v>
      </c>
    </row>
    <row r="1358" spans="1:15" x14ac:dyDescent="0.2">
      <c r="A1358" s="7">
        <v>2014</v>
      </c>
      <c r="B1358" s="14">
        <v>898.5</v>
      </c>
      <c r="C1358" s="8">
        <v>3327</v>
      </c>
      <c r="D1358" s="8">
        <v>3094</v>
      </c>
      <c r="E1358" s="8">
        <v>1660</v>
      </c>
      <c r="F1358" s="8">
        <v>1188</v>
      </c>
      <c r="G1358" s="14">
        <v>337.2</v>
      </c>
      <c r="H1358" s="14">
        <v>177.1</v>
      </c>
      <c r="I1358" s="14">
        <v>70.400000000000006</v>
      </c>
      <c r="J1358" s="14">
        <v>61.8</v>
      </c>
      <c r="K1358" s="14">
        <v>342.3</v>
      </c>
      <c r="L1358" s="8">
        <v>1315</v>
      </c>
      <c r="M1358" s="14"/>
      <c r="O1358" s="32">
        <f t="shared" si="47"/>
        <v>247.5</v>
      </c>
    </row>
    <row r="1359" spans="1:15" x14ac:dyDescent="0.2">
      <c r="O1359" s="32"/>
    </row>
    <row r="1360" spans="1:15" x14ac:dyDescent="0.2">
      <c r="O1360" s="32"/>
    </row>
    <row r="1361" spans="1:25" x14ac:dyDescent="0.2">
      <c r="A1361" s="6" t="s">
        <v>440</v>
      </c>
      <c r="O1361" s="32"/>
    </row>
    <row r="1362" spans="1:25" ht="15.75" x14ac:dyDescent="0.25">
      <c r="A1362" s="7">
        <v>1993</v>
      </c>
      <c r="B1362" s="14"/>
      <c r="C1362" s="14"/>
      <c r="D1362" s="14"/>
      <c r="E1362" s="14"/>
      <c r="F1362" s="14"/>
      <c r="G1362" s="14"/>
      <c r="H1362" s="14">
        <v>290.39999999999998</v>
      </c>
      <c r="I1362" s="14">
        <v>116.5</v>
      </c>
      <c r="J1362" s="14">
        <v>73.599999999999994</v>
      </c>
      <c r="K1362" s="14">
        <v>79.5</v>
      </c>
      <c r="L1362" s="14">
        <v>99.1</v>
      </c>
      <c r="M1362" s="8">
        <v>1114</v>
      </c>
      <c r="O1362" s="32">
        <f t="shared" si="47"/>
        <v>406.9</v>
      </c>
      <c r="Q1362" s="23" t="s">
        <v>349</v>
      </c>
      <c r="R1362" s="23"/>
      <c r="S1362" s="23"/>
      <c r="T1362" s="23"/>
      <c r="U1362" s="23"/>
      <c r="V1362" s="23"/>
      <c r="W1362" s="23"/>
      <c r="X1362" s="23"/>
      <c r="Y1362" s="23"/>
    </row>
    <row r="1363" spans="1:25" ht="16.5" thickBot="1" x14ac:dyDescent="0.3">
      <c r="A1363" s="7">
        <v>1994</v>
      </c>
      <c r="B1363" s="8">
        <v>2050</v>
      </c>
      <c r="C1363" s="8">
        <v>1590</v>
      </c>
      <c r="D1363" s="8">
        <v>1741</v>
      </c>
      <c r="E1363" s="8">
        <v>1225</v>
      </c>
      <c r="F1363" s="14">
        <v>375.3</v>
      </c>
      <c r="G1363" s="14">
        <v>373.1</v>
      </c>
      <c r="H1363" s="14">
        <v>59.1</v>
      </c>
      <c r="I1363" s="14">
        <v>11.3</v>
      </c>
      <c r="J1363" s="14">
        <v>32.799999999999997</v>
      </c>
      <c r="K1363" s="14">
        <v>346.5</v>
      </c>
      <c r="L1363" s="8">
        <v>2557</v>
      </c>
      <c r="M1363" s="8">
        <v>2957</v>
      </c>
      <c r="O1363" s="32">
        <f t="shared" si="47"/>
        <v>70.400000000000006</v>
      </c>
      <c r="Q1363" s="23"/>
      <c r="R1363" s="23"/>
      <c r="S1363" s="23"/>
      <c r="T1363" s="23"/>
      <c r="U1363" s="23"/>
      <c r="V1363" s="23"/>
      <c r="W1363" s="23"/>
      <c r="X1363" s="23"/>
      <c r="Y1363" s="23"/>
    </row>
    <row r="1364" spans="1:25" ht="15.75" x14ac:dyDescent="0.25">
      <c r="A1364" s="7">
        <v>1995</v>
      </c>
      <c r="B1364" s="8">
        <v>3017</v>
      </c>
      <c r="C1364" s="8">
        <v>3335</v>
      </c>
      <c r="D1364" s="8">
        <v>1595</v>
      </c>
      <c r="E1364" s="8">
        <v>1123</v>
      </c>
      <c r="F1364" s="14">
        <v>812.2</v>
      </c>
      <c r="G1364" s="14">
        <v>329.4</v>
      </c>
      <c r="H1364" s="14">
        <v>111.8</v>
      </c>
      <c r="I1364" s="14">
        <v>54.8</v>
      </c>
      <c r="J1364" s="14">
        <v>67.8</v>
      </c>
      <c r="K1364" s="14">
        <v>520</v>
      </c>
      <c r="L1364" s="8">
        <v>2233</v>
      </c>
      <c r="M1364" s="8">
        <v>4323</v>
      </c>
      <c r="O1364" s="32">
        <f t="shared" si="47"/>
        <v>166.6</v>
      </c>
      <c r="Q1364" s="36" t="s">
        <v>350</v>
      </c>
      <c r="R1364" s="36"/>
      <c r="S1364" s="23"/>
      <c r="T1364" s="23"/>
      <c r="U1364" s="23"/>
      <c r="V1364" s="23"/>
      <c r="W1364" s="23"/>
      <c r="X1364" s="23"/>
      <c r="Y1364" s="23"/>
    </row>
    <row r="1365" spans="1:25" ht="15.75" x14ac:dyDescent="0.25">
      <c r="A1365" s="7">
        <v>1996</v>
      </c>
      <c r="B1365" s="8">
        <v>3888</v>
      </c>
      <c r="C1365" s="8">
        <v>6948</v>
      </c>
      <c r="D1365" s="8">
        <v>1988</v>
      </c>
      <c r="E1365" s="8">
        <v>1867</v>
      </c>
      <c r="F1365" s="8">
        <v>1552</v>
      </c>
      <c r="G1365" s="14">
        <v>523.5</v>
      </c>
      <c r="H1365" s="14">
        <v>158.5</v>
      </c>
      <c r="I1365" s="14">
        <v>38.700000000000003</v>
      </c>
      <c r="J1365" s="14">
        <v>106.2</v>
      </c>
      <c r="K1365" s="14">
        <v>606.6</v>
      </c>
      <c r="L1365" s="8">
        <v>3387</v>
      </c>
      <c r="M1365" s="8">
        <v>6090</v>
      </c>
      <c r="O1365" s="32">
        <f t="shared" si="47"/>
        <v>197.2</v>
      </c>
      <c r="Q1365" s="33" t="s">
        <v>351</v>
      </c>
      <c r="R1365" s="33">
        <v>0.25622630104591754</v>
      </c>
      <c r="S1365" s="23"/>
      <c r="T1365" s="23"/>
      <c r="U1365" s="23"/>
      <c r="V1365" s="23"/>
      <c r="W1365" s="23"/>
      <c r="X1365" s="23"/>
      <c r="Y1365" s="23"/>
    </row>
    <row r="1366" spans="1:25" ht="15.75" x14ac:dyDescent="0.25">
      <c r="A1366" s="7">
        <v>1997</v>
      </c>
      <c r="B1366" s="8">
        <v>4643</v>
      </c>
      <c r="C1366" s="8">
        <v>2875</v>
      </c>
      <c r="D1366" s="8">
        <v>3728</v>
      </c>
      <c r="E1366" s="8">
        <v>1446</v>
      </c>
      <c r="F1366" s="14">
        <v>727.9</v>
      </c>
      <c r="G1366" s="14">
        <v>498.3</v>
      </c>
      <c r="H1366" s="14">
        <v>178.6</v>
      </c>
      <c r="I1366" s="14">
        <v>63.9</v>
      </c>
      <c r="J1366" s="14">
        <v>197.6</v>
      </c>
      <c r="K1366" s="14"/>
      <c r="L1366" s="14"/>
      <c r="M1366" s="14"/>
      <c r="O1366" s="32">
        <f t="shared" si="47"/>
        <v>242.5</v>
      </c>
      <c r="Q1366" s="33" t="s">
        <v>352</v>
      </c>
      <c r="R1366" s="33">
        <v>6.5651917347673172E-2</v>
      </c>
      <c r="S1366" s="23"/>
      <c r="T1366" s="23"/>
      <c r="U1366" s="23"/>
      <c r="V1366" s="23"/>
      <c r="W1366" s="23"/>
      <c r="X1366" s="23"/>
      <c r="Y1366" s="23"/>
    </row>
    <row r="1367" spans="1:25" ht="15.75" x14ac:dyDescent="0.25">
      <c r="A1367" s="7">
        <v>2002</v>
      </c>
      <c r="B1367" s="14"/>
      <c r="C1367" s="14"/>
      <c r="D1367" s="14"/>
      <c r="E1367" s="14"/>
      <c r="F1367" s="14"/>
      <c r="G1367" s="14"/>
      <c r="H1367" s="14"/>
      <c r="I1367" s="14"/>
      <c r="J1367" s="14"/>
      <c r="K1367" s="14">
        <v>86.6</v>
      </c>
      <c r="L1367" s="14">
        <v>255.4</v>
      </c>
      <c r="M1367" s="8">
        <v>1383</v>
      </c>
      <c r="O1367" s="32"/>
      <c r="Q1367" s="33" t="s">
        <v>353</v>
      </c>
      <c r="R1367" s="33">
        <v>3.3620451708513835E-3</v>
      </c>
      <c r="S1367" s="23"/>
      <c r="T1367" s="23"/>
      <c r="U1367" s="23"/>
      <c r="V1367" s="23"/>
      <c r="W1367" s="23"/>
      <c r="X1367" s="23"/>
      <c r="Y1367" s="23"/>
    </row>
    <row r="1368" spans="1:25" ht="15.75" x14ac:dyDescent="0.25">
      <c r="A1368" s="7">
        <v>2003</v>
      </c>
      <c r="B1368" s="8">
        <v>2565</v>
      </c>
      <c r="C1368" s="8">
        <v>2973</v>
      </c>
      <c r="D1368" s="8">
        <v>3116</v>
      </c>
      <c r="E1368" s="8">
        <v>2345</v>
      </c>
      <c r="F1368" s="8">
        <v>1034</v>
      </c>
      <c r="G1368" s="14">
        <v>291.8</v>
      </c>
      <c r="H1368" s="14">
        <v>53.2</v>
      </c>
      <c r="I1368" s="14">
        <v>13.1</v>
      </c>
      <c r="J1368" s="14">
        <v>53.7</v>
      </c>
      <c r="K1368" s="14">
        <v>93.3</v>
      </c>
      <c r="L1368" s="14">
        <v>393.6</v>
      </c>
      <c r="M1368" s="8">
        <v>2705</v>
      </c>
      <c r="O1368" s="32">
        <f t="shared" si="47"/>
        <v>66.3</v>
      </c>
      <c r="Q1368" s="33" t="s">
        <v>354</v>
      </c>
      <c r="R1368" s="33">
        <v>91.074453572058673</v>
      </c>
      <c r="S1368" s="23"/>
      <c r="T1368" s="23"/>
      <c r="U1368" s="23"/>
      <c r="V1368" s="23"/>
      <c r="W1368" s="23"/>
      <c r="X1368" s="23"/>
      <c r="Y1368" s="23"/>
    </row>
    <row r="1369" spans="1:25" ht="16.5" thickBot="1" x14ac:dyDescent="0.3">
      <c r="A1369" s="7">
        <v>2004</v>
      </c>
      <c r="B1369" s="8">
        <v>3364</v>
      </c>
      <c r="C1369" s="8">
        <v>2884</v>
      </c>
      <c r="D1369" s="8">
        <v>1296</v>
      </c>
      <c r="E1369" s="14">
        <v>727.5</v>
      </c>
      <c r="F1369" s="14">
        <v>469.7</v>
      </c>
      <c r="G1369" s="14">
        <v>618.79999999999995</v>
      </c>
      <c r="H1369" s="14">
        <v>98.9</v>
      </c>
      <c r="I1369" s="14">
        <v>106.2</v>
      </c>
      <c r="J1369" s="14">
        <v>329.4</v>
      </c>
      <c r="K1369" s="14">
        <v>428.9</v>
      </c>
      <c r="L1369" s="14">
        <v>617</v>
      </c>
      <c r="M1369" s="8">
        <v>1579</v>
      </c>
      <c r="O1369" s="32">
        <f t="shared" si="47"/>
        <v>205.10000000000002</v>
      </c>
      <c r="Q1369" s="34" t="s">
        <v>355</v>
      </c>
      <c r="R1369" s="34">
        <v>17</v>
      </c>
      <c r="S1369" s="23"/>
      <c r="T1369" s="23"/>
      <c r="U1369" s="23"/>
      <c r="V1369" s="23"/>
      <c r="W1369" s="23"/>
      <c r="X1369" s="23"/>
      <c r="Y1369" s="23"/>
    </row>
    <row r="1370" spans="1:25" ht="15.75" x14ac:dyDescent="0.25">
      <c r="A1370" s="7">
        <v>2005</v>
      </c>
      <c r="B1370" s="14">
        <v>758.5</v>
      </c>
      <c r="C1370" s="14">
        <v>496.7</v>
      </c>
      <c r="D1370" s="14">
        <v>824.6</v>
      </c>
      <c r="E1370" s="8">
        <v>1620</v>
      </c>
      <c r="F1370" s="8">
        <v>1132</v>
      </c>
      <c r="G1370" s="14">
        <v>570.20000000000005</v>
      </c>
      <c r="H1370" s="14">
        <v>180.7</v>
      </c>
      <c r="I1370" s="14">
        <v>35</v>
      </c>
      <c r="J1370" s="14">
        <v>44.5</v>
      </c>
      <c r="K1370" s="14">
        <v>185.4</v>
      </c>
      <c r="L1370" s="8">
        <v>1476</v>
      </c>
      <c r="M1370" s="8">
        <v>2559</v>
      </c>
      <c r="O1370" s="32">
        <f t="shared" si="47"/>
        <v>215.7</v>
      </c>
      <c r="Q1370" s="23"/>
      <c r="R1370" s="23"/>
      <c r="S1370" s="23"/>
      <c r="T1370" s="23"/>
      <c r="U1370" s="23"/>
      <c r="V1370" s="23"/>
      <c r="W1370" s="23"/>
      <c r="X1370" s="23"/>
      <c r="Y1370" s="23"/>
    </row>
    <row r="1371" spans="1:25" ht="16.5" thickBot="1" x14ac:dyDescent="0.3">
      <c r="A1371" s="7">
        <v>2006</v>
      </c>
      <c r="B1371" s="8">
        <v>6873</v>
      </c>
      <c r="C1371" s="8">
        <v>2506</v>
      </c>
      <c r="D1371" s="8">
        <v>1507</v>
      </c>
      <c r="E1371" s="8">
        <v>1515</v>
      </c>
      <c r="F1371" s="14">
        <v>527.79999999999995</v>
      </c>
      <c r="G1371" s="14">
        <v>469.2</v>
      </c>
      <c r="H1371" s="14">
        <v>81.5</v>
      </c>
      <c r="I1371" s="14">
        <v>27</v>
      </c>
      <c r="J1371" s="14">
        <v>33</v>
      </c>
      <c r="K1371" s="14">
        <v>85.3</v>
      </c>
      <c r="L1371" s="8">
        <v>3454</v>
      </c>
      <c r="M1371" s="8">
        <v>3554</v>
      </c>
      <c r="O1371" s="32">
        <f t="shared" si="47"/>
        <v>108.5</v>
      </c>
      <c r="Q1371" s="23" t="s">
        <v>356</v>
      </c>
      <c r="R1371" s="23"/>
      <c r="S1371" s="23"/>
      <c r="T1371" s="23"/>
      <c r="U1371" s="23"/>
      <c r="V1371" s="23"/>
      <c r="W1371" s="23"/>
      <c r="X1371" s="23"/>
      <c r="Y1371" s="23"/>
    </row>
    <row r="1372" spans="1:25" ht="15.75" x14ac:dyDescent="0.25">
      <c r="A1372" s="7">
        <v>2007</v>
      </c>
      <c r="B1372" s="8">
        <v>2814</v>
      </c>
      <c r="C1372" s="8">
        <v>2001</v>
      </c>
      <c r="D1372" s="8">
        <v>2166</v>
      </c>
      <c r="E1372" s="8">
        <v>1035</v>
      </c>
      <c r="F1372" s="14">
        <v>500</v>
      </c>
      <c r="G1372" s="14">
        <v>178.2</v>
      </c>
      <c r="H1372" s="14">
        <v>58.7</v>
      </c>
      <c r="I1372" s="14">
        <v>27</v>
      </c>
      <c r="J1372" s="14">
        <v>34.700000000000003</v>
      </c>
      <c r="K1372" s="14">
        <v>424.7</v>
      </c>
      <c r="L1372" s="8">
        <v>1005</v>
      </c>
      <c r="M1372" s="8">
        <v>3051</v>
      </c>
      <c r="O1372" s="32">
        <f t="shared" si="47"/>
        <v>85.7</v>
      </c>
      <c r="Q1372" s="35"/>
      <c r="R1372" s="35" t="s">
        <v>361</v>
      </c>
      <c r="S1372" s="35" t="s">
        <v>362</v>
      </c>
      <c r="T1372" s="35" t="s">
        <v>363</v>
      </c>
      <c r="U1372" s="35" t="s">
        <v>3</v>
      </c>
      <c r="V1372" s="35" t="s">
        <v>364</v>
      </c>
      <c r="W1372" s="23"/>
      <c r="X1372" s="23"/>
      <c r="Y1372" s="23"/>
    </row>
    <row r="1373" spans="1:25" ht="15.75" x14ac:dyDescent="0.25">
      <c r="A1373" s="7">
        <v>2008</v>
      </c>
      <c r="B1373" s="8">
        <v>3524</v>
      </c>
      <c r="C1373" s="8">
        <v>2371</v>
      </c>
      <c r="D1373" s="8">
        <v>1992</v>
      </c>
      <c r="E1373" s="8">
        <v>1387</v>
      </c>
      <c r="F1373" s="8">
        <v>1092</v>
      </c>
      <c r="G1373" s="14">
        <v>691.7</v>
      </c>
      <c r="H1373" s="14">
        <v>134.69999999999999</v>
      </c>
      <c r="I1373" s="14">
        <v>76.5</v>
      </c>
      <c r="J1373" s="14">
        <v>53.9</v>
      </c>
      <c r="K1373" s="14">
        <v>132.6</v>
      </c>
      <c r="L1373" s="14">
        <v>767.8</v>
      </c>
      <c r="M1373" s="8">
        <v>1110</v>
      </c>
      <c r="O1373" s="32">
        <f t="shared" si="47"/>
        <v>211.2</v>
      </c>
      <c r="Q1373" s="33" t="s">
        <v>357</v>
      </c>
      <c r="R1373" s="33">
        <v>1</v>
      </c>
      <c r="S1373" s="33">
        <v>8742.2480100286193</v>
      </c>
      <c r="T1373" s="33">
        <v>8742.2480100286193</v>
      </c>
      <c r="U1373" s="33">
        <v>1.053974186386313</v>
      </c>
      <c r="V1373" s="33">
        <v>0.3208653618375697</v>
      </c>
      <c r="W1373" s="23"/>
      <c r="X1373" s="23"/>
      <c r="Y1373" s="23"/>
    </row>
    <row r="1374" spans="1:25" ht="15.75" x14ac:dyDescent="0.25">
      <c r="A1374" s="7">
        <v>2009</v>
      </c>
      <c r="B1374" s="8">
        <v>3282</v>
      </c>
      <c r="C1374" s="14">
        <v>830.1</v>
      </c>
      <c r="D1374" s="8">
        <v>1810</v>
      </c>
      <c r="E1374" s="8">
        <v>1175</v>
      </c>
      <c r="F1374" s="8">
        <v>1118</v>
      </c>
      <c r="G1374" s="14">
        <v>247.3</v>
      </c>
      <c r="H1374" s="14">
        <v>57.8</v>
      </c>
      <c r="I1374" s="14">
        <v>21.6</v>
      </c>
      <c r="J1374" s="14">
        <v>36.9</v>
      </c>
      <c r="K1374" s="14">
        <v>99.8</v>
      </c>
      <c r="L1374" s="8">
        <v>1180</v>
      </c>
      <c r="M1374" s="8">
        <v>1508</v>
      </c>
      <c r="O1374" s="32">
        <f t="shared" si="47"/>
        <v>79.400000000000006</v>
      </c>
      <c r="Q1374" s="33" t="s">
        <v>358</v>
      </c>
      <c r="R1374" s="33">
        <v>15</v>
      </c>
      <c r="S1374" s="33">
        <v>124418.34140173608</v>
      </c>
      <c r="T1374" s="33">
        <v>8294.5560934490713</v>
      </c>
      <c r="U1374" s="33"/>
      <c r="V1374" s="33"/>
      <c r="W1374" s="23"/>
      <c r="X1374" s="23"/>
      <c r="Y1374" s="23"/>
    </row>
    <row r="1375" spans="1:25" ht="16.5" thickBot="1" x14ac:dyDescent="0.3">
      <c r="A1375" s="7">
        <v>2010</v>
      </c>
      <c r="B1375" s="8">
        <v>2844</v>
      </c>
      <c r="C1375" s="8">
        <v>1288</v>
      </c>
      <c r="D1375" s="8">
        <v>1452</v>
      </c>
      <c r="E1375" s="8">
        <v>2252</v>
      </c>
      <c r="F1375" s="8">
        <v>1069</v>
      </c>
      <c r="G1375" s="8">
        <v>1645</v>
      </c>
      <c r="H1375" s="14">
        <v>183.7</v>
      </c>
      <c r="I1375" s="14">
        <v>49.3</v>
      </c>
      <c r="J1375" s="14">
        <v>90.1</v>
      </c>
      <c r="K1375" s="14">
        <v>275.89999999999998</v>
      </c>
      <c r="L1375" s="8">
        <v>1857</v>
      </c>
      <c r="M1375" s="8">
        <v>4141</v>
      </c>
      <c r="O1375" s="32">
        <f t="shared" si="47"/>
        <v>233</v>
      </c>
      <c r="Q1375" s="34" t="s">
        <v>359</v>
      </c>
      <c r="R1375" s="34">
        <v>16</v>
      </c>
      <c r="S1375" s="34">
        <v>133160.5894117647</v>
      </c>
      <c r="T1375" s="34"/>
      <c r="U1375" s="34"/>
      <c r="V1375" s="34"/>
      <c r="W1375" s="23"/>
      <c r="X1375" s="23"/>
      <c r="Y1375" s="23"/>
    </row>
    <row r="1376" spans="1:25" ht="16.5" thickBot="1" x14ac:dyDescent="0.3">
      <c r="A1376" s="7">
        <v>2011</v>
      </c>
      <c r="B1376" s="8">
        <v>3344</v>
      </c>
      <c r="C1376" s="8">
        <v>1110</v>
      </c>
      <c r="D1376" s="8">
        <v>3539</v>
      </c>
      <c r="E1376" s="8">
        <v>2467</v>
      </c>
      <c r="F1376" s="8">
        <v>1185</v>
      </c>
      <c r="G1376" s="14">
        <v>798.2</v>
      </c>
      <c r="H1376" s="14">
        <v>207.9</v>
      </c>
      <c r="I1376" s="14">
        <v>83.9</v>
      </c>
      <c r="J1376" s="14">
        <v>50.6</v>
      </c>
      <c r="K1376" s="14">
        <v>107.3</v>
      </c>
      <c r="L1376" s="14">
        <v>950.1</v>
      </c>
      <c r="M1376" s="14">
        <v>829.6</v>
      </c>
      <c r="O1376" s="32">
        <f t="shared" si="47"/>
        <v>291.8</v>
      </c>
      <c r="Q1376" s="23"/>
      <c r="R1376" s="23"/>
      <c r="S1376" s="23"/>
      <c r="T1376" s="23"/>
      <c r="U1376" s="23"/>
      <c r="V1376" s="23"/>
      <c r="W1376" s="23"/>
      <c r="X1376" s="23"/>
      <c r="Y1376" s="23"/>
    </row>
    <row r="1377" spans="1:25" ht="15.75" x14ac:dyDescent="0.25">
      <c r="A1377" s="7">
        <v>2012</v>
      </c>
      <c r="B1377" s="8">
        <v>4723</v>
      </c>
      <c r="C1377" s="8">
        <v>1944</v>
      </c>
      <c r="D1377" s="8">
        <v>4085</v>
      </c>
      <c r="E1377" s="8">
        <v>3066</v>
      </c>
      <c r="F1377" s="8">
        <v>1056</v>
      </c>
      <c r="G1377" s="14">
        <v>596</v>
      </c>
      <c r="H1377" s="14">
        <v>203.7</v>
      </c>
      <c r="I1377" s="14">
        <v>66.7</v>
      </c>
      <c r="J1377" s="14">
        <v>49.9</v>
      </c>
      <c r="K1377" s="14">
        <v>307.2</v>
      </c>
      <c r="L1377" s="8">
        <v>2578</v>
      </c>
      <c r="M1377" s="8">
        <v>3383</v>
      </c>
      <c r="O1377" s="32">
        <f t="shared" si="47"/>
        <v>270.39999999999998</v>
      </c>
      <c r="Q1377" s="35"/>
      <c r="R1377" s="35" t="s">
        <v>365</v>
      </c>
      <c r="S1377" s="35" t="s">
        <v>354</v>
      </c>
      <c r="T1377" s="35" t="s">
        <v>366</v>
      </c>
      <c r="U1377" s="35" t="s">
        <v>367</v>
      </c>
      <c r="V1377" s="35" t="s">
        <v>368</v>
      </c>
      <c r="W1377" s="35" t="s">
        <v>369</v>
      </c>
      <c r="X1377" s="35" t="s">
        <v>370</v>
      </c>
      <c r="Y1377" s="35" t="s">
        <v>371</v>
      </c>
    </row>
    <row r="1378" spans="1:25" ht="15.75" x14ac:dyDescent="0.25">
      <c r="A1378" s="7">
        <v>2013</v>
      </c>
      <c r="B1378" s="8">
        <v>1502</v>
      </c>
      <c r="C1378" s="8">
        <v>1443</v>
      </c>
      <c r="D1378" s="8">
        <v>1219</v>
      </c>
      <c r="E1378" s="8">
        <v>1026</v>
      </c>
      <c r="F1378" s="14">
        <v>615.70000000000005</v>
      </c>
      <c r="G1378" s="14">
        <v>455.9</v>
      </c>
      <c r="H1378" s="14">
        <v>106.3</v>
      </c>
      <c r="I1378" s="14">
        <v>32.700000000000003</v>
      </c>
      <c r="J1378" s="14">
        <v>203</v>
      </c>
      <c r="K1378" s="14">
        <v>664.2</v>
      </c>
      <c r="L1378" s="14">
        <v>844.3</v>
      </c>
      <c r="M1378" s="14">
        <v>898.9</v>
      </c>
      <c r="O1378" s="32">
        <f t="shared" si="47"/>
        <v>139</v>
      </c>
      <c r="Q1378" s="33" t="s">
        <v>360</v>
      </c>
      <c r="R1378" s="33">
        <v>130.28618174403545</v>
      </c>
      <c r="S1378" s="33">
        <v>57.685383288526602</v>
      </c>
      <c r="T1378" s="33">
        <v>2.2585648966286551</v>
      </c>
      <c r="U1378" s="33">
        <v>3.9236762594245675E-2</v>
      </c>
      <c r="V1378" s="33">
        <v>7.3326977482640245</v>
      </c>
      <c r="W1378" s="33">
        <v>253.23966573980687</v>
      </c>
      <c r="X1378" s="33">
        <v>7.3326977482640245</v>
      </c>
      <c r="Y1378" s="33">
        <v>253.23966573980687</v>
      </c>
    </row>
    <row r="1379" spans="1:25" ht="16.5" thickBot="1" x14ac:dyDescent="0.3">
      <c r="A1379" s="7">
        <v>2014</v>
      </c>
      <c r="B1379" s="8">
        <v>1041</v>
      </c>
      <c r="C1379" s="8">
        <v>3492</v>
      </c>
      <c r="D1379" s="8">
        <v>2885</v>
      </c>
      <c r="E1379" s="8">
        <v>1635</v>
      </c>
      <c r="F1379" s="14">
        <v>954</v>
      </c>
      <c r="G1379" s="14">
        <v>249.2</v>
      </c>
      <c r="H1379" s="14">
        <v>115.3</v>
      </c>
      <c r="I1379" s="14">
        <v>39.9</v>
      </c>
      <c r="J1379" s="14">
        <v>42.4</v>
      </c>
      <c r="K1379" s="14"/>
      <c r="L1379" s="14"/>
      <c r="M1379" s="14"/>
      <c r="O1379" s="32">
        <f t="shared" si="47"/>
        <v>155.19999999999999</v>
      </c>
      <c r="Q1379" s="34" t="s">
        <v>372</v>
      </c>
      <c r="R1379" s="34">
        <v>50.463098771101329</v>
      </c>
      <c r="S1379" s="34">
        <v>49.154007157284887</v>
      </c>
      <c r="T1379" s="34">
        <v>1.0266324495097126</v>
      </c>
      <c r="U1379" s="34">
        <v>0.32086536183756958</v>
      </c>
      <c r="V1379" s="34">
        <v>-54.306187446735436</v>
      </c>
      <c r="W1379" s="34">
        <v>155.23238498893809</v>
      </c>
      <c r="X1379" s="34">
        <v>-54.306187446735436</v>
      </c>
      <c r="Y1379" s="34">
        <v>155.23238498893809</v>
      </c>
    </row>
    <row r="1380" spans="1:25" ht="15.75" x14ac:dyDescent="0.25">
      <c r="O1380" s="32"/>
      <c r="Q1380" s="23"/>
      <c r="R1380" s="23"/>
      <c r="S1380" s="23"/>
      <c r="T1380" s="23"/>
      <c r="U1380" s="23"/>
      <c r="V1380" s="23"/>
      <c r="W1380" s="23"/>
      <c r="X1380" s="23"/>
      <c r="Y1380" s="23"/>
    </row>
    <row r="1381" spans="1:25" ht="15.75" x14ac:dyDescent="0.25">
      <c r="O1381" s="32"/>
      <c r="Q1381" s="23"/>
      <c r="R1381" s="23"/>
      <c r="S1381" s="23"/>
      <c r="T1381" s="23"/>
      <c r="U1381" s="23"/>
      <c r="V1381" s="23"/>
      <c r="W1381" s="23"/>
      <c r="X1381" s="23"/>
      <c r="Y1381" s="23"/>
    </row>
    <row r="1382" spans="1:25" ht="15.75" x14ac:dyDescent="0.25">
      <c r="A1382" s="6" t="s">
        <v>441</v>
      </c>
      <c r="O1382" s="32"/>
      <c r="Q1382" s="23"/>
      <c r="R1382" s="23"/>
      <c r="S1382" s="23"/>
      <c r="T1382" s="23"/>
      <c r="U1382" s="23"/>
      <c r="V1382" s="23"/>
      <c r="W1382" s="23"/>
      <c r="X1382" s="23"/>
      <c r="Y1382" s="23"/>
    </row>
    <row r="1383" spans="1:25" ht="15.75" x14ac:dyDescent="0.25">
      <c r="A1383" s="7">
        <v>1979</v>
      </c>
      <c r="B1383" s="14">
        <v>180.6</v>
      </c>
      <c r="C1383" s="14">
        <v>660.9</v>
      </c>
      <c r="D1383" s="14">
        <v>546.6</v>
      </c>
      <c r="E1383" s="14">
        <v>154.80000000000001</v>
      </c>
      <c r="F1383" s="14">
        <v>220.5</v>
      </c>
      <c r="G1383" s="14">
        <v>65.900000000000006</v>
      </c>
      <c r="H1383" s="14">
        <v>104.9</v>
      </c>
      <c r="I1383" s="14">
        <v>138.6</v>
      </c>
      <c r="J1383" s="14">
        <v>145.80000000000001</v>
      </c>
      <c r="K1383" s="14">
        <v>207.9</v>
      </c>
      <c r="L1383" s="14">
        <v>191.2</v>
      </c>
      <c r="M1383" s="14">
        <v>656.2</v>
      </c>
      <c r="O1383" s="32">
        <f t="shared" si="47"/>
        <v>243.5</v>
      </c>
      <c r="Q1383" s="23" t="s">
        <v>349</v>
      </c>
      <c r="R1383"/>
      <c r="S1383"/>
      <c r="T1383"/>
      <c r="U1383"/>
      <c r="V1383"/>
      <c r="W1383"/>
      <c r="X1383"/>
      <c r="Y1383"/>
    </row>
    <row r="1384" spans="1:25" ht="16.5" thickBot="1" x14ac:dyDescent="0.3">
      <c r="A1384" s="7">
        <v>1980</v>
      </c>
      <c r="B1384" s="8">
        <v>1184</v>
      </c>
      <c r="C1384" s="14">
        <v>464.2</v>
      </c>
      <c r="D1384" s="14">
        <v>551.29999999999995</v>
      </c>
      <c r="E1384" s="14">
        <v>383.7</v>
      </c>
      <c r="F1384" s="14">
        <v>116.2</v>
      </c>
      <c r="G1384" s="14">
        <v>77.2</v>
      </c>
      <c r="H1384" s="14">
        <v>97.2</v>
      </c>
      <c r="I1384" s="14">
        <v>134</v>
      </c>
      <c r="J1384" s="14">
        <v>137.9</v>
      </c>
      <c r="K1384" s="14">
        <v>132</v>
      </c>
      <c r="L1384" s="14">
        <v>208.6</v>
      </c>
      <c r="M1384" s="14">
        <v>868.7</v>
      </c>
      <c r="O1384" s="32">
        <f t="shared" ref="O1384:O1447" si="48">SUM(H1384:I1384)</f>
        <v>231.2</v>
      </c>
      <c r="Q1384"/>
      <c r="R1384"/>
      <c r="S1384"/>
      <c r="T1384"/>
      <c r="U1384"/>
      <c r="V1384"/>
      <c r="W1384"/>
      <c r="X1384"/>
      <c r="Y1384"/>
    </row>
    <row r="1385" spans="1:25" ht="15.75" x14ac:dyDescent="0.25">
      <c r="A1385" s="7">
        <v>1981</v>
      </c>
      <c r="B1385" s="14">
        <v>329.2</v>
      </c>
      <c r="C1385" s="14">
        <v>642.79999999999995</v>
      </c>
      <c r="D1385" s="14">
        <v>244.3</v>
      </c>
      <c r="E1385" s="14">
        <v>313.60000000000002</v>
      </c>
      <c r="F1385" s="14">
        <v>133.4</v>
      </c>
      <c r="G1385" s="14">
        <v>160.80000000000001</v>
      </c>
      <c r="H1385" s="14">
        <v>130.69999999999999</v>
      </c>
      <c r="I1385" s="14">
        <v>198.9</v>
      </c>
      <c r="J1385" s="14">
        <v>168.1</v>
      </c>
      <c r="K1385" s="14">
        <v>227.1</v>
      </c>
      <c r="L1385" s="14">
        <v>510.7</v>
      </c>
      <c r="M1385" s="8">
        <v>1314</v>
      </c>
      <c r="O1385" s="32">
        <f t="shared" si="48"/>
        <v>329.6</v>
      </c>
      <c r="Q1385" s="36" t="s">
        <v>350</v>
      </c>
      <c r="R1385" s="36"/>
      <c r="S1385"/>
      <c r="T1385"/>
      <c r="U1385"/>
      <c r="V1385"/>
      <c r="W1385"/>
      <c r="X1385"/>
      <c r="Y1385"/>
    </row>
    <row r="1386" spans="1:25" ht="15.75" x14ac:dyDescent="0.25">
      <c r="A1386" s="7">
        <v>1982</v>
      </c>
      <c r="B1386" s="8">
        <v>1022</v>
      </c>
      <c r="C1386" s="8">
        <v>1150</v>
      </c>
      <c r="D1386" s="14">
        <v>716.5</v>
      </c>
      <c r="E1386" s="14">
        <v>652.79999999999995</v>
      </c>
      <c r="F1386" s="14">
        <v>169.5</v>
      </c>
      <c r="G1386" s="14">
        <v>103.2</v>
      </c>
      <c r="H1386" s="14">
        <v>92.3</v>
      </c>
      <c r="I1386" s="14">
        <v>125.2</v>
      </c>
      <c r="J1386" s="14">
        <v>124.8</v>
      </c>
      <c r="K1386" s="14">
        <v>230.3</v>
      </c>
      <c r="L1386" s="14">
        <v>352</v>
      </c>
      <c r="M1386" s="8">
        <v>1225</v>
      </c>
      <c r="O1386" s="32">
        <f t="shared" si="48"/>
        <v>217.5</v>
      </c>
      <c r="Q1386" s="33" t="s">
        <v>351</v>
      </c>
      <c r="R1386" s="33">
        <v>0.26587826579441454</v>
      </c>
      <c r="S1386"/>
      <c r="T1386"/>
      <c r="U1386"/>
      <c r="V1386"/>
      <c r="W1386"/>
      <c r="X1386"/>
      <c r="Y1386"/>
    </row>
    <row r="1387" spans="1:25" ht="15.75" x14ac:dyDescent="0.25">
      <c r="A1387" s="7">
        <v>1983</v>
      </c>
      <c r="B1387" s="8">
        <v>1044</v>
      </c>
      <c r="C1387" s="8">
        <v>1215</v>
      </c>
      <c r="D1387" s="8">
        <v>1086</v>
      </c>
      <c r="E1387" s="14">
        <v>570.70000000000005</v>
      </c>
      <c r="F1387" s="14">
        <v>143.30000000000001</v>
      </c>
      <c r="G1387" s="14">
        <v>98.4</v>
      </c>
      <c r="H1387" s="14">
        <v>92.3</v>
      </c>
      <c r="I1387" s="14">
        <v>125.2</v>
      </c>
      <c r="J1387" s="14">
        <v>202.3</v>
      </c>
      <c r="K1387" s="14">
        <v>175.5</v>
      </c>
      <c r="L1387" s="14">
        <v>701.4</v>
      </c>
      <c r="M1387" s="14">
        <v>760.4</v>
      </c>
      <c r="O1387" s="32">
        <f t="shared" si="48"/>
        <v>217.5</v>
      </c>
      <c r="Q1387" s="33" t="s">
        <v>352</v>
      </c>
      <c r="R1387" s="33">
        <v>7.0691252221845344E-2</v>
      </c>
      <c r="S1387"/>
      <c r="T1387"/>
      <c r="U1387"/>
      <c r="V1387"/>
      <c r="W1387"/>
      <c r="X1387"/>
      <c r="Y1387"/>
    </row>
    <row r="1388" spans="1:25" ht="15.75" x14ac:dyDescent="0.25">
      <c r="A1388" s="7">
        <v>1984</v>
      </c>
      <c r="B1388" s="14">
        <v>522.5</v>
      </c>
      <c r="C1388" s="14">
        <v>571.5</v>
      </c>
      <c r="D1388" s="14">
        <v>484.8</v>
      </c>
      <c r="E1388" s="14">
        <v>408.3</v>
      </c>
      <c r="F1388" s="14">
        <v>337.5</v>
      </c>
      <c r="G1388" s="14">
        <v>182.9</v>
      </c>
      <c r="H1388" s="14">
        <v>151</v>
      </c>
      <c r="I1388" s="14">
        <v>167.8</v>
      </c>
      <c r="J1388" s="14">
        <v>129.30000000000001</v>
      </c>
      <c r="K1388" s="14">
        <v>180.5</v>
      </c>
      <c r="L1388" s="14">
        <v>881.5</v>
      </c>
      <c r="M1388" s="14">
        <v>702.2</v>
      </c>
      <c r="O1388" s="32">
        <f t="shared" si="48"/>
        <v>318.8</v>
      </c>
      <c r="Q1388" s="33" t="s">
        <v>353</v>
      </c>
      <c r="R1388" s="33">
        <v>4.3358641993076097E-2</v>
      </c>
      <c r="S1388"/>
      <c r="T1388"/>
      <c r="U1388"/>
      <c r="V1388"/>
      <c r="W1388"/>
      <c r="X1388"/>
      <c r="Y1388"/>
    </row>
    <row r="1389" spans="1:25" ht="15.75" x14ac:dyDescent="0.25">
      <c r="A1389" s="7">
        <v>1985</v>
      </c>
      <c r="B1389" s="14">
        <v>272.5</v>
      </c>
      <c r="C1389" s="14">
        <v>283.60000000000002</v>
      </c>
      <c r="D1389" s="14">
        <v>286.5</v>
      </c>
      <c r="E1389" s="14">
        <v>275.2</v>
      </c>
      <c r="F1389" s="14">
        <v>145.1</v>
      </c>
      <c r="G1389" s="14">
        <v>171</v>
      </c>
      <c r="H1389" s="14">
        <v>195.2</v>
      </c>
      <c r="I1389" s="14">
        <v>150.69999999999999</v>
      </c>
      <c r="J1389" s="14">
        <v>82.6</v>
      </c>
      <c r="K1389" s="14">
        <v>94.3</v>
      </c>
      <c r="L1389" s="14">
        <v>153.5</v>
      </c>
      <c r="M1389" s="14">
        <v>217.1</v>
      </c>
      <c r="O1389" s="32">
        <f t="shared" si="48"/>
        <v>345.9</v>
      </c>
      <c r="Q1389" s="33" t="s">
        <v>354</v>
      </c>
      <c r="R1389" s="33">
        <v>70.548177666582731</v>
      </c>
      <c r="S1389"/>
      <c r="T1389"/>
      <c r="U1389"/>
      <c r="V1389"/>
      <c r="W1389"/>
      <c r="X1389"/>
      <c r="Y1389"/>
    </row>
    <row r="1390" spans="1:25" ht="16.5" thickBot="1" x14ac:dyDescent="0.3">
      <c r="A1390" s="7">
        <v>1986</v>
      </c>
      <c r="B1390" s="14">
        <v>554</v>
      </c>
      <c r="C1390" s="14">
        <v>896.6</v>
      </c>
      <c r="D1390" s="14">
        <v>496.7</v>
      </c>
      <c r="E1390" s="14">
        <v>130.80000000000001</v>
      </c>
      <c r="F1390" s="14">
        <v>176.1</v>
      </c>
      <c r="G1390" s="14">
        <v>108.1</v>
      </c>
      <c r="H1390" s="14">
        <v>153.5</v>
      </c>
      <c r="I1390" s="14">
        <v>159.80000000000001</v>
      </c>
      <c r="J1390" s="14">
        <v>101.2</v>
      </c>
      <c r="K1390" s="14">
        <v>82.7</v>
      </c>
      <c r="L1390" s="14">
        <v>390.8</v>
      </c>
      <c r="M1390" s="14">
        <v>361.3</v>
      </c>
      <c r="O1390" s="32">
        <f t="shared" si="48"/>
        <v>313.3</v>
      </c>
      <c r="Q1390" s="34" t="s">
        <v>355</v>
      </c>
      <c r="R1390" s="34">
        <v>36</v>
      </c>
      <c r="S1390"/>
      <c r="T1390"/>
      <c r="U1390"/>
      <c r="V1390"/>
      <c r="W1390"/>
      <c r="X1390"/>
      <c r="Y1390"/>
    </row>
    <row r="1391" spans="1:25" ht="15.75" x14ac:dyDescent="0.25">
      <c r="A1391" s="7">
        <v>1987</v>
      </c>
      <c r="B1391" s="14">
        <v>655.9</v>
      </c>
      <c r="C1391" s="14">
        <v>842.7</v>
      </c>
      <c r="D1391" s="14">
        <v>998.6</v>
      </c>
      <c r="E1391" s="14">
        <v>158.9</v>
      </c>
      <c r="F1391" s="14">
        <v>83.1</v>
      </c>
      <c r="G1391" s="14">
        <v>91.1</v>
      </c>
      <c r="H1391" s="14">
        <v>180.4</v>
      </c>
      <c r="I1391" s="14">
        <v>162.30000000000001</v>
      </c>
      <c r="J1391" s="14">
        <v>112.1</v>
      </c>
      <c r="K1391" s="14">
        <v>73.5</v>
      </c>
      <c r="L1391" s="14">
        <v>47.2</v>
      </c>
      <c r="M1391" s="14">
        <v>447</v>
      </c>
      <c r="O1391" s="32">
        <f t="shared" si="48"/>
        <v>342.70000000000005</v>
      </c>
      <c r="Q1391"/>
      <c r="R1391"/>
      <c r="S1391"/>
      <c r="T1391"/>
      <c r="U1391"/>
      <c r="V1391"/>
      <c r="W1391"/>
      <c r="X1391"/>
      <c r="Y1391"/>
    </row>
    <row r="1392" spans="1:25" ht="16.5" thickBot="1" x14ac:dyDescent="0.3">
      <c r="A1392" s="7">
        <v>1988</v>
      </c>
      <c r="B1392" s="14">
        <v>765.6</v>
      </c>
      <c r="C1392" s="14">
        <v>280</v>
      </c>
      <c r="D1392" s="14">
        <v>248.7</v>
      </c>
      <c r="E1392" s="14">
        <v>248.2</v>
      </c>
      <c r="F1392" s="14">
        <v>163.4</v>
      </c>
      <c r="G1392" s="14">
        <v>105</v>
      </c>
      <c r="H1392" s="14">
        <v>142.69999999999999</v>
      </c>
      <c r="I1392" s="14">
        <v>175.6</v>
      </c>
      <c r="J1392" s="14">
        <v>149.19999999999999</v>
      </c>
      <c r="K1392" s="14">
        <v>104.2</v>
      </c>
      <c r="L1392" s="14">
        <v>334.4</v>
      </c>
      <c r="M1392" s="14">
        <v>297.89999999999998</v>
      </c>
      <c r="O1392" s="32">
        <f t="shared" si="48"/>
        <v>318.29999999999995</v>
      </c>
      <c r="Q1392" s="23" t="s">
        <v>356</v>
      </c>
      <c r="R1392"/>
      <c r="S1392"/>
      <c r="T1392"/>
      <c r="U1392"/>
      <c r="V1392"/>
      <c r="W1392"/>
      <c r="X1392"/>
      <c r="Y1392"/>
    </row>
    <row r="1393" spans="1:25" ht="15.75" x14ac:dyDescent="0.25">
      <c r="A1393" s="7">
        <v>1989</v>
      </c>
      <c r="B1393" s="14">
        <v>625.79999999999995</v>
      </c>
      <c r="C1393" s="14">
        <v>351.3</v>
      </c>
      <c r="D1393" s="14">
        <v>673.3</v>
      </c>
      <c r="E1393" s="14">
        <v>312.5</v>
      </c>
      <c r="F1393" s="14">
        <v>92.5</v>
      </c>
      <c r="G1393" s="14">
        <v>109.1</v>
      </c>
      <c r="H1393" s="14">
        <v>171.4</v>
      </c>
      <c r="I1393" s="14">
        <v>172.8</v>
      </c>
      <c r="J1393" s="14">
        <v>156.30000000000001</v>
      </c>
      <c r="K1393" s="14">
        <v>143.80000000000001</v>
      </c>
      <c r="L1393" s="14">
        <v>123.6</v>
      </c>
      <c r="M1393" s="14">
        <v>152.1</v>
      </c>
      <c r="O1393" s="32">
        <f t="shared" si="48"/>
        <v>344.20000000000005</v>
      </c>
      <c r="Q1393" s="35"/>
      <c r="R1393" s="35" t="s">
        <v>361</v>
      </c>
      <c r="S1393" s="35" t="s">
        <v>362</v>
      </c>
      <c r="T1393" s="35" t="s">
        <v>363</v>
      </c>
      <c r="U1393" s="35" t="s">
        <v>3</v>
      </c>
      <c r="V1393" s="35" t="s">
        <v>364</v>
      </c>
      <c r="W1393"/>
      <c r="X1393"/>
      <c r="Y1393"/>
    </row>
    <row r="1394" spans="1:25" ht="15.75" x14ac:dyDescent="0.25">
      <c r="A1394" s="7">
        <v>1990</v>
      </c>
      <c r="B1394" s="14">
        <v>740.3</v>
      </c>
      <c r="C1394" s="8">
        <v>1045</v>
      </c>
      <c r="D1394" s="14">
        <v>469.5</v>
      </c>
      <c r="E1394" s="14">
        <v>138.4</v>
      </c>
      <c r="F1394" s="14">
        <v>103.4</v>
      </c>
      <c r="G1394" s="14">
        <v>111.3</v>
      </c>
      <c r="H1394" s="14">
        <v>162.6</v>
      </c>
      <c r="I1394" s="14">
        <v>168.7</v>
      </c>
      <c r="J1394" s="14">
        <v>125.4</v>
      </c>
      <c r="K1394" s="14">
        <v>117.3</v>
      </c>
      <c r="L1394" s="14">
        <v>193.1</v>
      </c>
      <c r="M1394" s="14">
        <v>241.1</v>
      </c>
      <c r="O1394" s="32">
        <f t="shared" si="48"/>
        <v>331.29999999999995</v>
      </c>
      <c r="Q1394" s="33" t="s">
        <v>357</v>
      </c>
      <c r="R1394" s="33">
        <v>1</v>
      </c>
      <c r="S1394" s="33">
        <v>12872.300404980953</v>
      </c>
      <c r="T1394" s="33">
        <v>12872.300404980953</v>
      </c>
      <c r="U1394" s="33">
        <v>2.5863337467651899</v>
      </c>
      <c r="V1394" s="33">
        <v>0.11703747672526887</v>
      </c>
      <c r="W1394"/>
      <c r="X1394"/>
      <c r="Y1394"/>
    </row>
    <row r="1395" spans="1:25" ht="15.75" x14ac:dyDescent="0.25">
      <c r="A1395" s="7">
        <v>1991</v>
      </c>
      <c r="B1395" s="14">
        <v>451.3</v>
      </c>
      <c r="C1395" s="14">
        <v>400</v>
      </c>
      <c r="D1395" s="14">
        <v>447.1</v>
      </c>
      <c r="E1395" s="14">
        <v>974.1</v>
      </c>
      <c r="F1395" s="14">
        <v>156.1</v>
      </c>
      <c r="G1395" s="14">
        <v>73.8</v>
      </c>
      <c r="H1395" s="14">
        <v>153.4</v>
      </c>
      <c r="I1395" s="14">
        <v>193.4</v>
      </c>
      <c r="J1395" s="14">
        <v>161.19999999999999</v>
      </c>
      <c r="K1395" s="14">
        <v>119.3</v>
      </c>
      <c r="L1395" s="14">
        <v>115.8</v>
      </c>
      <c r="M1395" s="14">
        <v>249.7</v>
      </c>
      <c r="O1395" s="32">
        <f t="shared" si="48"/>
        <v>346.8</v>
      </c>
      <c r="Q1395" s="33" t="s">
        <v>358</v>
      </c>
      <c r="R1395" s="33">
        <v>34</v>
      </c>
      <c r="S1395" s="33">
        <v>169219.54265057459</v>
      </c>
      <c r="T1395" s="33">
        <v>4977.0453720757232</v>
      </c>
      <c r="U1395" s="33"/>
      <c r="V1395" s="33"/>
      <c r="W1395"/>
      <c r="X1395"/>
      <c r="Y1395"/>
    </row>
    <row r="1396" spans="1:25" ht="16.5" thickBot="1" x14ac:dyDescent="0.3">
      <c r="A1396" s="7">
        <v>1992</v>
      </c>
      <c r="B1396" s="14">
        <v>400.9</v>
      </c>
      <c r="C1396" s="14">
        <v>445.7</v>
      </c>
      <c r="D1396" s="14">
        <v>165.1</v>
      </c>
      <c r="E1396" s="14">
        <v>222.2</v>
      </c>
      <c r="F1396" s="14">
        <v>111.5</v>
      </c>
      <c r="G1396" s="14">
        <v>143.4</v>
      </c>
      <c r="H1396" s="14">
        <v>148.19999999999999</v>
      </c>
      <c r="I1396" s="14">
        <v>154</v>
      </c>
      <c r="J1396" s="14">
        <v>109.3</v>
      </c>
      <c r="K1396" s="14">
        <v>85.2</v>
      </c>
      <c r="L1396" s="14">
        <v>121.9</v>
      </c>
      <c r="M1396" s="14">
        <v>329.9</v>
      </c>
      <c r="O1396" s="32">
        <f t="shared" si="48"/>
        <v>302.2</v>
      </c>
      <c r="Q1396" s="34" t="s">
        <v>359</v>
      </c>
      <c r="R1396" s="34">
        <v>35</v>
      </c>
      <c r="S1396" s="34">
        <v>182091.84305555554</v>
      </c>
      <c r="T1396" s="34"/>
      <c r="U1396" s="34"/>
      <c r="V1396" s="34"/>
      <c r="W1396"/>
      <c r="X1396"/>
      <c r="Y1396"/>
    </row>
    <row r="1397" spans="1:25" ht="16.5" thickBot="1" x14ac:dyDescent="0.3">
      <c r="A1397" s="7">
        <v>1993</v>
      </c>
      <c r="B1397" s="14">
        <v>395.8</v>
      </c>
      <c r="C1397" s="14">
        <v>187.7</v>
      </c>
      <c r="D1397" s="14">
        <v>326.60000000000002</v>
      </c>
      <c r="E1397" s="14">
        <v>536.20000000000005</v>
      </c>
      <c r="F1397" s="14">
        <v>250.9</v>
      </c>
      <c r="G1397" s="14">
        <v>125.3</v>
      </c>
      <c r="H1397" s="14">
        <v>92.4</v>
      </c>
      <c r="I1397" s="14">
        <v>124.7</v>
      </c>
      <c r="J1397" s="14">
        <v>205.7</v>
      </c>
      <c r="K1397" s="14">
        <v>131.69999999999999</v>
      </c>
      <c r="L1397" s="14">
        <v>120.2</v>
      </c>
      <c r="M1397" s="14">
        <v>271.7</v>
      </c>
      <c r="O1397" s="32">
        <f t="shared" si="48"/>
        <v>217.10000000000002</v>
      </c>
      <c r="Q1397"/>
      <c r="R1397"/>
      <c r="S1397"/>
      <c r="T1397"/>
      <c r="U1397"/>
      <c r="V1397"/>
      <c r="W1397"/>
      <c r="X1397"/>
      <c r="Y1397"/>
    </row>
    <row r="1398" spans="1:25" ht="15.75" x14ac:dyDescent="0.25">
      <c r="A1398" s="7">
        <v>1994</v>
      </c>
      <c r="B1398" s="14">
        <v>478.1</v>
      </c>
      <c r="C1398" s="14">
        <v>486.3</v>
      </c>
      <c r="D1398" s="14">
        <v>434.2</v>
      </c>
      <c r="E1398" s="14">
        <v>231.8</v>
      </c>
      <c r="F1398" s="14">
        <v>95.4</v>
      </c>
      <c r="G1398" s="14">
        <v>88.3</v>
      </c>
      <c r="H1398" s="14">
        <v>190.8</v>
      </c>
      <c r="I1398" s="14">
        <v>178.4</v>
      </c>
      <c r="J1398" s="14">
        <v>142.5</v>
      </c>
      <c r="K1398" s="14">
        <v>112.3</v>
      </c>
      <c r="L1398" s="14">
        <v>310.39999999999998</v>
      </c>
      <c r="M1398" s="8">
        <v>1234</v>
      </c>
      <c r="O1398" s="32">
        <f t="shared" si="48"/>
        <v>369.20000000000005</v>
      </c>
      <c r="Q1398" s="35"/>
      <c r="R1398" s="35" t="s">
        <v>365</v>
      </c>
      <c r="S1398" s="35" t="s">
        <v>354</v>
      </c>
      <c r="T1398" s="35" t="s">
        <v>366</v>
      </c>
      <c r="U1398" s="35" t="s">
        <v>367</v>
      </c>
      <c r="V1398" s="35" t="s">
        <v>368</v>
      </c>
      <c r="W1398" s="35" t="s">
        <v>369</v>
      </c>
      <c r="X1398" s="35" t="s">
        <v>370</v>
      </c>
      <c r="Y1398" s="35" t="s">
        <v>371</v>
      </c>
    </row>
    <row r="1399" spans="1:25" ht="15.75" x14ac:dyDescent="0.25">
      <c r="A1399" s="7">
        <v>1995</v>
      </c>
      <c r="B1399" s="8">
        <v>1518</v>
      </c>
      <c r="C1399" s="8">
        <v>1100</v>
      </c>
      <c r="D1399" s="14">
        <v>680.3</v>
      </c>
      <c r="E1399" s="14">
        <v>318.2</v>
      </c>
      <c r="F1399" s="14">
        <v>154.69999999999999</v>
      </c>
      <c r="G1399" s="14">
        <v>116.2</v>
      </c>
      <c r="H1399" s="14">
        <v>151.5</v>
      </c>
      <c r="I1399" s="14">
        <v>185.7</v>
      </c>
      <c r="J1399" s="14">
        <v>136.9</v>
      </c>
      <c r="K1399" s="14">
        <v>95.1</v>
      </c>
      <c r="L1399" s="14">
        <v>632.29999999999995</v>
      </c>
      <c r="M1399" s="8">
        <v>2062</v>
      </c>
      <c r="O1399" s="32">
        <f t="shared" si="48"/>
        <v>337.2</v>
      </c>
      <c r="Q1399" s="33" t="s">
        <v>360</v>
      </c>
      <c r="R1399" s="33">
        <v>317.07256753639717</v>
      </c>
      <c r="S1399" s="33">
        <v>28.154828694244667</v>
      </c>
      <c r="T1399" s="33">
        <v>11.261747353526333</v>
      </c>
      <c r="U1399" s="33">
        <v>5.110263835466049E-13</v>
      </c>
      <c r="V1399" s="33">
        <v>259.85507183490216</v>
      </c>
      <c r="W1399" s="33">
        <v>374.29006323789218</v>
      </c>
      <c r="X1399" s="33">
        <v>259.85507183490216</v>
      </c>
      <c r="Y1399" s="33">
        <v>374.29006323789218</v>
      </c>
    </row>
    <row r="1400" spans="1:25" ht="16.5" thickBot="1" x14ac:dyDescent="0.3">
      <c r="A1400" s="7">
        <v>1996</v>
      </c>
      <c r="B1400" s="8">
        <v>1383</v>
      </c>
      <c r="C1400" s="8">
        <v>1805</v>
      </c>
      <c r="D1400" s="14">
        <v>393.4</v>
      </c>
      <c r="E1400" s="14">
        <v>664.5</v>
      </c>
      <c r="F1400" s="14">
        <v>424.2</v>
      </c>
      <c r="G1400" s="14">
        <v>157.30000000000001</v>
      </c>
      <c r="H1400" s="14">
        <v>167.2</v>
      </c>
      <c r="I1400" s="14">
        <v>227.8</v>
      </c>
      <c r="J1400" s="14">
        <v>128.4</v>
      </c>
      <c r="K1400" s="14">
        <v>137.6</v>
      </c>
      <c r="L1400" s="14">
        <v>404.5</v>
      </c>
      <c r="M1400" s="8">
        <v>1608</v>
      </c>
      <c r="O1400" s="32">
        <f t="shared" si="48"/>
        <v>395</v>
      </c>
      <c r="Q1400" s="34" t="s">
        <v>372</v>
      </c>
      <c r="R1400" s="34">
        <v>37.802132942565208</v>
      </c>
      <c r="S1400" s="34">
        <v>23.505745074741771</v>
      </c>
      <c r="T1400" s="34">
        <v>1.6082082411072218</v>
      </c>
      <c r="U1400" s="34">
        <v>0.11703747672526699</v>
      </c>
      <c r="V1400" s="34">
        <v>-9.9672881531988722</v>
      </c>
      <c r="W1400" s="34">
        <v>85.571554038329282</v>
      </c>
      <c r="X1400" s="34">
        <v>-9.9672881531988722</v>
      </c>
      <c r="Y1400" s="34">
        <v>85.571554038329282</v>
      </c>
    </row>
    <row r="1401" spans="1:25" ht="15.75" x14ac:dyDescent="0.25">
      <c r="A1401" s="7">
        <v>1997</v>
      </c>
      <c r="B1401" s="8">
        <v>1343</v>
      </c>
      <c r="C1401" s="14">
        <v>645</v>
      </c>
      <c r="D1401" s="14">
        <v>881.7</v>
      </c>
      <c r="E1401" s="14">
        <v>291</v>
      </c>
      <c r="F1401" s="14">
        <v>198.2</v>
      </c>
      <c r="G1401" s="14">
        <v>139.1</v>
      </c>
      <c r="H1401" s="14">
        <v>161.19999999999999</v>
      </c>
      <c r="I1401" s="14">
        <v>267.5</v>
      </c>
      <c r="J1401" s="14">
        <v>258.3</v>
      </c>
      <c r="K1401" s="14">
        <v>319.5</v>
      </c>
      <c r="L1401" s="14">
        <v>637.4</v>
      </c>
      <c r="M1401" s="14">
        <v>773.3</v>
      </c>
      <c r="O1401" s="32">
        <f t="shared" si="48"/>
        <v>428.7</v>
      </c>
      <c r="Q1401"/>
      <c r="R1401"/>
      <c r="S1401"/>
      <c r="T1401"/>
      <c r="U1401"/>
      <c r="V1401"/>
      <c r="W1401"/>
      <c r="X1401"/>
      <c r="Y1401"/>
    </row>
    <row r="1402" spans="1:25" ht="15.75" x14ac:dyDescent="0.25">
      <c r="A1402" s="7">
        <v>1998</v>
      </c>
      <c r="B1402" s="8">
        <v>1398</v>
      </c>
      <c r="C1402" s="8">
        <v>1079</v>
      </c>
      <c r="D1402" s="14">
        <v>676</v>
      </c>
      <c r="E1402" s="14">
        <v>231.4</v>
      </c>
      <c r="F1402" s="14">
        <v>188.1</v>
      </c>
      <c r="G1402" s="14">
        <v>133</v>
      </c>
      <c r="H1402" s="14">
        <v>207.7</v>
      </c>
      <c r="I1402" s="14">
        <v>235.6</v>
      </c>
      <c r="J1402" s="14">
        <v>225.6</v>
      </c>
      <c r="K1402" s="14">
        <v>139.69999999999999</v>
      </c>
      <c r="L1402" s="14">
        <v>608</v>
      </c>
      <c r="M1402" s="8">
        <v>1546</v>
      </c>
      <c r="O1402" s="32">
        <f t="shared" si="48"/>
        <v>443.29999999999995</v>
      </c>
      <c r="Q1402"/>
      <c r="R1402"/>
      <c r="S1402"/>
      <c r="T1402"/>
      <c r="U1402"/>
      <c r="V1402"/>
      <c r="W1402"/>
      <c r="X1402"/>
      <c r="Y1402"/>
    </row>
    <row r="1403" spans="1:25" ht="15.75" x14ac:dyDescent="0.25">
      <c r="A1403" s="7">
        <v>1999</v>
      </c>
      <c r="B1403" s="8">
        <v>1615</v>
      </c>
      <c r="C1403" s="8">
        <v>2250</v>
      </c>
      <c r="D1403" s="14">
        <v>922</v>
      </c>
      <c r="E1403" s="14">
        <v>389.5</v>
      </c>
      <c r="F1403" s="14">
        <v>186.5</v>
      </c>
      <c r="G1403" s="14">
        <v>132.6</v>
      </c>
      <c r="H1403" s="14">
        <v>200.2</v>
      </c>
      <c r="I1403" s="14">
        <v>226.5</v>
      </c>
      <c r="J1403" s="14">
        <v>228.1</v>
      </c>
      <c r="K1403" s="14">
        <v>177.7</v>
      </c>
      <c r="L1403" s="14">
        <v>459.8</v>
      </c>
      <c r="M1403" s="8">
        <v>1074</v>
      </c>
      <c r="O1403" s="32">
        <f t="shared" si="48"/>
        <v>426.7</v>
      </c>
      <c r="Q1403"/>
      <c r="R1403"/>
      <c r="S1403"/>
      <c r="T1403"/>
      <c r="U1403"/>
      <c r="V1403"/>
      <c r="W1403"/>
      <c r="X1403"/>
      <c r="Y1403"/>
    </row>
    <row r="1404" spans="1:25" x14ac:dyDescent="0.2">
      <c r="A1404" s="7">
        <v>2000</v>
      </c>
      <c r="B1404" s="14">
        <v>806</v>
      </c>
      <c r="C1404" s="14">
        <v>518.1</v>
      </c>
      <c r="D1404" s="14">
        <v>504.5</v>
      </c>
      <c r="E1404" s="14">
        <v>131.6</v>
      </c>
      <c r="F1404" s="14">
        <v>153.9</v>
      </c>
      <c r="G1404" s="14">
        <v>188.8</v>
      </c>
      <c r="H1404" s="14">
        <v>210.8</v>
      </c>
      <c r="I1404" s="14">
        <v>244.5</v>
      </c>
      <c r="J1404" s="14">
        <v>227.9</v>
      </c>
      <c r="K1404" s="14">
        <v>211.8</v>
      </c>
      <c r="L1404" s="14">
        <v>122.5</v>
      </c>
      <c r="M1404" s="14">
        <v>147.69999999999999</v>
      </c>
      <c r="O1404" s="32">
        <f t="shared" si="48"/>
        <v>455.3</v>
      </c>
    </row>
    <row r="1405" spans="1:25" x14ac:dyDescent="0.2">
      <c r="A1405" s="7">
        <v>2001</v>
      </c>
      <c r="B1405" s="14">
        <v>113.9</v>
      </c>
      <c r="C1405" s="14">
        <v>143.5</v>
      </c>
      <c r="D1405" s="14">
        <v>124.6</v>
      </c>
      <c r="E1405" s="14">
        <v>103.5</v>
      </c>
      <c r="F1405" s="14">
        <v>118.8</v>
      </c>
      <c r="G1405" s="14">
        <v>111.5</v>
      </c>
      <c r="H1405" s="14">
        <v>128.5</v>
      </c>
      <c r="I1405" s="14">
        <v>132</v>
      </c>
      <c r="J1405" s="14">
        <v>100.4</v>
      </c>
      <c r="K1405" s="14">
        <v>95.7</v>
      </c>
      <c r="L1405" s="14">
        <v>337.5</v>
      </c>
      <c r="M1405" s="8">
        <v>1364</v>
      </c>
      <c r="O1405" s="32">
        <f t="shared" si="48"/>
        <v>260.5</v>
      </c>
    </row>
    <row r="1406" spans="1:25" x14ac:dyDescent="0.2">
      <c r="A1406" s="7">
        <v>2002</v>
      </c>
      <c r="B1406" s="8">
        <v>1442</v>
      </c>
      <c r="C1406" s="14">
        <v>666</v>
      </c>
      <c r="D1406" s="14">
        <v>587</v>
      </c>
      <c r="E1406" s="14">
        <v>299.89999999999998</v>
      </c>
      <c r="F1406" s="14">
        <v>125</v>
      </c>
      <c r="G1406" s="14">
        <v>171.7</v>
      </c>
      <c r="H1406" s="14">
        <v>200.5</v>
      </c>
      <c r="I1406" s="14">
        <v>209</v>
      </c>
      <c r="J1406" s="14">
        <v>224.9</v>
      </c>
      <c r="K1406" s="14">
        <v>173.1</v>
      </c>
      <c r="L1406" s="14">
        <v>102.9</v>
      </c>
      <c r="M1406" s="14">
        <v>348.5</v>
      </c>
      <c r="O1406" s="32">
        <f t="shared" si="48"/>
        <v>409.5</v>
      </c>
    </row>
    <row r="1407" spans="1:25" x14ac:dyDescent="0.2">
      <c r="A1407" s="7">
        <v>2003</v>
      </c>
      <c r="B1407" s="14">
        <v>672.1</v>
      </c>
      <c r="C1407" s="14">
        <v>731.1</v>
      </c>
      <c r="D1407" s="14">
        <v>998.5</v>
      </c>
      <c r="E1407" s="14">
        <v>453.5</v>
      </c>
      <c r="F1407" s="14">
        <v>172.8</v>
      </c>
      <c r="G1407" s="14">
        <v>156.5</v>
      </c>
      <c r="H1407" s="14">
        <v>199.4</v>
      </c>
      <c r="I1407" s="14">
        <v>227.9</v>
      </c>
      <c r="J1407" s="14">
        <v>187.8</v>
      </c>
      <c r="K1407" s="14">
        <v>155.19999999999999</v>
      </c>
      <c r="L1407" s="14">
        <v>176.2</v>
      </c>
      <c r="M1407" s="14">
        <v>374.8</v>
      </c>
      <c r="O1407" s="32">
        <f t="shared" si="48"/>
        <v>427.3</v>
      </c>
    </row>
    <row r="1408" spans="1:25" x14ac:dyDescent="0.2">
      <c r="A1408" s="7">
        <v>2004</v>
      </c>
      <c r="B1408" s="14">
        <v>717.9</v>
      </c>
      <c r="C1408" s="14">
        <v>737</v>
      </c>
      <c r="D1408" s="14">
        <v>318.5</v>
      </c>
      <c r="E1408" s="14">
        <v>229.9</v>
      </c>
      <c r="F1408" s="14">
        <v>123.6</v>
      </c>
      <c r="G1408" s="14">
        <v>143.1</v>
      </c>
      <c r="H1408" s="14">
        <v>214.1</v>
      </c>
      <c r="I1408" s="14">
        <v>225</v>
      </c>
      <c r="J1408" s="14">
        <v>140.9</v>
      </c>
      <c r="K1408" s="14">
        <v>132.6</v>
      </c>
      <c r="L1408" s="14">
        <v>86.4</v>
      </c>
      <c r="M1408" s="14">
        <v>227.7</v>
      </c>
      <c r="O1408" s="32">
        <f t="shared" si="48"/>
        <v>439.1</v>
      </c>
    </row>
    <row r="1409" spans="1:35" x14ac:dyDescent="0.2">
      <c r="A1409" s="7">
        <v>2005</v>
      </c>
      <c r="B1409" s="14">
        <v>354.1</v>
      </c>
      <c r="C1409" s="14">
        <v>121.2</v>
      </c>
      <c r="D1409" s="14">
        <v>254.6</v>
      </c>
      <c r="E1409" s="14">
        <v>295.60000000000002</v>
      </c>
      <c r="F1409" s="14">
        <v>241</v>
      </c>
      <c r="G1409" s="14">
        <v>125.6</v>
      </c>
      <c r="H1409" s="14">
        <v>187.9</v>
      </c>
      <c r="I1409" s="14">
        <v>228.7</v>
      </c>
      <c r="J1409" s="14">
        <v>189</v>
      </c>
      <c r="K1409" s="14">
        <v>149.30000000000001</v>
      </c>
      <c r="L1409" s="14">
        <v>264.8</v>
      </c>
      <c r="M1409" s="14">
        <v>770.9</v>
      </c>
      <c r="O1409" s="32">
        <f t="shared" si="48"/>
        <v>416.6</v>
      </c>
    </row>
    <row r="1410" spans="1:35" x14ac:dyDescent="0.2">
      <c r="A1410" s="7">
        <v>2006</v>
      </c>
      <c r="B1410" s="8">
        <v>2430</v>
      </c>
      <c r="C1410" s="8">
        <v>1049</v>
      </c>
      <c r="D1410" s="14">
        <v>433.9</v>
      </c>
      <c r="E1410" s="14">
        <v>288.7</v>
      </c>
      <c r="F1410" s="14">
        <v>128.4</v>
      </c>
      <c r="G1410" s="14">
        <v>138</v>
      </c>
      <c r="H1410" s="14">
        <v>213.2</v>
      </c>
      <c r="I1410" s="14">
        <v>224</v>
      </c>
      <c r="J1410" s="14">
        <v>195.7</v>
      </c>
      <c r="K1410" s="14">
        <v>170.3</v>
      </c>
      <c r="L1410" s="14">
        <v>672.7</v>
      </c>
      <c r="M1410" s="8">
        <v>1092</v>
      </c>
      <c r="O1410" s="32">
        <f t="shared" si="48"/>
        <v>437.2</v>
      </c>
    </row>
    <row r="1411" spans="1:35" x14ac:dyDescent="0.2">
      <c r="A1411" s="7">
        <v>2007</v>
      </c>
      <c r="B1411" s="14">
        <v>789.5</v>
      </c>
      <c r="C1411" s="14">
        <v>390.1</v>
      </c>
      <c r="D1411" s="14">
        <v>557.9</v>
      </c>
      <c r="E1411" s="14">
        <v>206.4</v>
      </c>
      <c r="F1411" s="14">
        <v>126.6</v>
      </c>
      <c r="G1411" s="14">
        <v>166.9</v>
      </c>
      <c r="H1411" s="14">
        <v>192.6</v>
      </c>
      <c r="I1411" s="14">
        <v>195.8</v>
      </c>
      <c r="J1411" s="14">
        <v>199.7</v>
      </c>
      <c r="K1411" s="14">
        <v>114.6</v>
      </c>
      <c r="L1411" s="14">
        <v>153.1</v>
      </c>
      <c r="M1411" s="14">
        <v>822.2</v>
      </c>
      <c r="O1411" s="32">
        <f t="shared" si="48"/>
        <v>388.4</v>
      </c>
    </row>
    <row r="1412" spans="1:35" x14ac:dyDescent="0.2">
      <c r="A1412" s="7">
        <v>2008</v>
      </c>
      <c r="B1412" s="8">
        <v>1016</v>
      </c>
      <c r="C1412" s="14">
        <v>667.3</v>
      </c>
      <c r="D1412" s="14">
        <v>423.8</v>
      </c>
      <c r="E1412" s="14">
        <v>407.8</v>
      </c>
      <c r="F1412" s="14">
        <v>232.2</v>
      </c>
      <c r="G1412" s="14">
        <v>150.5</v>
      </c>
      <c r="H1412" s="14">
        <v>251.2</v>
      </c>
      <c r="I1412" s="14">
        <v>210.6</v>
      </c>
      <c r="J1412" s="14">
        <v>218.6</v>
      </c>
      <c r="K1412" s="14">
        <v>143</v>
      </c>
      <c r="L1412" s="14">
        <v>164.2</v>
      </c>
      <c r="M1412" s="14">
        <v>183.8</v>
      </c>
      <c r="O1412" s="32">
        <f t="shared" si="48"/>
        <v>461.79999999999995</v>
      </c>
    </row>
    <row r="1413" spans="1:35" x14ac:dyDescent="0.2">
      <c r="A1413" s="7">
        <v>2009</v>
      </c>
      <c r="B1413" s="14">
        <v>950.3</v>
      </c>
      <c r="C1413" s="14">
        <v>182.5</v>
      </c>
      <c r="D1413" s="14">
        <v>342</v>
      </c>
      <c r="E1413" s="14">
        <v>241.8</v>
      </c>
      <c r="F1413" s="14">
        <v>302.89999999999998</v>
      </c>
      <c r="G1413" s="14">
        <v>103.5</v>
      </c>
      <c r="H1413" s="14">
        <v>216.2</v>
      </c>
      <c r="I1413" s="14">
        <v>192.9</v>
      </c>
      <c r="J1413" s="14">
        <v>158.80000000000001</v>
      </c>
      <c r="K1413" s="14">
        <v>111.9</v>
      </c>
      <c r="L1413" s="14">
        <v>336.8</v>
      </c>
      <c r="M1413" s="14">
        <v>383.4</v>
      </c>
      <c r="O1413" s="32">
        <f t="shared" si="48"/>
        <v>409.1</v>
      </c>
    </row>
    <row r="1414" spans="1:35" x14ac:dyDescent="0.2">
      <c r="A1414" s="7">
        <v>2010</v>
      </c>
      <c r="B1414" s="14">
        <v>927.4</v>
      </c>
      <c r="C1414" s="14">
        <v>464.6</v>
      </c>
      <c r="D1414" s="14">
        <v>467</v>
      </c>
      <c r="E1414" s="14">
        <v>633.29999999999995</v>
      </c>
      <c r="F1414" s="14">
        <v>266</v>
      </c>
      <c r="G1414" s="14">
        <v>378.7</v>
      </c>
      <c r="H1414" s="14">
        <v>174.8</v>
      </c>
      <c r="I1414" s="14">
        <v>198.7</v>
      </c>
      <c r="J1414" s="14">
        <v>148.80000000000001</v>
      </c>
      <c r="K1414" s="14">
        <v>154.30000000000001</v>
      </c>
      <c r="L1414" s="14">
        <v>295.2</v>
      </c>
      <c r="M1414" s="8">
        <v>1065</v>
      </c>
      <c r="O1414" s="32">
        <f t="shared" si="48"/>
        <v>373.5</v>
      </c>
    </row>
    <row r="1415" spans="1:35" x14ac:dyDescent="0.2">
      <c r="A1415" s="7">
        <v>2011</v>
      </c>
      <c r="B1415" s="14">
        <v>845.9</v>
      </c>
      <c r="C1415" s="14">
        <v>318.3</v>
      </c>
      <c r="D1415" s="14">
        <v>969.4</v>
      </c>
      <c r="E1415" s="14">
        <v>661.6</v>
      </c>
      <c r="F1415" s="14">
        <v>343.2</v>
      </c>
      <c r="G1415" s="14">
        <v>173.5</v>
      </c>
      <c r="H1415" s="14">
        <v>177.2</v>
      </c>
      <c r="I1415" s="14">
        <v>215.9</v>
      </c>
      <c r="J1415" s="14">
        <v>192.2</v>
      </c>
      <c r="K1415" s="14">
        <v>112.4</v>
      </c>
      <c r="L1415" s="14">
        <v>275.2</v>
      </c>
      <c r="M1415" s="14">
        <v>272.7</v>
      </c>
      <c r="O1415" s="32">
        <f t="shared" si="48"/>
        <v>393.1</v>
      </c>
    </row>
    <row r="1416" spans="1:35" x14ac:dyDescent="0.2">
      <c r="A1416" s="7">
        <v>2012</v>
      </c>
      <c r="B1416" s="14">
        <v>948.2</v>
      </c>
      <c r="C1416" s="14">
        <v>518.1</v>
      </c>
      <c r="D1416" s="8">
        <v>1285</v>
      </c>
      <c r="E1416" s="14">
        <v>668.7</v>
      </c>
      <c r="F1416" s="14">
        <v>271</v>
      </c>
      <c r="G1416" s="14">
        <v>126.9</v>
      </c>
      <c r="H1416" s="14">
        <v>180.9</v>
      </c>
      <c r="I1416" s="14">
        <v>226.5</v>
      </c>
      <c r="J1416" s="14">
        <v>207.6</v>
      </c>
      <c r="K1416" s="14">
        <v>157.30000000000001</v>
      </c>
      <c r="L1416" s="14">
        <v>646.4</v>
      </c>
      <c r="M1416" s="8">
        <v>1355</v>
      </c>
      <c r="O1416" s="32">
        <f t="shared" si="48"/>
        <v>407.4</v>
      </c>
    </row>
    <row r="1417" spans="1:35" x14ac:dyDescent="0.2">
      <c r="A1417" s="7">
        <v>2013</v>
      </c>
      <c r="B1417" s="14">
        <v>519.70000000000005</v>
      </c>
      <c r="C1417" s="14">
        <v>298.10000000000002</v>
      </c>
      <c r="D1417" s="14">
        <v>279.2</v>
      </c>
      <c r="E1417" s="14">
        <v>192.7</v>
      </c>
      <c r="F1417" s="14">
        <v>155.19999999999999</v>
      </c>
      <c r="G1417" s="14">
        <v>127.1</v>
      </c>
      <c r="H1417" s="14">
        <v>200.2</v>
      </c>
      <c r="I1417" s="14">
        <v>197</v>
      </c>
      <c r="J1417" s="14">
        <v>182.1</v>
      </c>
      <c r="K1417" s="14">
        <v>167.6</v>
      </c>
      <c r="L1417" s="14">
        <v>188.9</v>
      </c>
      <c r="M1417" s="14">
        <v>266.8</v>
      </c>
      <c r="O1417" s="32">
        <f t="shared" si="48"/>
        <v>397.2</v>
      </c>
    </row>
    <row r="1418" spans="1:35" x14ac:dyDescent="0.2">
      <c r="A1418" s="7">
        <v>2014</v>
      </c>
      <c r="B1418" s="14">
        <v>259.3</v>
      </c>
      <c r="C1418" s="14">
        <v>775.8</v>
      </c>
      <c r="D1418" s="14">
        <v>865.5</v>
      </c>
      <c r="E1418" s="14">
        <v>499.6</v>
      </c>
      <c r="F1418" s="14">
        <v>277.10000000000002</v>
      </c>
      <c r="G1418" s="14">
        <v>134.4</v>
      </c>
      <c r="H1418" s="14">
        <v>193</v>
      </c>
      <c r="I1418" s="14">
        <v>206.7</v>
      </c>
      <c r="J1418" s="14">
        <v>169.4</v>
      </c>
      <c r="K1418" s="14"/>
      <c r="L1418" s="79"/>
      <c r="M1418" s="78"/>
      <c r="O1418" s="32">
        <f t="shared" si="48"/>
        <v>399.7</v>
      </c>
    </row>
    <row r="1419" spans="1:35" x14ac:dyDescent="0.2">
      <c r="O1419" s="32"/>
    </row>
    <row r="1420" spans="1:35" x14ac:dyDescent="0.2">
      <c r="O1420" s="32"/>
    </row>
    <row r="1421" spans="1:35" x14ac:dyDescent="0.2">
      <c r="A1421" s="6" t="s">
        <v>442</v>
      </c>
      <c r="O1421" s="32"/>
    </row>
    <row r="1422" spans="1:35" ht="15.75" x14ac:dyDescent="0.25">
      <c r="A1422" s="7">
        <v>1979</v>
      </c>
      <c r="B1422" s="14">
        <v>849.4</v>
      </c>
      <c r="C1422" s="8">
        <v>3615</v>
      </c>
      <c r="D1422" s="8">
        <v>2579</v>
      </c>
      <c r="E1422" s="14">
        <v>734.4</v>
      </c>
      <c r="F1422" s="14">
        <v>873.6</v>
      </c>
      <c r="G1422" s="14">
        <v>148.5</v>
      </c>
      <c r="H1422" s="14">
        <v>87.1</v>
      </c>
      <c r="I1422" s="14">
        <v>120.2</v>
      </c>
      <c r="J1422" s="14">
        <v>212.4</v>
      </c>
      <c r="K1422" s="14">
        <v>369.9</v>
      </c>
      <c r="L1422" s="14">
        <v>702.9</v>
      </c>
      <c r="M1422" s="8">
        <v>2733</v>
      </c>
      <c r="O1422" s="32">
        <f t="shared" si="48"/>
        <v>207.3</v>
      </c>
      <c r="Q1422" s="23" t="s">
        <v>349</v>
      </c>
      <c r="R1422"/>
      <c r="S1422"/>
      <c r="T1422"/>
      <c r="U1422"/>
      <c r="V1422"/>
      <c r="W1422"/>
      <c r="X1422"/>
      <c r="Y1422"/>
      <c r="AA1422" t="s">
        <v>349</v>
      </c>
      <c r="AB1422"/>
      <c r="AC1422"/>
      <c r="AD1422"/>
      <c r="AE1422"/>
      <c r="AF1422"/>
      <c r="AG1422"/>
      <c r="AH1422"/>
      <c r="AI1422"/>
    </row>
    <row r="1423" spans="1:35" ht="16.5" thickBot="1" x14ac:dyDescent="0.3">
      <c r="A1423" s="7">
        <v>1980</v>
      </c>
      <c r="B1423" s="8">
        <v>5595</v>
      </c>
      <c r="C1423" s="8">
        <v>2559</v>
      </c>
      <c r="D1423" s="8">
        <v>2794</v>
      </c>
      <c r="E1423" s="8">
        <v>1944</v>
      </c>
      <c r="F1423" s="14">
        <v>506.9</v>
      </c>
      <c r="G1423" s="14">
        <v>308.89999999999998</v>
      </c>
      <c r="H1423" s="14">
        <v>114.9</v>
      </c>
      <c r="I1423" s="14">
        <v>97.1</v>
      </c>
      <c r="J1423" s="14">
        <v>218.7</v>
      </c>
      <c r="K1423" s="14">
        <v>172.1</v>
      </c>
      <c r="L1423" s="14">
        <v>707.2</v>
      </c>
      <c r="M1423" s="8">
        <v>3683</v>
      </c>
      <c r="O1423" s="32">
        <f t="shared" si="48"/>
        <v>212</v>
      </c>
      <c r="Q1423"/>
      <c r="R1423"/>
      <c r="S1423"/>
      <c r="T1423"/>
      <c r="U1423"/>
      <c r="V1423"/>
      <c r="W1423"/>
      <c r="X1423"/>
      <c r="Y1423"/>
      <c r="AA1423"/>
      <c r="AB1423"/>
      <c r="AC1423"/>
      <c r="AD1423"/>
      <c r="AE1423"/>
      <c r="AF1423"/>
      <c r="AG1423"/>
      <c r="AH1423"/>
      <c r="AI1423"/>
    </row>
    <row r="1424" spans="1:35" ht="15.75" x14ac:dyDescent="0.25">
      <c r="A1424" s="7">
        <v>1981</v>
      </c>
      <c r="B1424" s="8">
        <v>2341</v>
      </c>
      <c r="C1424" s="8">
        <v>3076</v>
      </c>
      <c r="D1424" s="8">
        <v>1400</v>
      </c>
      <c r="E1424" s="8">
        <v>1461</v>
      </c>
      <c r="F1424" s="14">
        <v>550.20000000000005</v>
      </c>
      <c r="G1424" s="14">
        <v>635.70000000000005</v>
      </c>
      <c r="H1424" s="14">
        <v>181.7</v>
      </c>
      <c r="I1424" s="14">
        <v>182.7</v>
      </c>
      <c r="J1424" s="14">
        <v>220.9</v>
      </c>
      <c r="K1424" s="14">
        <v>529.79999999999995</v>
      </c>
      <c r="L1424" s="8">
        <v>1716</v>
      </c>
      <c r="M1424" s="8">
        <v>6132</v>
      </c>
      <c r="O1424" s="32">
        <f t="shared" si="48"/>
        <v>364.4</v>
      </c>
      <c r="Q1424" s="36" t="s">
        <v>350</v>
      </c>
      <c r="R1424" s="36"/>
      <c r="S1424"/>
      <c r="T1424"/>
      <c r="U1424"/>
      <c r="V1424"/>
      <c r="W1424"/>
      <c r="X1424"/>
      <c r="Y1424"/>
      <c r="AA1424" s="36" t="s">
        <v>350</v>
      </c>
      <c r="AB1424" s="36"/>
      <c r="AC1424"/>
      <c r="AD1424"/>
      <c r="AE1424"/>
      <c r="AF1424"/>
      <c r="AG1424"/>
      <c r="AH1424"/>
      <c r="AI1424"/>
    </row>
    <row r="1425" spans="1:35" ht="15.75" x14ac:dyDescent="0.25">
      <c r="A1425" s="7">
        <v>1982</v>
      </c>
      <c r="B1425" s="8">
        <v>4565</v>
      </c>
      <c r="C1425" s="8">
        <v>5440</v>
      </c>
      <c r="D1425" s="8">
        <v>3576</v>
      </c>
      <c r="E1425" s="8">
        <v>2927</v>
      </c>
      <c r="F1425" s="14">
        <v>638.9</v>
      </c>
      <c r="G1425" s="14">
        <v>195.5</v>
      </c>
      <c r="H1425" s="14">
        <v>114.6</v>
      </c>
      <c r="I1425" s="14">
        <v>133.5</v>
      </c>
      <c r="J1425" s="14">
        <v>221.2</v>
      </c>
      <c r="K1425" s="14">
        <v>405.4</v>
      </c>
      <c r="L1425" s="8">
        <v>1000</v>
      </c>
      <c r="M1425" s="8">
        <v>6136</v>
      </c>
      <c r="O1425" s="32">
        <f t="shared" si="48"/>
        <v>248.1</v>
      </c>
      <c r="Q1425" s="33" t="s">
        <v>351</v>
      </c>
      <c r="R1425" s="33">
        <v>0.27477373872939975</v>
      </c>
      <c r="S1425"/>
      <c r="T1425"/>
      <c r="U1425"/>
      <c r="V1425"/>
      <c r="W1425"/>
      <c r="X1425"/>
      <c r="Y1425"/>
      <c r="AA1425" s="33" t="s">
        <v>351</v>
      </c>
      <c r="AB1425" s="33">
        <v>0.27758207594280487</v>
      </c>
      <c r="AC1425"/>
      <c r="AD1425"/>
      <c r="AE1425"/>
      <c r="AF1425"/>
      <c r="AG1425"/>
      <c r="AH1425"/>
      <c r="AI1425"/>
    </row>
    <row r="1426" spans="1:35" ht="15.75" x14ac:dyDescent="0.25">
      <c r="A1426" s="7">
        <v>1983</v>
      </c>
      <c r="B1426" s="8">
        <v>4631</v>
      </c>
      <c r="C1426" s="8">
        <v>6117</v>
      </c>
      <c r="D1426" s="8">
        <v>5130</v>
      </c>
      <c r="E1426" s="8">
        <v>2823</v>
      </c>
      <c r="F1426" s="14">
        <v>577.5</v>
      </c>
      <c r="G1426" s="14">
        <v>291.7</v>
      </c>
      <c r="H1426" s="14">
        <v>282.7</v>
      </c>
      <c r="I1426" s="14">
        <v>159.19999999999999</v>
      </c>
      <c r="J1426" s="14">
        <v>287.7</v>
      </c>
      <c r="K1426" s="14">
        <v>266.2</v>
      </c>
      <c r="L1426" s="8">
        <v>3062</v>
      </c>
      <c r="M1426" s="8">
        <v>3216</v>
      </c>
      <c r="O1426" s="32">
        <f t="shared" si="48"/>
        <v>441.9</v>
      </c>
      <c r="Q1426" s="33" t="s">
        <v>352</v>
      </c>
      <c r="R1426" s="33">
        <v>7.5500607495332425E-2</v>
      </c>
      <c r="S1426"/>
      <c r="T1426"/>
      <c r="U1426"/>
      <c r="V1426"/>
      <c r="W1426"/>
      <c r="X1426"/>
      <c r="Y1426"/>
      <c r="AA1426" s="33" t="s">
        <v>352</v>
      </c>
      <c r="AB1426" s="33">
        <v>7.7051808884717091E-2</v>
      </c>
      <c r="AC1426"/>
      <c r="AD1426"/>
      <c r="AE1426"/>
      <c r="AF1426"/>
      <c r="AG1426"/>
      <c r="AH1426"/>
      <c r="AI1426"/>
    </row>
    <row r="1427" spans="1:35" ht="15.75" x14ac:dyDescent="0.25">
      <c r="A1427" s="7">
        <v>1984</v>
      </c>
      <c r="B1427" s="8">
        <v>2478</v>
      </c>
      <c r="C1427" s="8">
        <v>2743</v>
      </c>
      <c r="D1427" s="8">
        <v>2386</v>
      </c>
      <c r="E1427" s="8">
        <v>1854</v>
      </c>
      <c r="F1427" s="8">
        <v>1273</v>
      </c>
      <c r="G1427" s="14">
        <v>761.7</v>
      </c>
      <c r="H1427" s="14">
        <v>256.10000000000002</v>
      </c>
      <c r="I1427" s="14">
        <v>137.9</v>
      </c>
      <c r="J1427" s="14">
        <v>179.5</v>
      </c>
      <c r="K1427" s="14">
        <v>338.5</v>
      </c>
      <c r="L1427" s="8">
        <v>2843</v>
      </c>
      <c r="M1427" s="8">
        <v>3090</v>
      </c>
      <c r="O1427" s="32">
        <f t="shared" si="48"/>
        <v>394</v>
      </c>
      <c r="Q1427" s="33" t="s">
        <v>353</v>
      </c>
      <c r="R1427" s="33">
        <v>4.830944889225397E-2</v>
      </c>
      <c r="S1427"/>
      <c r="T1427"/>
      <c r="U1427"/>
      <c r="V1427"/>
      <c r="W1427"/>
      <c r="X1427"/>
      <c r="Y1427"/>
      <c r="AA1427" s="33" t="s">
        <v>353</v>
      </c>
      <c r="AB1427" s="33">
        <v>4.9906273851914651E-2</v>
      </c>
      <c r="AC1427"/>
      <c r="AD1427"/>
      <c r="AE1427"/>
      <c r="AF1427"/>
      <c r="AG1427"/>
      <c r="AH1427"/>
      <c r="AI1427"/>
    </row>
    <row r="1428" spans="1:35" ht="15.75" x14ac:dyDescent="0.25">
      <c r="A1428" s="7">
        <v>1985</v>
      </c>
      <c r="B1428" s="8">
        <v>1444</v>
      </c>
      <c r="C1428" s="8">
        <v>1614</v>
      </c>
      <c r="D1428" s="8">
        <v>1370</v>
      </c>
      <c r="E1428" s="8">
        <v>1391</v>
      </c>
      <c r="F1428" s="14">
        <v>397.1</v>
      </c>
      <c r="G1428" s="14">
        <v>425.4</v>
      </c>
      <c r="H1428" s="14">
        <v>130.4</v>
      </c>
      <c r="I1428" s="14">
        <v>153</v>
      </c>
      <c r="J1428" s="14">
        <v>164.8</v>
      </c>
      <c r="K1428" s="14">
        <v>197.4</v>
      </c>
      <c r="L1428" s="14">
        <v>474.9</v>
      </c>
      <c r="M1428" s="14">
        <v>984.5</v>
      </c>
      <c r="O1428" s="32">
        <f t="shared" si="48"/>
        <v>283.39999999999998</v>
      </c>
      <c r="Q1428" s="33" t="s">
        <v>354</v>
      </c>
      <c r="R1428" s="33">
        <v>107.97762008989415</v>
      </c>
      <c r="S1428"/>
      <c r="T1428"/>
      <c r="U1428"/>
      <c r="V1428"/>
      <c r="W1428"/>
      <c r="X1428"/>
      <c r="Y1428"/>
      <c r="AA1428" s="33" t="s">
        <v>354</v>
      </c>
      <c r="AB1428" s="33">
        <v>107.88699517768863</v>
      </c>
      <c r="AC1428"/>
      <c r="AD1428"/>
      <c r="AE1428"/>
      <c r="AF1428"/>
      <c r="AG1428"/>
      <c r="AH1428"/>
      <c r="AI1428"/>
    </row>
    <row r="1429" spans="1:35" ht="16.5" thickBot="1" x14ac:dyDescent="0.3">
      <c r="A1429" s="7">
        <v>1986</v>
      </c>
      <c r="B1429" s="8">
        <v>2470</v>
      </c>
      <c r="C1429" s="8">
        <v>3611</v>
      </c>
      <c r="D1429" s="8">
        <v>2415</v>
      </c>
      <c r="E1429" s="14">
        <v>663.3</v>
      </c>
      <c r="F1429" s="14">
        <v>675.9</v>
      </c>
      <c r="G1429" s="14">
        <v>181.2</v>
      </c>
      <c r="H1429" s="14">
        <v>178.1</v>
      </c>
      <c r="I1429" s="14">
        <v>79.900000000000006</v>
      </c>
      <c r="J1429" s="14">
        <v>157.19999999999999</v>
      </c>
      <c r="K1429" s="14">
        <v>154.5</v>
      </c>
      <c r="L1429" s="8">
        <v>1128</v>
      </c>
      <c r="M1429" s="8">
        <v>1886</v>
      </c>
      <c r="O1429" s="32">
        <f t="shared" si="48"/>
        <v>258</v>
      </c>
      <c r="Q1429" s="34" t="s">
        <v>355</v>
      </c>
      <c r="R1429" s="34">
        <v>36</v>
      </c>
      <c r="S1429"/>
      <c r="T1429"/>
      <c r="U1429"/>
      <c r="V1429"/>
      <c r="W1429"/>
      <c r="X1429"/>
      <c r="Y1429"/>
      <c r="AA1429" s="34" t="s">
        <v>355</v>
      </c>
      <c r="AB1429" s="34">
        <v>36</v>
      </c>
      <c r="AC1429"/>
      <c r="AD1429"/>
      <c r="AE1429"/>
      <c r="AF1429"/>
      <c r="AG1429"/>
      <c r="AH1429"/>
      <c r="AI1429"/>
    </row>
    <row r="1430" spans="1:35" ht="15.75" x14ac:dyDescent="0.25">
      <c r="A1430" s="7">
        <v>1987</v>
      </c>
      <c r="B1430" s="8">
        <v>3533</v>
      </c>
      <c r="C1430" s="8">
        <v>4935</v>
      </c>
      <c r="D1430" s="8">
        <v>4244</v>
      </c>
      <c r="E1430" s="14">
        <v>801.1</v>
      </c>
      <c r="F1430" s="14">
        <v>359.4</v>
      </c>
      <c r="G1430" s="14">
        <v>207.9</v>
      </c>
      <c r="H1430" s="14">
        <v>188.8</v>
      </c>
      <c r="I1430" s="14">
        <v>110.4</v>
      </c>
      <c r="J1430" s="14">
        <v>79.099999999999994</v>
      </c>
      <c r="K1430" s="14">
        <v>71.7</v>
      </c>
      <c r="L1430" s="14">
        <v>130.30000000000001</v>
      </c>
      <c r="M1430" s="8">
        <v>1916</v>
      </c>
      <c r="O1430" s="32">
        <f t="shared" si="48"/>
        <v>299.20000000000005</v>
      </c>
      <c r="Q1430"/>
      <c r="R1430"/>
      <c r="S1430"/>
      <c r="T1430"/>
      <c r="U1430"/>
      <c r="V1430"/>
      <c r="W1430"/>
      <c r="X1430"/>
      <c r="Y1430"/>
      <c r="AA1430"/>
      <c r="AB1430"/>
      <c r="AC1430"/>
      <c r="AD1430"/>
      <c r="AE1430"/>
      <c r="AF1430"/>
      <c r="AG1430"/>
      <c r="AH1430"/>
      <c r="AI1430"/>
    </row>
    <row r="1431" spans="1:35" ht="16.5" thickBot="1" x14ac:dyDescent="0.3">
      <c r="A1431" s="7">
        <v>1988</v>
      </c>
      <c r="B1431" s="8">
        <v>3302</v>
      </c>
      <c r="C1431" s="8">
        <v>1266</v>
      </c>
      <c r="D1431" s="8">
        <v>1182</v>
      </c>
      <c r="E1431" s="8">
        <v>1303</v>
      </c>
      <c r="F1431" s="14">
        <v>716.7</v>
      </c>
      <c r="G1431" s="14">
        <v>425.9</v>
      </c>
      <c r="H1431" s="14">
        <v>154.80000000000001</v>
      </c>
      <c r="I1431" s="14">
        <v>137.5</v>
      </c>
      <c r="J1431" s="14">
        <v>137.6</v>
      </c>
      <c r="K1431" s="14">
        <v>120.4</v>
      </c>
      <c r="L1431" s="8">
        <v>1160</v>
      </c>
      <c r="M1431" s="8">
        <v>1289</v>
      </c>
      <c r="O1431" s="32">
        <f t="shared" si="48"/>
        <v>292.3</v>
      </c>
      <c r="Q1431" s="23" t="s">
        <v>356</v>
      </c>
      <c r="R1431"/>
      <c r="S1431"/>
      <c r="T1431"/>
      <c r="U1431"/>
      <c r="V1431"/>
      <c r="W1431"/>
      <c r="X1431"/>
      <c r="Y1431"/>
      <c r="AA1431" t="s">
        <v>356</v>
      </c>
      <c r="AB1431"/>
      <c r="AC1431"/>
      <c r="AD1431"/>
      <c r="AE1431"/>
      <c r="AF1431"/>
      <c r="AG1431"/>
      <c r="AH1431"/>
      <c r="AI1431"/>
    </row>
    <row r="1432" spans="1:35" ht="15.75" x14ac:dyDescent="0.25">
      <c r="A1432" s="7">
        <v>1989</v>
      </c>
      <c r="B1432" s="8">
        <v>2973</v>
      </c>
      <c r="C1432" s="8">
        <v>1836</v>
      </c>
      <c r="D1432" s="8">
        <v>3426</v>
      </c>
      <c r="E1432" s="8">
        <v>1778</v>
      </c>
      <c r="F1432" s="14">
        <v>441</v>
      </c>
      <c r="G1432" s="14">
        <v>224.5</v>
      </c>
      <c r="H1432" s="14">
        <v>146</v>
      </c>
      <c r="I1432" s="14">
        <v>171.4</v>
      </c>
      <c r="J1432" s="14">
        <v>129</v>
      </c>
      <c r="K1432" s="14">
        <v>209.2</v>
      </c>
      <c r="L1432" s="14">
        <v>318</v>
      </c>
      <c r="M1432" s="14">
        <v>736.9</v>
      </c>
      <c r="O1432" s="32">
        <f t="shared" si="48"/>
        <v>317.39999999999998</v>
      </c>
      <c r="Q1432" s="35"/>
      <c r="R1432" s="35" t="s">
        <v>361</v>
      </c>
      <c r="S1432" s="35" t="s">
        <v>362</v>
      </c>
      <c r="T1432" s="35" t="s">
        <v>363</v>
      </c>
      <c r="U1432" s="35" t="s">
        <v>3</v>
      </c>
      <c r="V1432" s="35" t="s">
        <v>364</v>
      </c>
      <c r="W1432"/>
      <c r="X1432"/>
      <c r="Y1432"/>
      <c r="AA1432" s="35"/>
      <c r="AB1432" s="35" t="s">
        <v>361</v>
      </c>
      <c r="AC1432" s="35" t="s">
        <v>362</v>
      </c>
      <c r="AD1432" s="35" t="s">
        <v>363</v>
      </c>
      <c r="AE1432" s="35" t="s">
        <v>3</v>
      </c>
      <c r="AF1432" s="35" t="s">
        <v>364</v>
      </c>
      <c r="AG1432"/>
      <c r="AH1432"/>
      <c r="AI1432"/>
    </row>
    <row r="1433" spans="1:35" ht="15.75" x14ac:dyDescent="0.25">
      <c r="A1433" s="7">
        <v>1990</v>
      </c>
      <c r="B1433" s="8">
        <v>3334</v>
      </c>
      <c r="C1433" s="8">
        <v>5752</v>
      </c>
      <c r="D1433" s="8">
        <v>2319</v>
      </c>
      <c r="E1433" s="14">
        <v>617.4</v>
      </c>
      <c r="F1433" s="14">
        <v>412.7</v>
      </c>
      <c r="G1433" s="14">
        <v>369.5</v>
      </c>
      <c r="H1433" s="14">
        <v>164.6</v>
      </c>
      <c r="I1433" s="14">
        <v>141.4</v>
      </c>
      <c r="J1433" s="14">
        <v>143.9</v>
      </c>
      <c r="K1433" s="14">
        <v>237.4</v>
      </c>
      <c r="L1433" s="14">
        <v>614.4</v>
      </c>
      <c r="M1433" s="8">
        <v>1394</v>
      </c>
      <c r="O1433" s="32">
        <f t="shared" si="48"/>
        <v>306</v>
      </c>
      <c r="Q1433" s="33" t="s">
        <v>357</v>
      </c>
      <c r="R1433" s="33">
        <v>1</v>
      </c>
      <c r="S1433" s="33">
        <v>32373.543252786738</v>
      </c>
      <c r="T1433" s="33">
        <v>32373.543252786738</v>
      </c>
      <c r="U1433" s="33">
        <v>2.7766601856672848</v>
      </c>
      <c r="V1433" s="33">
        <v>0.10483555946567558</v>
      </c>
      <c r="W1433"/>
      <c r="X1433"/>
      <c r="Y1433"/>
      <c r="AA1433" s="33" t="s">
        <v>357</v>
      </c>
      <c r="AB1433" s="33">
        <v>1</v>
      </c>
      <c r="AC1433" s="33">
        <v>33038.675454221433</v>
      </c>
      <c r="AD1433" s="33">
        <v>33038.675454221433</v>
      </c>
      <c r="AE1433" s="33">
        <v>2.8384708126624996</v>
      </c>
      <c r="AF1433" s="33">
        <v>0.10119110849780506</v>
      </c>
      <c r="AG1433"/>
      <c r="AH1433"/>
      <c r="AI1433"/>
    </row>
    <row r="1434" spans="1:35" ht="15.75" x14ac:dyDescent="0.25">
      <c r="A1434" s="7">
        <v>1991</v>
      </c>
      <c r="B1434" s="8">
        <v>2027</v>
      </c>
      <c r="C1434" s="8">
        <v>2315</v>
      </c>
      <c r="D1434" s="8">
        <v>2386</v>
      </c>
      <c r="E1434" s="8">
        <v>3758</v>
      </c>
      <c r="F1434" s="14">
        <v>749.6</v>
      </c>
      <c r="G1434" s="14">
        <v>364.6</v>
      </c>
      <c r="H1434" s="14">
        <v>235</v>
      </c>
      <c r="I1434" s="14">
        <v>152.4</v>
      </c>
      <c r="J1434" s="14">
        <v>137.5</v>
      </c>
      <c r="K1434" s="14">
        <v>176.3</v>
      </c>
      <c r="L1434" s="14">
        <v>563.29999999999995</v>
      </c>
      <c r="M1434" s="8">
        <v>1346</v>
      </c>
      <c r="O1434" s="32">
        <f t="shared" si="48"/>
        <v>387.4</v>
      </c>
      <c r="Q1434" s="33" t="s">
        <v>358</v>
      </c>
      <c r="R1434" s="33">
        <v>34</v>
      </c>
      <c r="S1434" s="33">
        <v>396411.65896943543</v>
      </c>
      <c r="T1434" s="33">
        <v>11659.166440277513</v>
      </c>
      <c r="U1434" s="33"/>
      <c r="V1434" s="33"/>
      <c r="W1434"/>
      <c r="X1434"/>
      <c r="Y1434"/>
      <c r="AA1434" s="33" t="s">
        <v>358</v>
      </c>
      <c r="AB1434" s="33">
        <v>34</v>
      </c>
      <c r="AC1434" s="33">
        <v>395746.52676800074</v>
      </c>
      <c r="AD1434" s="33">
        <v>11639.603728470611</v>
      </c>
      <c r="AE1434" s="33"/>
      <c r="AF1434" s="33"/>
      <c r="AG1434"/>
      <c r="AH1434"/>
      <c r="AI1434"/>
    </row>
    <row r="1435" spans="1:35" ht="16.5" thickBot="1" x14ac:dyDescent="0.3">
      <c r="A1435" s="7">
        <v>1992</v>
      </c>
      <c r="B1435" s="8">
        <v>1647</v>
      </c>
      <c r="C1435" s="8">
        <v>3256</v>
      </c>
      <c r="D1435" s="8">
        <v>1043</v>
      </c>
      <c r="E1435" s="8">
        <v>1009</v>
      </c>
      <c r="F1435" s="14">
        <v>444.1</v>
      </c>
      <c r="G1435" s="14">
        <v>147.30000000000001</v>
      </c>
      <c r="H1435" s="14">
        <v>117.8</v>
      </c>
      <c r="I1435" s="14">
        <v>90.2</v>
      </c>
      <c r="J1435" s="14">
        <v>111.7</v>
      </c>
      <c r="K1435" s="14">
        <v>141.80000000000001</v>
      </c>
      <c r="L1435" s="14">
        <v>522.4</v>
      </c>
      <c r="M1435" s="8">
        <v>2096</v>
      </c>
      <c r="O1435" s="32">
        <f t="shared" si="48"/>
        <v>208</v>
      </c>
      <c r="Q1435" s="34" t="s">
        <v>359</v>
      </c>
      <c r="R1435" s="34">
        <v>35</v>
      </c>
      <c r="S1435" s="34">
        <v>428785.20222222217</v>
      </c>
      <c r="T1435" s="34"/>
      <c r="U1435" s="34"/>
      <c r="V1435" s="34"/>
      <c r="W1435"/>
      <c r="X1435"/>
      <c r="Y1435"/>
      <c r="AA1435" s="34" t="s">
        <v>359</v>
      </c>
      <c r="AB1435" s="34">
        <v>35</v>
      </c>
      <c r="AC1435" s="34">
        <v>428785.20222222217</v>
      </c>
      <c r="AD1435" s="34"/>
      <c r="AE1435" s="34"/>
      <c r="AF1435" s="34"/>
      <c r="AG1435"/>
      <c r="AH1435"/>
      <c r="AI1435"/>
    </row>
    <row r="1436" spans="1:35" ht="16.5" thickBot="1" x14ac:dyDescent="0.3">
      <c r="A1436" s="7">
        <v>1993</v>
      </c>
      <c r="B1436" s="8">
        <v>2416</v>
      </c>
      <c r="C1436" s="8">
        <v>1234</v>
      </c>
      <c r="D1436" s="8">
        <v>1959</v>
      </c>
      <c r="E1436" s="8">
        <v>2648</v>
      </c>
      <c r="F1436" s="8">
        <v>1280</v>
      </c>
      <c r="G1436" s="14">
        <v>685.9</v>
      </c>
      <c r="H1436" s="14">
        <v>229</v>
      </c>
      <c r="I1436" s="14">
        <v>145.30000000000001</v>
      </c>
      <c r="J1436" s="14">
        <v>201.7</v>
      </c>
      <c r="K1436" s="14">
        <v>180.4</v>
      </c>
      <c r="L1436" s="14">
        <v>200.6</v>
      </c>
      <c r="M1436" s="8">
        <v>1411</v>
      </c>
      <c r="O1436" s="32">
        <f t="shared" si="48"/>
        <v>374.3</v>
      </c>
      <c r="Q1436"/>
      <c r="R1436"/>
      <c r="S1436"/>
      <c r="T1436"/>
      <c r="U1436"/>
      <c r="V1436"/>
      <c r="W1436"/>
      <c r="X1436"/>
      <c r="Y1436"/>
      <c r="AA1436"/>
      <c r="AB1436"/>
      <c r="AC1436"/>
      <c r="AD1436"/>
      <c r="AE1436"/>
      <c r="AF1436"/>
      <c r="AG1436"/>
      <c r="AH1436"/>
      <c r="AI1436"/>
    </row>
    <row r="1437" spans="1:35" ht="15.75" x14ac:dyDescent="0.25">
      <c r="A1437" s="7">
        <v>1994</v>
      </c>
      <c r="B1437" s="8">
        <v>2271</v>
      </c>
      <c r="C1437" s="8">
        <v>1991</v>
      </c>
      <c r="D1437" s="8">
        <v>2602</v>
      </c>
      <c r="E1437" s="8">
        <v>1083</v>
      </c>
      <c r="F1437" s="14">
        <v>357.6</v>
      </c>
      <c r="G1437" s="14">
        <v>210.5</v>
      </c>
      <c r="H1437" s="14">
        <v>140.1</v>
      </c>
      <c r="I1437" s="14">
        <v>126.5</v>
      </c>
      <c r="J1437" s="14">
        <v>135.80000000000001</v>
      </c>
      <c r="K1437" s="14">
        <v>294.39999999999998</v>
      </c>
      <c r="L1437" s="8">
        <v>1521</v>
      </c>
      <c r="M1437" s="8">
        <v>4570</v>
      </c>
      <c r="O1437" s="32">
        <f t="shared" si="48"/>
        <v>266.60000000000002</v>
      </c>
      <c r="Q1437" s="35"/>
      <c r="R1437" s="35" t="s">
        <v>365</v>
      </c>
      <c r="S1437" s="35" t="s">
        <v>354</v>
      </c>
      <c r="T1437" s="35" t="s">
        <v>366</v>
      </c>
      <c r="U1437" s="35" t="s">
        <v>367</v>
      </c>
      <c r="V1437" s="35" t="s">
        <v>368</v>
      </c>
      <c r="W1437" s="35" t="s">
        <v>369</v>
      </c>
      <c r="X1437" s="35" t="s">
        <v>370</v>
      </c>
      <c r="Y1437" s="35" t="s">
        <v>371</v>
      </c>
      <c r="AA1437" s="35"/>
      <c r="AB1437" s="35" t="s">
        <v>365</v>
      </c>
      <c r="AC1437" s="35" t="s">
        <v>354</v>
      </c>
      <c r="AD1437" s="35" t="s">
        <v>366</v>
      </c>
      <c r="AE1437" s="35" t="s">
        <v>367</v>
      </c>
      <c r="AF1437" s="35" t="s">
        <v>368</v>
      </c>
      <c r="AG1437" s="35" t="s">
        <v>369</v>
      </c>
      <c r="AH1437" s="35" t="s">
        <v>370</v>
      </c>
      <c r="AI1437" s="35" t="s">
        <v>371</v>
      </c>
    </row>
    <row r="1438" spans="1:35" ht="15.75" x14ac:dyDescent="0.25">
      <c r="A1438" s="7">
        <v>1995</v>
      </c>
      <c r="B1438" s="8">
        <v>4952</v>
      </c>
      <c r="C1438" s="8">
        <v>5014</v>
      </c>
      <c r="D1438" s="8">
        <v>3145</v>
      </c>
      <c r="E1438" s="8">
        <v>1540</v>
      </c>
      <c r="F1438" s="14">
        <v>749.8</v>
      </c>
      <c r="G1438" s="14">
        <v>322.60000000000002</v>
      </c>
      <c r="H1438" s="14">
        <v>185.2</v>
      </c>
      <c r="I1438" s="14">
        <v>162.9</v>
      </c>
      <c r="J1438" s="14">
        <v>166.9</v>
      </c>
      <c r="K1438" s="14">
        <v>290.10000000000002</v>
      </c>
      <c r="L1438" s="8">
        <v>1901</v>
      </c>
      <c r="M1438" s="8">
        <v>6995</v>
      </c>
      <c r="O1438" s="32">
        <f t="shared" si="48"/>
        <v>348.1</v>
      </c>
      <c r="Q1438" s="33" t="s">
        <v>360</v>
      </c>
      <c r="R1438" s="33">
        <v>331.67751745073156</v>
      </c>
      <c r="S1438" s="33">
        <v>43.092415665376315</v>
      </c>
      <c r="T1438" s="33">
        <v>7.6968884739786398</v>
      </c>
      <c r="U1438" s="33">
        <v>5.9779788470040127E-9</v>
      </c>
      <c r="V1438" s="33">
        <v>244.10319281615386</v>
      </c>
      <c r="W1438" s="33">
        <v>419.25184208530925</v>
      </c>
      <c r="X1438" s="33">
        <v>244.10319281615386</v>
      </c>
      <c r="Y1438" s="33">
        <v>419.25184208530925</v>
      </c>
      <c r="AA1438" s="33" t="s">
        <v>360</v>
      </c>
      <c r="AB1438" s="33">
        <v>264.79919406933163</v>
      </c>
      <c r="AC1438" s="33">
        <v>80.456738487579216</v>
      </c>
      <c r="AD1438" s="33">
        <v>3.2911997061652074</v>
      </c>
      <c r="AE1438" s="33">
        <v>2.3306169348449131E-3</v>
      </c>
      <c r="AF1438" s="33">
        <v>101.29142904033716</v>
      </c>
      <c r="AG1438" s="33">
        <v>428.3069590983261</v>
      </c>
      <c r="AH1438" s="33">
        <v>101.29142904033716</v>
      </c>
      <c r="AI1438" s="33">
        <v>428.3069590983261</v>
      </c>
    </row>
    <row r="1439" spans="1:35" ht="16.5" thickBot="1" x14ac:dyDescent="0.3">
      <c r="A1439" s="7">
        <v>1996</v>
      </c>
      <c r="B1439" s="8">
        <v>5125</v>
      </c>
      <c r="C1439" s="8">
        <v>9490</v>
      </c>
      <c r="D1439" s="8">
        <v>2191</v>
      </c>
      <c r="E1439" s="8">
        <v>2813</v>
      </c>
      <c r="F1439" s="8">
        <v>2437</v>
      </c>
      <c r="G1439" s="14">
        <v>559.29999999999995</v>
      </c>
      <c r="H1439" s="14">
        <v>272</v>
      </c>
      <c r="I1439" s="14">
        <v>245.4</v>
      </c>
      <c r="J1439" s="14">
        <v>328.5</v>
      </c>
      <c r="K1439" s="14">
        <v>507.9</v>
      </c>
      <c r="L1439" s="8">
        <v>2107</v>
      </c>
      <c r="M1439" s="8">
        <v>7035</v>
      </c>
      <c r="O1439" s="32">
        <f t="shared" si="48"/>
        <v>517.4</v>
      </c>
      <c r="Q1439" s="34" t="s">
        <v>372</v>
      </c>
      <c r="R1439" s="34">
        <v>59.949192745627009</v>
      </c>
      <c r="S1439" s="34">
        <v>35.976753695972675</v>
      </c>
      <c r="T1439" s="34">
        <v>1.6663313553034071</v>
      </c>
      <c r="U1439" s="34">
        <v>0.10483555946567424</v>
      </c>
      <c r="V1439" s="34">
        <v>-13.164367003143703</v>
      </c>
      <c r="W1439" s="34">
        <v>133.06275249439773</v>
      </c>
      <c r="X1439" s="34">
        <v>-13.164367003143703</v>
      </c>
      <c r="Y1439" s="34">
        <v>133.06275249439773</v>
      </c>
      <c r="AA1439" s="34" t="s">
        <v>372</v>
      </c>
      <c r="AB1439" s="34">
        <v>120.79154071189726</v>
      </c>
      <c r="AC1439" s="34">
        <v>71.695897283284552</v>
      </c>
      <c r="AD1439" s="34">
        <v>1.6847761906741496</v>
      </c>
      <c r="AE1439" s="34">
        <v>0.10119110849780506</v>
      </c>
      <c r="AF1439" s="34">
        <v>-24.912052882664938</v>
      </c>
      <c r="AG1439" s="34">
        <v>266.49513430645948</v>
      </c>
      <c r="AH1439" s="34">
        <v>-24.912052882664938</v>
      </c>
      <c r="AI1439" s="34">
        <v>266.49513430645948</v>
      </c>
    </row>
    <row r="1440" spans="1:35" ht="15.75" x14ac:dyDescent="0.25">
      <c r="A1440" s="7">
        <v>1997</v>
      </c>
      <c r="B1440" s="8">
        <v>7845</v>
      </c>
      <c r="C1440" s="8">
        <v>3388</v>
      </c>
      <c r="D1440" s="8">
        <v>4521</v>
      </c>
      <c r="E1440" s="8">
        <v>1315</v>
      </c>
      <c r="F1440" s="14">
        <v>761.9</v>
      </c>
      <c r="G1440" s="14">
        <v>661.3</v>
      </c>
      <c r="H1440" s="14">
        <v>259.2</v>
      </c>
      <c r="I1440" s="14">
        <v>254</v>
      </c>
      <c r="J1440" s="14">
        <v>420.3</v>
      </c>
      <c r="K1440" s="14">
        <v>994.6</v>
      </c>
      <c r="L1440" s="8">
        <v>2640</v>
      </c>
      <c r="M1440" s="8">
        <v>3169</v>
      </c>
      <c r="O1440" s="32">
        <f t="shared" si="48"/>
        <v>513.20000000000005</v>
      </c>
      <c r="Q1440"/>
      <c r="R1440"/>
      <c r="S1440"/>
      <c r="T1440"/>
      <c r="U1440"/>
      <c r="V1440"/>
      <c r="W1440"/>
      <c r="X1440"/>
      <c r="Y1440"/>
      <c r="AA1440"/>
      <c r="AB1440"/>
      <c r="AC1440"/>
      <c r="AD1440"/>
      <c r="AE1440"/>
      <c r="AF1440"/>
      <c r="AG1440"/>
      <c r="AH1440"/>
      <c r="AI1440"/>
    </row>
    <row r="1441" spans="1:35" ht="15.75" x14ac:dyDescent="0.25">
      <c r="A1441" s="7">
        <v>1998</v>
      </c>
      <c r="B1441" s="8">
        <v>5793</v>
      </c>
      <c r="C1441" s="8">
        <v>4697</v>
      </c>
      <c r="D1441" s="8">
        <v>3236</v>
      </c>
      <c r="E1441" s="8">
        <v>1146</v>
      </c>
      <c r="F1441" s="8">
        <v>1059</v>
      </c>
      <c r="G1441" s="14">
        <v>599.29999999999995</v>
      </c>
      <c r="H1441" s="14">
        <v>291.7</v>
      </c>
      <c r="I1441" s="14">
        <v>215.5</v>
      </c>
      <c r="J1441" s="14">
        <v>261.8</v>
      </c>
      <c r="K1441" s="14">
        <v>363.7</v>
      </c>
      <c r="L1441" s="8">
        <v>2226</v>
      </c>
      <c r="M1441" s="8">
        <v>6144</v>
      </c>
      <c r="O1441" s="32">
        <f t="shared" si="48"/>
        <v>507.2</v>
      </c>
      <c r="Q1441"/>
      <c r="R1441"/>
      <c r="S1441"/>
      <c r="T1441"/>
      <c r="U1441"/>
      <c r="V1441"/>
      <c r="W1441"/>
      <c r="X1441"/>
      <c r="Y1441"/>
      <c r="AA1441"/>
      <c r="AB1441"/>
      <c r="AC1441"/>
      <c r="AD1441"/>
      <c r="AE1441"/>
      <c r="AF1441"/>
      <c r="AG1441"/>
      <c r="AH1441"/>
      <c r="AI1441"/>
    </row>
    <row r="1442" spans="1:35" ht="15.75" x14ac:dyDescent="0.25">
      <c r="A1442" s="7">
        <v>1999</v>
      </c>
      <c r="B1442" s="8">
        <v>6533</v>
      </c>
      <c r="C1442" s="8">
        <v>9200</v>
      </c>
      <c r="D1442" s="8">
        <v>5625</v>
      </c>
      <c r="E1442" s="8">
        <v>1835</v>
      </c>
      <c r="F1442" s="14">
        <v>751.5</v>
      </c>
      <c r="G1442" s="14">
        <v>423.3</v>
      </c>
      <c r="H1442" s="14">
        <v>283.5</v>
      </c>
      <c r="I1442" s="14">
        <v>238.8</v>
      </c>
      <c r="J1442" s="14">
        <v>239.8</v>
      </c>
      <c r="K1442" s="14">
        <v>307.10000000000002</v>
      </c>
      <c r="L1442" s="8">
        <v>1385</v>
      </c>
      <c r="M1442" s="8">
        <v>3874</v>
      </c>
      <c r="O1442" s="32">
        <f t="shared" si="48"/>
        <v>522.29999999999995</v>
      </c>
      <c r="Q1442"/>
      <c r="R1442"/>
      <c r="S1442"/>
      <c r="T1442"/>
      <c r="U1442"/>
      <c r="V1442"/>
      <c r="W1442"/>
      <c r="X1442"/>
      <c r="Y1442"/>
      <c r="AA1442"/>
      <c r="AB1442"/>
      <c r="AC1442"/>
      <c r="AD1442"/>
      <c r="AE1442"/>
      <c r="AF1442"/>
      <c r="AG1442"/>
      <c r="AH1442"/>
      <c r="AI1442"/>
    </row>
    <row r="1443" spans="1:35" x14ac:dyDescent="0.2">
      <c r="A1443" s="7">
        <v>2000</v>
      </c>
      <c r="B1443" s="8">
        <v>3623</v>
      </c>
      <c r="C1443" s="8">
        <v>2597</v>
      </c>
      <c r="D1443" s="8">
        <v>2553</v>
      </c>
      <c r="E1443" s="14">
        <v>760.9</v>
      </c>
      <c r="F1443" s="14">
        <v>648.79999999999995</v>
      </c>
      <c r="G1443" s="14">
        <v>429.5</v>
      </c>
      <c r="H1443" s="14">
        <v>234.1</v>
      </c>
      <c r="I1443" s="14">
        <v>212.7</v>
      </c>
      <c r="J1443" s="14">
        <v>280.2</v>
      </c>
      <c r="K1443" s="14">
        <v>391.7</v>
      </c>
      <c r="L1443" s="14">
        <v>326.5</v>
      </c>
      <c r="M1443" s="14">
        <v>756.1</v>
      </c>
      <c r="O1443" s="32">
        <f t="shared" si="48"/>
        <v>446.79999999999995</v>
      </c>
    </row>
    <row r="1444" spans="1:35" x14ac:dyDescent="0.2">
      <c r="A1444" s="7">
        <v>2001</v>
      </c>
      <c r="B1444" s="14">
        <v>542.4</v>
      </c>
      <c r="C1444" s="14">
        <v>723.5</v>
      </c>
      <c r="D1444" s="14">
        <v>637.5</v>
      </c>
      <c r="E1444" s="14">
        <v>602</v>
      </c>
      <c r="F1444" s="14">
        <v>460.8</v>
      </c>
      <c r="G1444" s="14">
        <v>256</v>
      </c>
      <c r="H1444" s="14">
        <v>162.5</v>
      </c>
      <c r="I1444" s="14">
        <v>160.30000000000001</v>
      </c>
      <c r="J1444" s="14">
        <v>146.69999999999999</v>
      </c>
      <c r="K1444" s="14">
        <v>238.7</v>
      </c>
      <c r="L1444" s="8">
        <v>1246</v>
      </c>
      <c r="M1444" s="8">
        <v>5558</v>
      </c>
      <c r="O1444" s="32">
        <f t="shared" si="48"/>
        <v>322.8</v>
      </c>
    </row>
    <row r="1445" spans="1:35" x14ac:dyDescent="0.2">
      <c r="A1445" s="7">
        <v>2002</v>
      </c>
      <c r="B1445" s="8">
        <v>4685</v>
      </c>
      <c r="C1445" s="8">
        <v>3504</v>
      </c>
      <c r="D1445" s="8">
        <v>2711</v>
      </c>
      <c r="E1445" s="8">
        <v>1182</v>
      </c>
      <c r="F1445" s="14">
        <v>531.1</v>
      </c>
      <c r="G1445" s="14">
        <v>322.89999999999998</v>
      </c>
      <c r="H1445" s="14">
        <v>263.3</v>
      </c>
      <c r="I1445" s="14">
        <v>161.1</v>
      </c>
      <c r="J1445" s="14">
        <v>218.9</v>
      </c>
      <c r="K1445" s="14">
        <v>237.9</v>
      </c>
      <c r="L1445" s="14">
        <v>298.2</v>
      </c>
      <c r="M1445" s="8">
        <v>1640</v>
      </c>
      <c r="O1445" s="32">
        <f t="shared" si="48"/>
        <v>424.4</v>
      </c>
    </row>
    <row r="1446" spans="1:35" x14ac:dyDescent="0.2">
      <c r="A1446" s="7">
        <v>2003</v>
      </c>
      <c r="B1446" s="8">
        <v>3384</v>
      </c>
      <c r="C1446" s="8">
        <v>4141</v>
      </c>
      <c r="D1446" s="8">
        <v>3645</v>
      </c>
      <c r="E1446" s="8">
        <v>2526</v>
      </c>
      <c r="F1446" s="14">
        <v>869.1</v>
      </c>
      <c r="G1446" s="14">
        <v>294.3</v>
      </c>
      <c r="H1446" s="14">
        <v>173.2</v>
      </c>
      <c r="I1446" s="14">
        <v>201.5</v>
      </c>
      <c r="J1446" s="14">
        <v>232.8</v>
      </c>
      <c r="K1446" s="14">
        <v>303.89999999999998</v>
      </c>
      <c r="L1446" s="14">
        <v>508.6</v>
      </c>
      <c r="M1446" s="8">
        <v>2005</v>
      </c>
      <c r="O1446" s="32">
        <f t="shared" si="48"/>
        <v>374.7</v>
      </c>
    </row>
    <row r="1447" spans="1:35" x14ac:dyDescent="0.2">
      <c r="A1447" s="7">
        <v>2004</v>
      </c>
      <c r="B1447" s="8">
        <v>2945</v>
      </c>
      <c r="C1447" s="8">
        <v>3400</v>
      </c>
      <c r="D1447" s="8">
        <v>1573</v>
      </c>
      <c r="E1447" s="14">
        <v>910</v>
      </c>
      <c r="F1447" s="14">
        <v>438.8</v>
      </c>
      <c r="G1447" s="14">
        <v>296.39999999999998</v>
      </c>
      <c r="H1447" s="14">
        <v>179.6</v>
      </c>
      <c r="I1447" s="14">
        <v>286.5</v>
      </c>
      <c r="J1447" s="14">
        <v>263.8</v>
      </c>
      <c r="K1447" s="14">
        <v>354.2</v>
      </c>
      <c r="L1447" s="14">
        <v>415.8</v>
      </c>
      <c r="M1447" s="8">
        <v>1002</v>
      </c>
      <c r="O1447" s="32">
        <f t="shared" si="48"/>
        <v>466.1</v>
      </c>
    </row>
    <row r="1448" spans="1:35" x14ac:dyDescent="0.2">
      <c r="A1448" s="7">
        <v>2005</v>
      </c>
      <c r="B1448" s="8">
        <v>1278</v>
      </c>
      <c r="C1448" s="14">
        <v>686.1</v>
      </c>
      <c r="D1448" s="14">
        <v>948</v>
      </c>
      <c r="E1448" s="8">
        <v>1941</v>
      </c>
      <c r="F1448" s="8">
        <v>1337</v>
      </c>
      <c r="G1448" s="14">
        <v>500.8</v>
      </c>
      <c r="H1448" s="14">
        <v>250.7</v>
      </c>
      <c r="I1448" s="14">
        <v>175.8</v>
      </c>
      <c r="J1448" s="14">
        <v>192.7</v>
      </c>
      <c r="K1448" s="14">
        <v>346.9</v>
      </c>
      <c r="L1448" s="8">
        <v>1302</v>
      </c>
      <c r="M1448" s="8">
        <v>2787</v>
      </c>
      <c r="O1448" s="32">
        <f t="shared" ref="O1448:O1457" si="49">SUM(H1448:I1448)</f>
        <v>426.5</v>
      </c>
    </row>
    <row r="1449" spans="1:35" x14ac:dyDescent="0.2">
      <c r="A1449" s="7">
        <v>2006</v>
      </c>
      <c r="B1449" s="8">
        <v>8860</v>
      </c>
      <c r="C1449" s="8">
        <v>4800</v>
      </c>
      <c r="D1449" s="8">
        <v>2013</v>
      </c>
      <c r="E1449" s="8">
        <v>1423</v>
      </c>
      <c r="F1449" s="14">
        <v>604.6</v>
      </c>
      <c r="G1449" s="14">
        <v>406.7</v>
      </c>
      <c r="H1449" s="14">
        <v>231.5</v>
      </c>
      <c r="I1449" s="14">
        <v>198.6</v>
      </c>
      <c r="J1449" s="14">
        <v>231.2</v>
      </c>
      <c r="K1449" s="14">
        <v>250.5</v>
      </c>
      <c r="L1449" s="8">
        <v>3102</v>
      </c>
      <c r="M1449" s="8">
        <v>4584</v>
      </c>
      <c r="O1449" s="32">
        <f t="shared" si="49"/>
        <v>430.1</v>
      </c>
    </row>
    <row r="1450" spans="1:35" x14ac:dyDescent="0.2">
      <c r="A1450" s="7">
        <v>2007</v>
      </c>
      <c r="B1450" s="8">
        <v>3597</v>
      </c>
      <c r="C1450" s="8">
        <v>1815</v>
      </c>
      <c r="D1450" s="8">
        <v>2578</v>
      </c>
      <c r="E1450" s="8">
        <v>1016</v>
      </c>
      <c r="F1450" s="14">
        <v>504</v>
      </c>
      <c r="G1450" s="14">
        <v>294.8</v>
      </c>
      <c r="H1450" s="14">
        <v>249.1</v>
      </c>
      <c r="I1450" s="14">
        <v>240.5</v>
      </c>
      <c r="J1450" s="14">
        <v>266.3</v>
      </c>
      <c r="K1450" s="14">
        <v>429.9</v>
      </c>
      <c r="L1450" s="14">
        <v>608.70000000000005</v>
      </c>
      <c r="M1450" s="8">
        <v>4378</v>
      </c>
      <c r="O1450" s="32">
        <f t="shared" si="49"/>
        <v>489.6</v>
      </c>
    </row>
    <row r="1451" spans="1:35" x14ac:dyDescent="0.2">
      <c r="A1451" s="7">
        <v>2008</v>
      </c>
      <c r="B1451" s="8">
        <v>4582</v>
      </c>
      <c r="C1451" s="8">
        <v>3250</v>
      </c>
      <c r="D1451" s="8">
        <v>1699</v>
      </c>
      <c r="E1451" s="8">
        <v>1523</v>
      </c>
      <c r="F1451" s="14">
        <v>768.9</v>
      </c>
      <c r="G1451" s="14">
        <v>392.9</v>
      </c>
      <c r="H1451" s="14">
        <v>269.2</v>
      </c>
      <c r="I1451" s="14">
        <v>252.2</v>
      </c>
      <c r="J1451" s="14">
        <v>247.1</v>
      </c>
      <c r="K1451" s="14">
        <v>292.39999999999998</v>
      </c>
      <c r="L1451" s="14">
        <v>668.5</v>
      </c>
      <c r="M1451" s="14">
        <v>839.5</v>
      </c>
      <c r="O1451" s="32">
        <f t="shared" si="49"/>
        <v>521.4</v>
      </c>
    </row>
    <row r="1452" spans="1:35" x14ac:dyDescent="0.2">
      <c r="A1452" s="7">
        <v>2009</v>
      </c>
      <c r="B1452" s="8">
        <v>4301</v>
      </c>
      <c r="C1452" s="14">
        <v>839.4</v>
      </c>
      <c r="D1452" s="8">
        <v>1696</v>
      </c>
      <c r="E1452" s="8">
        <v>1035</v>
      </c>
      <c r="F1452" s="8">
        <v>1194</v>
      </c>
      <c r="G1452" s="14">
        <v>290</v>
      </c>
      <c r="H1452" s="14">
        <v>224.3</v>
      </c>
      <c r="I1452" s="14">
        <v>227.9</v>
      </c>
      <c r="J1452" s="14">
        <v>246.4</v>
      </c>
      <c r="K1452" s="14">
        <v>290.7</v>
      </c>
      <c r="L1452" s="8">
        <v>1369</v>
      </c>
      <c r="M1452" s="8">
        <v>1614</v>
      </c>
      <c r="O1452" s="32">
        <f t="shared" si="49"/>
        <v>452.20000000000005</v>
      </c>
    </row>
    <row r="1453" spans="1:35" x14ac:dyDescent="0.2">
      <c r="A1453" s="7">
        <v>2010</v>
      </c>
      <c r="B1453" s="8">
        <v>4648</v>
      </c>
      <c r="C1453" s="8">
        <v>2279</v>
      </c>
      <c r="D1453" s="8">
        <v>2168</v>
      </c>
      <c r="E1453" s="8">
        <v>2965</v>
      </c>
      <c r="F1453" s="8">
        <v>1101</v>
      </c>
      <c r="G1453" s="8">
        <v>1677</v>
      </c>
      <c r="H1453" s="14">
        <v>344.9</v>
      </c>
      <c r="I1453" s="14">
        <v>244.4</v>
      </c>
      <c r="J1453" s="14">
        <v>331.2</v>
      </c>
      <c r="K1453" s="14">
        <v>471.3</v>
      </c>
      <c r="L1453" s="8">
        <v>1386</v>
      </c>
      <c r="M1453" s="8">
        <v>5007</v>
      </c>
      <c r="O1453" s="32">
        <f t="shared" si="49"/>
        <v>589.29999999999995</v>
      </c>
    </row>
    <row r="1454" spans="1:35" x14ac:dyDescent="0.2">
      <c r="A1454" s="7">
        <v>2011</v>
      </c>
      <c r="B1454" s="8">
        <v>4772</v>
      </c>
      <c r="C1454" s="8">
        <v>2013</v>
      </c>
      <c r="D1454" s="8">
        <v>5383</v>
      </c>
      <c r="E1454" s="8">
        <v>2920</v>
      </c>
      <c r="F1454" s="8">
        <v>1350</v>
      </c>
      <c r="G1454" s="14">
        <v>645</v>
      </c>
      <c r="H1454" s="14">
        <v>366.9</v>
      </c>
      <c r="I1454" s="14">
        <v>248.8</v>
      </c>
      <c r="J1454" s="14">
        <v>254.1</v>
      </c>
      <c r="K1454" s="14">
        <v>312.10000000000002</v>
      </c>
      <c r="L1454" s="8">
        <v>1221</v>
      </c>
      <c r="M1454" s="14">
        <v>977.9</v>
      </c>
      <c r="O1454" s="32">
        <f t="shared" si="49"/>
        <v>615.70000000000005</v>
      </c>
    </row>
    <row r="1455" spans="1:35" x14ac:dyDescent="0.2">
      <c r="A1455" s="7">
        <v>2012</v>
      </c>
      <c r="B1455" s="8">
        <v>4313</v>
      </c>
      <c r="C1455" s="8">
        <v>2693</v>
      </c>
      <c r="D1455" s="8">
        <v>4896</v>
      </c>
      <c r="E1455" s="8">
        <v>3580</v>
      </c>
      <c r="F1455" s="8">
        <v>1133</v>
      </c>
      <c r="G1455" s="14">
        <v>546.20000000000005</v>
      </c>
      <c r="H1455" s="14">
        <v>294.5</v>
      </c>
      <c r="I1455" s="14">
        <v>229.9</v>
      </c>
      <c r="J1455" s="14">
        <v>238.7</v>
      </c>
      <c r="K1455" s="14">
        <v>457.6</v>
      </c>
      <c r="L1455" s="8">
        <v>2476</v>
      </c>
      <c r="M1455" s="8">
        <v>5722</v>
      </c>
      <c r="O1455" s="32">
        <f t="shared" si="49"/>
        <v>524.4</v>
      </c>
    </row>
    <row r="1456" spans="1:35" x14ac:dyDescent="0.2">
      <c r="A1456" s="7">
        <v>2013</v>
      </c>
      <c r="B1456" s="8">
        <v>2159</v>
      </c>
      <c r="C1456" s="8">
        <v>1098</v>
      </c>
      <c r="D1456" s="8">
        <v>1258</v>
      </c>
      <c r="E1456" s="14">
        <v>918.7</v>
      </c>
      <c r="F1456" s="14">
        <v>632.4</v>
      </c>
      <c r="G1456" s="14">
        <v>508.3</v>
      </c>
      <c r="H1456" s="14">
        <v>260.7</v>
      </c>
      <c r="I1456" s="14">
        <v>214.2</v>
      </c>
      <c r="J1456" s="14">
        <v>464.4</v>
      </c>
      <c r="K1456" s="14">
        <v>708.6</v>
      </c>
      <c r="L1456" s="14">
        <v>706.3</v>
      </c>
      <c r="M1456" s="14">
        <v>723.3</v>
      </c>
      <c r="O1456" s="32">
        <f t="shared" si="49"/>
        <v>474.9</v>
      </c>
    </row>
    <row r="1457" spans="1:15" x14ac:dyDescent="0.2">
      <c r="A1457" s="7">
        <v>2014</v>
      </c>
      <c r="B1457" s="8">
        <v>1030</v>
      </c>
      <c r="C1457" s="8">
        <v>3558</v>
      </c>
      <c r="D1457" s="8">
        <v>3989</v>
      </c>
      <c r="E1457" s="8">
        <v>2321</v>
      </c>
      <c r="F1457" s="8">
        <v>1118</v>
      </c>
      <c r="G1457" s="14">
        <v>372.9</v>
      </c>
      <c r="H1457" s="14">
        <v>263.7</v>
      </c>
      <c r="I1457" s="14">
        <v>198.1</v>
      </c>
      <c r="J1457" s="14">
        <v>231</v>
      </c>
      <c r="K1457" s="14">
        <v>506.3</v>
      </c>
      <c r="L1457" s="14"/>
      <c r="M1457" s="14"/>
      <c r="O1457" s="32">
        <f t="shared" si="49"/>
        <v>461.79999999999995</v>
      </c>
    </row>
  </sheetData>
  <mergeCells count="1">
    <mergeCell ref="Q1:Y1"/>
  </mergeCells>
  <hyperlinks>
    <hyperlink ref="E81" r:id="rId1"/>
    <hyperlink ref="D40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9" sqref="N19"/>
    </sheetView>
  </sheetViews>
  <sheetFormatPr defaultRowHeight="15" x14ac:dyDescent="0.25"/>
  <cols>
    <col min="1" max="1" width="9" bestFit="1" customWidth="1"/>
    <col min="2" max="2" width="69" customWidth="1"/>
    <col min="3" max="3" width="18" customWidth="1"/>
    <col min="6" max="6" width="15.140625" style="23" bestFit="1" customWidth="1"/>
    <col min="7" max="7" width="16.140625" style="23" bestFit="1" customWidth="1"/>
    <col min="8" max="8" width="14.7109375" bestFit="1" customWidth="1"/>
    <col min="9" max="9" width="12.140625" style="23" bestFit="1" customWidth="1"/>
    <col min="10" max="10" width="14.7109375" bestFit="1" customWidth="1"/>
    <col min="11" max="11" width="12.140625" bestFit="1" customWidth="1"/>
    <col min="12" max="12" width="12" style="23" bestFit="1" customWidth="1"/>
    <col min="13" max="13" width="14.28515625" bestFit="1" customWidth="1"/>
    <col min="14" max="14" width="12.28515625" bestFit="1" customWidth="1"/>
    <col min="15" max="15" width="19" style="76" bestFit="1" customWidth="1"/>
    <col min="16" max="17" width="4.140625" style="76" customWidth="1"/>
    <col min="18" max="18" width="11.7109375" style="31" customWidth="1"/>
    <col min="19" max="19" width="9.140625" style="31"/>
    <col min="20" max="20" width="11.7109375" style="31" customWidth="1"/>
    <col min="21" max="22" width="9.140625" style="31"/>
    <col min="23" max="23" width="12.7109375" style="31" customWidth="1"/>
    <col min="24" max="16384" width="9.140625" style="31"/>
  </cols>
  <sheetData>
    <row r="1" spans="1:25" ht="15" customHeight="1" x14ac:dyDescent="0.25">
      <c r="A1" s="55" t="s">
        <v>407</v>
      </c>
      <c r="B1" s="55" t="s">
        <v>408</v>
      </c>
      <c r="C1" s="55"/>
      <c r="D1" s="55"/>
      <c r="E1" s="55"/>
      <c r="F1" s="47" t="s">
        <v>386</v>
      </c>
      <c r="G1" s="47" t="s">
        <v>387</v>
      </c>
      <c r="H1" s="56" t="s">
        <v>380</v>
      </c>
      <c r="I1" s="56" t="s">
        <v>383</v>
      </c>
      <c r="J1" s="56" t="s">
        <v>381</v>
      </c>
      <c r="K1" s="56" t="s">
        <v>382</v>
      </c>
      <c r="L1" s="56" t="s">
        <v>403</v>
      </c>
      <c r="M1" s="56" t="s">
        <v>384</v>
      </c>
      <c r="N1" s="56" t="s">
        <v>385</v>
      </c>
      <c r="O1" s="71" t="s">
        <v>409</v>
      </c>
      <c r="P1" s="71"/>
      <c r="Q1" s="71"/>
      <c r="R1" s="56" t="s">
        <v>443</v>
      </c>
      <c r="S1" s="56" t="s">
        <v>383</v>
      </c>
      <c r="T1" s="56" t="s">
        <v>444</v>
      </c>
      <c r="U1" s="56" t="s">
        <v>382</v>
      </c>
      <c r="V1" s="56" t="s">
        <v>403</v>
      </c>
      <c r="W1" s="56" t="s">
        <v>445</v>
      </c>
      <c r="X1" s="56" t="s">
        <v>385</v>
      </c>
      <c r="Y1" s="71" t="s">
        <v>446</v>
      </c>
    </row>
    <row r="2" spans="1:25" x14ac:dyDescent="0.25">
      <c r="A2" s="28">
        <v>14144800</v>
      </c>
      <c r="B2" s="29" t="s">
        <v>21</v>
      </c>
      <c r="C2" s="30" t="s">
        <v>22</v>
      </c>
      <c r="D2" s="30" t="s">
        <v>23</v>
      </c>
      <c r="E2" s="30" t="s">
        <v>24</v>
      </c>
      <c r="F2" s="30"/>
      <c r="G2" s="30"/>
      <c r="H2" s="31"/>
      <c r="I2" s="31"/>
      <c r="J2" s="31"/>
      <c r="K2" s="31"/>
      <c r="L2" s="31"/>
      <c r="M2" s="31"/>
      <c r="N2" s="31"/>
      <c r="O2" s="72"/>
      <c r="P2" s="72"/>
      <c r="Q2" s="72"/>
      <c r="Y2" s="72"/>
    </row>
    <row r="3" spans="1:25" x14ac:dyDescent="0.25">
      <c r="A3" s="28">
        <v>14144900</v>
      </c>
      <c r="B3" s="29" t="s">
        <v>25</v>
      </c>
      <c r="C3" s="30" t="s">
        <v>26</v>
      </c>
      <c r="D3" s="30" t="s">
        <v>23</v>
      </c>
      <c r="E3" s="30" t="s">
        <v>24</v>
      </c>
      <c r="F3" s="30"/>
      <c r="G3" s="30"/>
      <c r="H3" s="31"/>
      <c r="I3" s="31"/>
      <c r="J3" s="31"/>
      <c r="K3" s="31"/>
      <c r="L3" s="31"/>
      <c r="M3" s="31"/>
      <c r="N3" s="31"/>
      <c r="O3" s="72"/>
      <c r="P3" s="72"/>
      <c r="Q3" s="72"/>
      <c r="Y3" s="72"/>
    </row>
    <row r="4" spans="1:25" ht="15.75" customHeight="1" x14ac:dyDescent="0.25">
      <c r="A4" s="28">
        <v>14145110</v>
      </c>
      <c r="B4" s="29" t="s">
        <v>27</v>
      </c>
      <c r="C4" s="30" t="s">
        <v>28</v>
      </c>
      <c r="D4" s="30" t="s">
        <v>23</v>
      </c>
      <c r="E4" s="30" t="s">
        <v>24</v>
      </c>
      <c r="F4" s="30"/>
      <c r="G4" s="30"/>
      <c r="H4" s="31"/>
      <c r="I4" s="31"/>
      <c r="J4" s="31"/>
      <c r="K4" s="31"/>
      <c r="L4" s="31"/>
      <c r="M4" s="31"/>
      <c r="N4" s="31"/>
      <c r="O4" s="72"/>
      <c r="P4" s="72"/>
      <c r="Q4" s="72"/>
      <c r="Y4" s="72"/>
    </row>
    <row r="5" spans="1:25" s="70" customFormat="1" x14ac:dyDescent="0.25">
      <c r="A5" s="67">
        <v>14145500</v>
      </c>
      <c r="B5" s="68" t="s">
        <v>29</v>
      </c>
      <c r="C5" s="69" t="s">
        <v>30</v>
      </c>
      <c r="D5" s="69" t="s">
        <v>31</v>
      </c>
      <c r="E5" s="69" t="s">
        <v>32</v>
      </c>
      <c r="F5" s="69">
        <v>43.721111000000001</v>
      </c>
      <c r="G5" s="69">
        <v>122.436667</v>
      </c>
      <c r="O5" s="73"/>
      <c r="P5" s="73"/>
      <c r="Q5" s="73"/>
      <c r="Y5" s="73"/>
    </row>
    <row r="6" spans="1:25" x14ac:dyDescent="0.25">
      <c r="A6" s="28">
        <v>14147500</v>
      </c>
      <c r="B6" s="29" t="s">
        <v>33</v>
      </c>
      <c r="C6" s="30" t="s">
        <v>34</v>
      </c>
      <c r="D6" s="30" t="s">
        <v>23</v>
      </c>
      <c r="E6" s="30" t="s">
        <v>24</v>
      </c>
      <c r="F6" s="30"/>
      <c r="G6" s="30"/>
      <c r="H6" s="31"/>
      <c r="I6" s="31"/>
      <c r="J6" s="31"/>
      <c r="K6" s="31"/>
      <c r="L6" s="31"/>
      <c r="M6" s="31"/>
      <c r="N6" s="31"/>
      <c r="O6" s="72"/>
      <c r="P6" s="72"/>
      <c r="Q6" s="72"/>
      <c r="Y6" s="72"/>
    </row>
    <row r="7" spans="1:25" s="49" customFormat="1" x14ac:dyDescent="0.25">
      <c r="A7" s="60">
        <v>14148000</v>
      </c>
      <c r="B7" s="61" t="s">
        <v>35</v>
      </c>
      <c r="C7" s="62" t="s">
        <v>36</v>
      </c>
      <c r="D7" s="62" t="s">
        <v>37</v>
      </c>
      <c r="E7" s="62" t="s">
        <v>38</v>
      </c>
      <c r="F7" s="62">
        <v>43.801389</v>
      </c>
      <c r="G7" s="62">
        <v>122.55972199999999</v>
      </c>
      <c r="H7" s="64">
        <f>'Discharge (Q)'!R257</f>
        <v>2329.5196109957801</v>
      </c>
      <c r="I7" s="64">
        <f>'Discharge (Q)'!R258</f>
        <v>169.70122522082471</v>
      </c>
      <c r="J7" s="64">
        <f>H7+I7</f>
        <v>2499.2208362166048</v>
      </c>
      <c r="K7" s="64">
        <f>'Discharge (Q)'!R245</f>
        <v>1.4941263784545654E-2</v>
      </c>
      <c r="L7" s="64">
        <f>'Discharge (Q)'!U258</f>
        <v>0.47758411905702858</v>
      </c>
      <c r="M7" s="64">
        <f>I7/J7</f>
        <v>6.7901652691773923E-2</v>
      </c>
      <c r="N7" s="64">
        <f>H7/H$97</f>
        <v>0.14261197346510351</v>
      </c>
      <c r="O7" s="74">
        <f>M7*N7/O$97</f>
        <v>7.3155205262157394E-2</v>
      </c>
      <c r="P7" s="74"/>
      <c r="Q7" s="74"/>
      <c r="R7" s="64">
        <f>'Discharge (Q)'!AB257</f>
        <v>1359.1317359905161</v>
      </c>
      <c r="S7" s="64">
        <f>'Discharge (Q)'!AB258</f>
        <v>1056.0143777805149</v>
      </c>
      <c r="T7" s="64">
        <f>R7+S7</f>
        <v>2415.1461137710312</v>
      </c>
      <c r="U7" s="64">
        <f>'Discharge (Q)'!AB245</f>
        <v>0.14543973340945174</v>
      </c>
      <c r="V7" s="64">
        <f>'Discharge (Q)'!AE258</f>
        <v>2.1736546909871115E-2</v>
      </c>
      <c r="W7" s="64">
        <f>S7/T7</f>
        <v>0.4372465797241743</v>
      </c>
      <c r="X7" s="64">
        <f>R7/R$97</f>
        <v>9.8619557576097194E-2</v>
      </c>
      <c r="Y7" s="74">
        <f>W7*X7/Y$97</f>
        <v>0.17503894949717541</v>
      </c>
    </row>
    <row r="8" spans="1:25" x14ac:dyDescent="0.25">
      <c r="A8" s="28">
        <v>14149010</v>
      </c>
      <c r="B8" s="29" t="s">
        <v>39</v>
      </c>
      <c r="C8" s="30" t="s">
        <v>40</v>
      </c>
      <c r="D8" s="30" t="s">
        <v>23</v>
      </c>
      <c r="E8" s="30" t="s">
        <v>24</v>
      </c>
      <c r="F8" s="30"/>
      <c r="G8" s="30"/>
      <c r="H8" s="31"/>
      <c r="I8" s="31"/>
      <c r="J8" s="31"/>
      <c r="K8" s="31"/>
      <c r="L8" s="31"/>
      <c r="M8" s="31"/>
      <c r="N8" s="31"/>
      <c r="O8" s="72"/>
      <c r="P8" s="72"/>
      <c r="Q8" s="72"/>
      <c r="Y8" s="72"/>
    </row>
    <row r="9" spans="1:25" x14ac:dyDescent="0.25">
      <c r="A9" s="28">
        <v>14149510</v>
      </c>
      <c r="B9" s="29" t="s">
        <v>41</v>
      </c>
      <c r="C9" s="30" t="s">
        <v>42</v>
      </c>
      <c r="D9" s="30" t="s">
        <v>23</v>
      </c>
      <c r="E9" s="30" t="s">
        <v>24</v>
      </c>
      <c r="F9" s="30"/>
      <c r="G9" s="30"/>
      <c r="H9" s="31"/>
      <c r="I9" s="31"/>
      <c r="J9" s="31"/>
      <c r="K9" s="31"/>
      <c r="L9" s="31"/>
      <c r="M9" s="31"/>
      <c r="N9" s="31"/>
      <c r="O9" s="72"/>
      <c r="P9" s="72"/>
      <c r="Q9" s="72"/>
      <c r="Y9" s="72"/>
    </row>
    <row r="10" spans="1:25" s="64" customFormat="1" x14ac:dyDescent="0.25">
      <c r="A10" s="60">
        <v>14150000</v>
      </c>
      <c r="B10" s="61" t="s">
        <v>43</v>
      </c>
      <c r="C10" s="62" t="s">
        <v>44</v>
      </c>
      <c r="D10" s="62" t="s">
        <v>45</v>
      </c>
      <c r="E10" s="62" t="s">
        <v>46</v>
      </c>
      <c r="F10" s="62">
        <v>43.945833</v>
      </c>
      <c r="G10" s="62">
        <v>122.773611</v>
      </c>
      <c r="H10" s="64">
        <f>'Discharge (Q)'!R778</f>
        <v>3780.6662904536888</v>
      </c>
      <c r="I10" s="64">
        <f>'Discharge (Q)'!R779</f>
        <v>427.08048860814756</v>
      </c>
      <c r="J10" s="64">
        <f>H10+I10</f>
        <v>4207.7467790618366</v>
      </c>
      <c r="K10" s="65">
        <f>'Discharge (Q)'!R766</f>
        <v>8.8525939761772018E-2</v>
      </c>
      <c r="L10" s="64">
        <f>'Discharge (Q)'!U779</f>
        <v>7.8009567264434532E-2</v>
      </c>
      <c r="M10" s="64">
        <f>I10/J10</f>
        <v>0.10149861934024695</v>
      </c>
      <c r="N10" s="64">
        <f>H10/H$97</f>
        <v>0.23145041499097707</v>
      </c>
      <c r="O10" s="74">
        <f>M10*N10/O$97</f>
        <v>0.17747083681578965</v>
      </c>
      <c r="P10" s="74"/>
      <c r="Q10" s="74"/>
      <c r="R10" s="64">
        <f>'Discharge (Q)'!AB778</f>
        <v>3615.1790638989528</v>
      </c>
      <c r="S10" s="64">
        <f>'Discharge (Q)'!AB779</f>
        <v>576.23627582872575</v>
      </c>
      <c r="T10" s="64">
        <f>R10+S10</f>
        <v>4191.4153397276787</v>
      </c>
      <c r="U10" s="65">
        <f>'Discharge (Q)'!AB766</f>
        <v>4.0511498129253205E-2</v>
      </c>
      <c r="V10" s="64">
        <f>'Discharge (Q)'!AE779</f>
        <v>0.23914681835770199</v>
      </c>
      <c r="W10" s="64">
        <f>S10/T10</f>
        <v>0.13748011808015298</v>
      </c>
      <c r="X10" s="64">
        <f>R10/R$97</f>
        <v>0.26231994323953578</v>
      </c>
      <c r="Y10" s="74">
        <f>W10*X10/Y$97</f>
        <v>0.14639169305352684</v>
      </c>
    </row>
    <row r="11" spans="1:25" x14ac:dyDescent="0.25">
      <c r="A11" s="28">
        <v>14150290</v>
      </c>
      <c r="B11" s="29" t="s">
        <v>47</v>
      </c>
      <c r="C11" s="30" t="s">
        <v>48</v>
      </c>
      <c r="D11" s="30" t="s">
        <v>23</v>
      </c>
      <c r="E11" s="30" t="s">
        <v>24</v>
      </c>
      <c r="F11" s="30"/>
      <c r="G11" s="30"/>
      <c r="H11" s="31"/>
      <c r="I11" s="31"/>
      <c r="J11" s="31"/>
      <c r="K11" s="31"/>
      <c r="L11" s="31"/>
      <c r="M11" s="31"/>
      <c r="N11" s="31"/>
      <c r="O11" s="72"/>
      <c r="P11" s="72"/>
      <c r="Q11" s="72"/>
      <c r="Y11" s="72"/>
    </row>
    <row r="12" spans="1:25" x14ac:dyDescent="0.25">
      <c r="A12" s="28">
        <v>14150800</v>
      </c>
      <c r="B12" s="29" t="s">
        <v>49</v>
      </c>
      <c r="C12" s="30" t="s">
        <v>50</v>
      </c>
      <c r="D12" s="30" t="s">
        <v>51</v>
      </c>
      <c r="E12" s="30" t="s">
        <v>52</v>
      </c>
      <c r="F12" s="30"/>
      <c r="G12" s="30"/>
      <c r="H12" s="31"/>
      <c r="I12" s="31"/>
      <c r="J12" s="31"/>
      <c r="K12" s="31"/>
      <c r="L12" s="31"/>
      <c r="M12" s="31"/>
      <c r="N12" s="31"/>
      <c r="O12" s="72"/>
      <c r="P12" s="72"/>
      <c r="Q12" s="72"/>
      <c r="Y12" s="72"/>
    </row>
    <row r="13" spans="1:25" s="64" customFormat="1" x14ac:dyDescent="0.25">
      <c r="A13" s="60">
        <v>14151000</v>
      </c>
      <c r="B13" s="61" t="s">
        <v>53</v>
      </c>
      <c r="C13" s="62" t="s">
        <v>36</v>
      </c>
      <c r="D13" s="62" t="s">
        <v>54</v>
      </c>
      <c r="E13" s="62" t="s">
        <v>55</v>
      </c>
      <c r="F13" s="62">
        <v>43.944443999999997</v>
      </c>
      <c r="G13" s="62">
        <v>122.773611</v>
      </c>
      <c r="H13" s="64">
        <f>'Discharge (Q)'!R817</f>
        <v>580.08422588320627</v>
      </c>
      <c r="I13" s="64">
        <f>'Discharge (Q)'!R818</f>
        <v>-181.96866084214966</v>
      </c>
      <c r="J13" s="64">
        <f>H13+I13</f>
        <v>398.11556504105658</v>
      </c>
      <c r="K13" s="64">
        <f>'Discharge (Q)'!R805</f>
        <v>0.1229362461875632</v>
      </c>
      <c r="L13" s="64">
        <f>'Discharge (Q)'!U818</f>
        <v>3.603203068265888E-2</v>
      </c>
      <c r="M13" s="64">
        <f>I13/J13</f>
        <v>-0.45707497224677396</v>
      </c>
      <c r="N13" s="64">
        <f>H13/H$97</f>
        <v>3.5512453227993353E-2</v>
      </c>
      <c r="O13" s="74">
        <f>M13*N13/O$97</f>
        <v>-0.12262443374461873</v>
      </c>
      <c r="P13" s="74"/>
      <c r="Q13" s="74"/>
      <c r="Y13" s="74"/>
    </row>
    <row r="14" spans="1:25" s="49" customFormat="1" x14ac:dyDescent="0.25">
      <c r="A14" s="60">
        <v>14152000</v>
      </c>
      <c r="B14" s="61" t="s">
        <v>56</v>
      </c>
      <c r="C14" s="62" t="s">
        <v>57</v>
      </c>
      <c r="D14" s="62" t="s">
        <v>58</v>
      </c>
      <c r="E14" s="62" t="s">
        <v>59</v>
      </c>
      <c r="F14" s="62">
        <v>43.998333000000002</v>
      </c>
      <c r="G14" s="62">
        <v>122.90472200000001</v>
      </c>
      <c r="H14" s="64">
        <f>'Discharge (Q)'!R297</f>
        <v>4477.4294248685001</v>
      </c>
      <c r="I14" s="64">
        <f>'Discharge (Q)'!R298</f>
        <v>264.0479556662134</v>
      </c>
      <c r="J14" s="64">
        <f>H14+I14</f>
        <v>4741.4773805347131</v>
      </c>
      <c r="K14" s="64">
        <f>'Discharge (Q)'!R285</f>
        <v>2.2770592737013838E-2</v>
      </c>
      <c r="L14" s="64">
        <f>'Discharge (Q)'!U298</f>
        <v>0.38688475157044422</v>
      </c>
      <c r="M14" s="64">
        <f>I14/J14</f>
        <v>5.5688962421336231E-2</v>
      </c>
      <c r="N14" s="64">
        <f>H14/H$97</f>
        <v>0.27410589003724717</v>
      </c>
      <c r="O14" s="74">
        <f>M14*N14/O$97</f>
        <v>0.11531781176933048</v>
      </c>
      <c r="P14" s="74"/>
      <c r="Q14" s="74"/>
      <c r="R14" s="64">
        <f>'Discharge (Q)'!AB297</f>
        <v>3933.9304210631353</v>
      </c>
      <c r="S14" s="64">
        <f>'Discharge (Q)'!AB298</f>
        <v>774.48387930754154</v>
      </c>
      <c r="T14" s="64">
        <f>R14+S14</f>
        <v>4708.4143003706768</v>
      </c>
      <c r="U14" s="64">
        <f>'Discharge (Q)'!AB285</f>
        <v>4.3187441192852026E-2</v>
      </c>
      <c r="V14" s="64">
        <f>'Discharge (Q)'!AE298</f>
        <v>0.23094148771903669</v>
      </c>
      <c r="W14" s="64">
        <f>S14/T14</f>
        <v>0.16448932271031655</v>
      </c>
      <c r="X14" s="64">
        <f>R14/R$97</f>
        <v>0.28544876658159596</v>
      </c>
      <c r="Y14" s="74">
        <f>W14*X14/Y$97</f>
        <v>0.19059482761186952</v>
      </c>
    </row>
    <row r="15" spans="1:25" s="5" customFormat="1" x14ac:dyDescent="0.25">
      <c r="A15" s="57">
        <v>14153500</v>
      </c>
      <c r="B15" s="58" t="s">
        <v>60</v>
      </c>
      <c r="C15" s="59" t="s">
        <v>61</v>
      </c>
      <c r="D15" s="59" t="s">
        <v>62</v>
      </c>
      <c r="E15" s="59" t="s">
        <v>63</v>
      </c>
      <c r="F15" s="59">
        <v>43.720832999999999</v>
      </c>
      <c r="G15" s="59">
        <v>123.04861099999999</v>
      </c>
      <c r="O15" s="75"/>
      <c r="P15" s="75"/>
      <c r="Q15" s="75"/>
      <c r="Y15" s="75"/>
    </row>
    <row r="16" spans="1:25" s="5" customFormat="1" x14ac:dyDescent="0.25">
      <c r="A16" s="57">
        <v>14154500</v>
      </c>
      <c r="B16" s="58" t="s">
        <v>64</v>
      </c>
      <c r="C16" s="59" t="s">
        <v>65</v>
      </c>
      <c r="D16" s="59" t="s">
        <v>66</v>
      </c>
      <c r="E16" s="59" t="s">
        <v>67</v>
      </c>
      <c r="F16" s="59">
        <v>43.736111000000001</v>
      </c>
      <c r="G16" s="59">
        <v>122.87222199999999</v>
      </c>
      <c r="O16" s="75"/>
      <c r="P16" s="75"/>
      <c r="Q16" s="75"/>
      <c r="Y16" s="75"/>
    </row>
    <row r="17" spans="1:25" s="5" customFormat="1" x14ac:dyDescent="0.25">
      <c r="A17" s="57">
        <v>14155500</v>
      </c>
      <c r="B17" s="58" t="s">
        <v>68</v>
      </c>
      <c r="C17" s="59" t="s">
        <v>69</v>
      </c>
      <c r="D17" s="59" t="s">
        <v>70</v>
      </c>
      <c r="E17" s="59" t="s">
        <v>71</v>
      </c>
      <c r="F17" s="59">
        <v>43.793056</v>
      </c>
      <c r="G17" s="59">
        <v>122.990278</v>
      </c>
      <c r="O17" s="75"/>
      <c r="P17" s="75"/>
      <c r="Q17" s="75"/>
      <c r="Y17" s="75"/>
    </row>
    <row r="18" spans="1:25" s="64" customFormat="1" x14ac:dyDescent="0.25">
      <c r="A18" s="60">
        <v>14157500</v>
      </c>
      <c r="B18" s="61" t="s">
        <v>72</v>
      </c>
      <c r="C18" s="62" t="s">
        <v>73</v>
      </c>
      <c r="D18" s="62" t="s">
        <v>74</v>
      </c>
      <c r="E18" s="62" t="s">
        <v>75</v>
      </c>
      <c r="F18" s="62">
        <v>43.980556</v>
      </c>
      <c r="G18" s="62">
        <v>122.965278</v>
      </c>
      <c r="H18" s="64">
        <f>'Discharge (Q)'!R973</f>
        <v>397.78636715179636</v>
      </c>
      <c r="I18" s="64">
        <f>'Discharge (Q)'!R974</f>
        <v>-21.748576249736335</v>
      </c>
      <c r="J18" s="64">
        <f>H18+I18</f>
        <v>376.03779090206001</v>
      </c>
      <c r="K18" s="64">
        <f>'Discharge (Q)'!R961</f>
        <v>1.1543531475638165E-2</v>
      </c>
      <c r="L18" s="64">
        <f>'Discharge (Q)'!U974</f>
        <v>0.5328220705927218</v>
      </c>
      <c r="M18" s="64">
        <f>I18/J18</f>
        <v>-5.7836145132021601E-2</v>
      </c>
      <c r="N18" s="64">
        <f>H18/H$97</f>
        <v>2.4352273562866632E-2</v>
      </c>
      <c r="O18" s="74">
        <f>M18*N18/O$97</f>
        <v>-1.0640150018735299E-2</v>
      </c>
      <c r="P18" s="74"/>
      <c r="Q18" s="74"/>
      <c r="R18" s="64">
        <f>'Discharge (Q)'!AB973</f>
        <v>264.31200881385513</v>
      </c>
      <c r="S18" s="64">
        <f>'Discharge (Q)'!AB974</f>
        <v>100.38729799649725</v>
      </c>
      <c r="T18" s="64">
        <f>R18+S18</f>
        <v>364.69930681035237</v>
      </c>
      <c r="U18" s="64">
        <f>'Discharge (Q)'!AB961</f>
        <v>6.1824496531993435E-2</v>
      </c>
      <c r="V18" s="64">
        <f>'Discharge (Q)'!AE974</f>
        <v>0.14365925397475113</v>
      </c>
      <c r="W18" s="64">
        <f>S18/T18</f>
        <v>0.27526045737372279</v>
      </c>
      <c r="X18" s="64">
        <f>R18/R$97</f>
        <v>1.9178665820995724E-2</v>
      </c>
      <c r="Y18" s="74">
        <f>W18*X18/Y$97</f>
        <v>2.1429273432635464E-2</v>
      </c>
    </row>
    <row r="19" spans="1:25" s="49" customFormat="1" x14ac:dyDescent="0.25">
      <c r="A19" s="60">
        <v>14158500</v>
      </c>
      <c r="B19" s="61" t="s">
        <v>76</v>
      </c>
      <c r="C19" s="62" t="s">
        <v>77</v>
      </c>
      <c r="D19" s="62" t="s">
        <v>78</v>
      </c>
      <c r="E19" s="62" t="s">
        <v>79</v>
      </c>
      <c r="F19" s="62">
        <v>44.361111000000001</v>
      </c>
      <c r="G19" s="62">
        <v>121.994444</v>
      </c>
      <c r="H19" s="64">
        <f>'Discharge (Q)'!R418</f>
        <v>327.56956171804751</v>
      </c>
      <c r="I19" s="64">
        <f>'Discharge (Q)'!R419</f>
        <v>276.43684987621975</v>
      </c>
      <c r="J19" s="64">
        <f>H19+I19</f>
        <v>604.00641159426732</v>
      </c>
      <c r="K19" s="64">
        <f>'Discharge (Q)'!R406</f>
        <v>0.57822263197098378</v>
      </c>
      <c r="L19" s="64">
        <f>'Discharge (Q)'!U419</f>
        <v>7.4124283238291812E-8</v>
      </c>
      <c r="M19" s="64">
        <f>I19/J19</f>
        <v>0.45767204547807394</v>
      </c>
      <c r="N19" s="64">
        <f>H19/H$97</f>
        <v>2.0053637420867541E-2</v>
      </c>
      <c r="O19" s="74">
        <f>M19*N19/O$97</f>
        <v>6.9335626429514616E-2</v>
      </c>
      <c r="P19" s="74"/>
      <c r="Q19" s="74"/>
      <c r="R19" s="64">
        <f>'Discharge (Q)'!AB418</f>
        <v>217.14645031992256</v>
      </c>
      <c r="S19" s="64">
        <f>'Discharge (Q)'!AB419</f>
        <v>376.00538204531199</v>
      </c>
      <c r="T19" s="64">
        <f>R19+S19</f>
        <v>593.15183236523455</v>
      </c>
      <c r="U19" s="64">
        <f>'Discharge (Q)'!AB406</f>
        <v>0.26891644922067437</v>
      </c>
      <c r="V19" s="64">
        <f>'Discharge (Q)'!AE419</f>
        <v>1.19479818094939E-3</v>
      </c>
      <c r="W19" s="64">
        <f>S19/T19</f>
        <v>0.63391084968238931</v>
      </c>
      <c r="X19" s="64">
        <f>R19/R$97</f>
        <v>1.5756299623276668E-2</v>
      </c>
      <c r="Y19" s="74">
        <f>W19*X19/Y$97</f>
        <v>4.0544098019412944E-2</v>
      </c>
    </row>
    <row r="20" spans="1:25" x14ac:dyDescent="0.25">
      <c r="A20" s="28">
        <v>14158790</v>
      </c>
      <c r="B20" s="29" t="s">
        <v>80</v>
      </c>
      <c r="C20" s="30" t="s">
        <v>81</v>
      </c>
      <c r="D20" s="30" t="s">
        <v>82</v>
      </c>
      <c r="E20" s="30" t="s">
        <v>83</v>
      </c>
      <c r="F20" s="30"/>
      <c r="G20" s="30"/>
      <c r="H20" s="31"/>
      <c r="I20" s="31"/>
      <c r="J20" s="31"/>
      <c r="K20" s="31"/>
      <c r="L20" s="31"/>
      <c r="M20" s="31"/>
      <c r="N20" s="31"/>
      <c r="O20" s="72"/>
      <c r="P20" s="72"/>
      <c r="Q20" s="72"/>
      <c r="Y20" s="72"/>
    </row>
    <row r="21" spans="1:25" s="49" customFormat="1" x14ac:dyDescent="0.25">
      <c r="A21" s="60">
        <v>14158850</v>
      </c>
      <c r="B21" s="61" t="s">
        <v>84</v>
      </c>
      <c r="C21" s="62" t="s">
        <v>85</v>
      </c>
      <c r="D21" s="62" t="s">
        <v>86</v>
      </c>
      <c r="E21" s="62" t="s">
        <v>87</v>
      </c>
      <c r="F21" s="62">
        <v>44.268056000000001</v>
      </c>
      <c r="G21" s="62">
        <v>122.04861099999999</v>
      </c>
      <c r="H21" s="64">
        <f>'Discharge (Q)'!R179</f>
        <v>1142.5614109096828</v>
      </c>
      <c r="I21" s="64">
        <f>'Discharge (Q)'!R180</f>
        <v>360.43361937854553</v>
      </c>
      <c r="J21" s="64">
        <f>H21+I21</f>
        <v>1502.9950302882282</v>
      </c>
      <c r="K21" s="64">
        <f>'Discharge (Q)'!R167</f>
        <v>0.51685384753057917</v>
      </c>
      <c r="L21" s="64">
        <f>'Discharge (Q)'!U180</f>
        <v>7.8523530429383506E-7</v>
      </c>
      <c r="M21" s="64">
        <f>I21/J21</f>
        <v>0.23981025360371647</v>
      </c>
      <c r="N21" s="64">
        <f>H21/H$97</f>
        <v>6.9947012614008888E-2</v>
      </c>
      <c r="O21" s="74">
        <f>M21*N21/O$97</f>
        <v>0.12672019069126864</v>
      </c>
      <c r="P21" s="74"/>
      <c r="Q21" s="74"/>
      <c r="R21" s="64">
        <f>'Discharge (Q)'!AB179</f>
        <v>955.71384957955945</v>
      </c>
      <c r="S21" s="64">
        <f>'Discharge (Q)'!AB180</f>
        <v>529.451494390128</v>
      </c>
      <c r="T21" s="64">
        <f>R21+S21</f>
        <v>1485.1653439696875</v>
      </c>
      <c r="U21" s="64">
        <f>'Discharge (Q)'!AB167</f>
        <v>0.28034676857747559</v>
      </c>
      <c r="V21" s="64">
        <f>'Discharge (Q)'!AE180</f>
        <v>8.980632595387638E-4</v>
      </c>
      <c r="W21" s="64">
        <f>S21/T21</f>
        <v>0.35649329991431189</v>
      </c>
      <c r="X21" s="64">
        <f>R21/R$97</f>
        <v>6.934727114306935E-2</v>
      </c>
      <c r="Y21" s="74">
        <f>W21*X21/Y$97</f>
        <v>0.1003519868241676</v>
      </c>
    </row>
    <row r="22" spans="1:25" s="49" customFormat="1" x14ac:dyDescent="0.25">
      <c r="A22" s="60">
        <v>14159200</v>
      </c>
      <c r="B22" s="61" t="s">
        <v>88</v>
      </c>
      <c r="C22" s="62" t="s">
        <v>89</v>
      </c>
      <c r="D22" s="62" t="s">
        <v>90</v>
      </c>
      <c r="E22" s="62" t="s">
        <v>91</v>
      </c>
      <c r="F22" s="62">
        <v>44.047221999999998</v>
      </c>
      <c r="G22" s="62">
        <v>122.216667</v>
      </c>
      <c r="H22" s="64">
        <f>'Discharge (Q)'!R139</f>
        <v>404.67538306973711</v>
      </c>
      <c r="I22" s="64">
        <f>'Discharge (Q)'!R140</f>
        <v>116.48206101034936</v>
      </c>
      <c r="J22" s="64">
        <f>H22+I22</f>
        <v>521.15744408008641</v>
      </c>
      <c r="K22" s="64">
        <f>'Discharge (Q)'!R127</f>
        <v>0.33050814138206591</v>
      </c>
      <c r="L22" s="64">
        <f>'Discharge (Q)'!U140</f>
        <v>4.110214110200538E-3</v>
      </c>
      <c r="M22" s="64">
        <f>I22/J22</f>
        <v>0.22350647070954918</v>
      </c>
      <c r="N22" s="64">
        <f>H22/H$97</f>
        <v>2.4774015518011661E-2</v>
      </c>
      <c r="O22" s="74">
        <f>M22*N22/O$97</f>
        <v>4.1830726254268286E-2</v>
      </c>
      <c r="P22" s="74"/>
      <c r="Q22" s="74"/>
      <c r="R22" s="64"/>
      <c r="S22" s="64"/>
      <c r="T22" s="64"/>
      <c r="U22" s="64"/>
      <c r="V22" s="64"/>
      <c r="W22" s="64"/>
      <c r="X22" s="64"/>
      <c r="Y22" s="74"/>
    </row>
    <row r="23" spans="1:25" x14ac:dyDescent="0.25">
      <c r="A23" s="28">
        <v>14159410</v>
      </c>
      <c r="B23" s="29" t="s">
        <v>92</v>
      </c>
      <c r="C23" s="30" t="s">
        <v>93</v>
      </c>
      <c r="D23" s="30" t="s">
        <v>23</v>
      </c>
      <c r="E23" s="30" t="s">
        <v>24</v>
      </c>
      <c r="F23" s="30"/>
      <c r="G23" s="30"/>
      <c r="H23" s="31"/>
      <c r="I23" s="31"/>
      <c r="J23" s="31"/>
      <c r="K23" s="31"/>
      <c r="L23" s="31"/>
      <c r="M23" s="31"/>
      <c r="N23" s="31"/>
      <c r="O23" s="72"/>
      <c r="P23" s="72"/>
      <c r="Q23" s="72"/>
      <c r="Y23" s="72"/>
    </row>
    <row r="24" spans="1:25" s="49" customFormat="1" x14ac:dyDescent="0.25">
      <c r="A24" s="60">
        <v>14159500</v>
      </c>
      <c r="B24" s="61" t="s">
        <v>410</v>
      </c>
      <c r="C24" s="62" t="s">
        <v>94</v>
      </c>
      <c r="D24" s="62" t="s">
        <v>95</v>
      </c>
      <c r="E24" s="62" t="s">
        <v>96</v>
      </c>
      <c r="F24" s="62">
        <v>44.136111</v>
      </c>
      <c r="G24" s="62">
        <v>122.24722199999999</v>
      </c>
      <c r="H24" s="64">
        <f>'Discharge (Q)'!R99</f>
        <v>1072.8613354820648</v>
      </c>
      <c r="I24" s="64">
        <f>'Discharge (Q)'!R100</f>
        <v>91.707297668342903</v>
      </c>
      <c r="J24" s="64">
        <f>H24+I24</f>
        <v>1164.5686331504075</v>
      </c>
      <c r="K24" s="64">
        <f>'Discharge (Q)'!R87</f>
        <v>2.6775790727153737E-2</v>
      </c>
      <c r="L24" s="64">
        <f>'Discharge (Q)'!U100</f>
        <v>0.34028735418151557</v>
      </c>
      <c r="M24" s="64">
        <f>I24/J24</f>
        <v>7.8747868573666654E-2</v>
      </c>
      <c r="N24" s="64">
        <f>H24/H$97</f>
        <v>6.5680010413005654E-2</v>
      </c>
      <c r="O24" s="74">
        <f>M24*N24/O$97</f>
        <v>3.9073374453758074E-2</v>
      </c>
      <c r="P24" s="74"/>
      <c r="Q24" s="74"/>
      <c r="R24" s="64">
        <f>'Discharge (Q)'!AB99</f>
        <v>915.96790913248583</v>
      </c>
      <c r="S24" s="64">
        <f>'Discharge (Q)'!AB100</f>
        <v>234.68561375659502</v>
      </c>
      <c r="T24" s="64">
        <f>R24+S24</f>
        <v>1150.6535228890809</v>
      </c>
      <c r="U24" s="64">
        <f>'Discharge (Q)'!AB87</f>
        <v>4.4079177141690608E-2</v>
      </c>
      <c r="V24" s="64">
        <f>'Discharge (Q)'!AE100</f>
        <v>0.21907208868429895</v>
      </c>
      <c r="W24" s="64">
        <f>S24/T24</f>
        <v>0.20395854102748695</v>
      </c>
      <c r="X24" s="64">
        <f>R24/R$97</f>
        <v>6.6463277665071666E-2</v>
      </c>
      <c r="Y24" s="74">
        <f>W24*X24/Y$97</f>
        <v>5.502611847940219E-2</v>
      </c>
    </row>
    <row r="25" spans="1:25" s="5" customFormat="1" x14ac:dyDescent="0.25">
      <c r="A25" s="57">
        <v>14161500</v>
      </c>
      <c r="B25" s="58" t="s">
        <v>97</v>
      </c>
      <c r="C25" s="59" t="s">
        <v>98</v>
      </c>
      <c r="D25" s="59" t="s">
        <v>99</v>
      </c>
      <c r="E25" s="59" t="s">
        <v>100</v>
      </c>
      <c r="F25" s="59">
        <v>44.209721999999999</v>
      </c>
      <c r="G25" s="59">
        <v>122.255556</v>
      </c>
      <c r="O25" s="75"/>
      <c r="P25" s="75"/>
      <c r="Q25" s="75"/>
      <c r="Y25" s="75"/>
    </row>
    <row r="26" spans="1:25" s="5" customFormat="1" x14ac:dyDescent="0.25">
      <c r="A26" s="57">
        <v>14162200</v>
      </c>
      <c r="B26" s="58" t="s">
        <v>101</v>
      </c>
      <c r="C26" s="59" t="s">
        <v>102</v>
      </c>
      <c r="D26" s="59" t="s">
        <v>103</v>
      </c>
      <c r="E26" s="59" t="s">
        <v>104</v>
      </c>
      <c r="F26" s="59">
        <v>44.162500000000001</v>
      </c>
      <c r="G26" s="59">
        <v>122.33194399999999</v>
      </c>
      <c r="O26" s="75"/>
      <c r="P26" s="75"/>
      <c r="Q26" s="75"/>
      <c r="Y26" s="75"/>
    </row>
    <row r="27" spans="1:25" s="64" customFormat="1" x14ac:dyDescent="0.25">
      <c r="A27" s="60">
        <v>14162500</v>
      </c>
      <c r="B27" s="61" t="s">
        <v>105</v>
      </c>
      <c r="C27" s="62" t="s">
        <v>106</v>
      </c>
      <c r="D27" s="62" t="s">
        <v>107</v>
      </c>
      <c r="E27" s="62" t="s">
        <v>108</v>
      </c>
      <c r="F27" s="62">
        <v>44.125</v>
      </c>
      <c r="G27" s="62">
        <v>122.469444</v>
      </c>
      <c r="H27" s="65">
        <f>'Discharge (Q)'!R58</f>
        <v>4454.2474741307324</v>
      </c>
      <c r="I27" s="65">
        <f>'Discharge (Q)'!R59</f>
        <v>674.07072310601427</v>
      </c>
      <c r="J27" s="65">
        <f>H27+I27</f>
        <v>5128.3181972367465</v>
      </c>
      <c r="K27" s="65">
        <f>'Discharge (Q)'!R46</f>
        <v>0.24657999428501487</v>
      </c>
      <c r="L27" s="65">
        <f>'Discharge (Q)'!U59</f>
        <v>2.066705774322275E-3</v>
      </c>
      <c r="M27" s="64">
        <f>I27/J27</f>
        <v>0.1314408929362493</v>
      </c>
      <c r="N27" s="65">
        <f>H27/H$97</f>
        <v>0.27268670312511356</v>
      </c>
      <c r="O27" s="74">
        <f>M27*N27/O$97</f>
        <v>0.27077175546587828</v>
      </c>
      <c r="P27" s="74"/>
      <c r="Q27" s="74"/>
      <c r="R27" s="65">
        <f>'Discharge (Q)'!AB58</f>
        <v>3572.1713169359082</v>
      </c>
      <c r="S27" s="65">
        <f>'Discharge (Q)'!AB59</f>
        <v>1477.1206978776863</v>
      </c>
      <c r="T27" s="65">
        <f>R27+S27</f>
        <v>5049.2920148135945</v>
      </c>
      <c r="U27" s="65">
        <f>'Discharge (Q)'!AB46</f>
        <v>0.29764932756128992</v>
      </c>
      <c r="V27" s="65">
        <f>'Discharge (Q)'!AE59</f>
        <v>5.7884371550552104E-4</v>
      </c>
      <c r="W27" s="64">
        <f>S27/T27</f>
        <v>0.29254016078771339</v>
      </c>
      <c r="X27" s="65">
        <f>R27/R$97</f>
        <v>0.25919927077966631</v>
      </c>
      <c r="Y27" s="74">
        <f>W27*X27/Y$97</f>
        <v>0.30779708214851687</v>
      </c>
    </row>
    <row r="28" spans="1:25" x14ac:dyDescent="0.25">
      <c r="A28" s="28">
        <v>14163150</v>
      </c>
      <c r="B28" s="29" t="s">
        <v>109</v>
      </c>
      <c r="C28" s="30" t="s">
        <v>110</v>
      </c>
      <c r="D28" s="30" t="s">
        <v>111</v>
      </c>
      <c r="E28" s="30" t="s">
        <v>112</v>
      </c>
      <c r="F28" s="30"/>
      <c r="G28" s="30"/>
      <c r="H28" s="31"/>
      <c r="I28" s="31"/>
      <c r="J28" s="31"/>
      <c r="K28" s="31"/>
      <c r="L28" s="31"/>
      <c r="M28" s="31"/>
      <c r="N28" s="31"/>
      <c r="O28" s="72"/>
      <c r="P28" s="72"/>
      <c r="Q28" s="72"/>
      <c r="Y28" s="72"/>
    </row>
    <row r="29" spans="1:25" s="64" customFormat="1" x14ac:dyDescent="0.25">
      <c r="A29" s="60">
        <v>14163900</v>
      </c>
      <c r="B29" s="61" t="s">
        <v>113</v>
      </c>
      <c r="C29" s="62" t="s">
        <v>114</v>
      </c>
      <c r="D29" s="62" t="s">
        <v>115</v>
      </c>
      <c r="E29" s="62" t="s">
        <v>116</v>
      </c>
      <c r="F29" s="62">
        <v>44.07</v>
      </c>
      <c r="G29" s="62">
        <v>122.77</v>
      </c>
      <c r="H29" s="65">
        <f>'Discharge (Q)'!R1090</f>
        <v>2313.2332856188104</v>
      </c>
      <c r="I29" s="65">
        <f>'Discharge (Q)'!R1091</f>
        <v>295.03584664924966</v>
      </c>
      <c r="J29" s="65">
        <f>H29+I29</f>
        <v>2608.2691322680603</v>
      </c>
      <c r="K29" s="65">
        <f>'Discharge (Q)'!R1078</f>
        <v>3.8504491814559887E-2</v>
      </c>
      <c r="L29" s="64">
        <f>'Discharge (Q)'!U1091</f>
        <v>0.34717575006831658</v>
      </c>
      <c r="M29" s="64">
        <f>I29/J29</f>
        <v>0.11311556886489575</v>
      </c>
      <c r="N29" s="65">
        <f>H29/H$97</f>
        <v>0.14161493313475332</v>
      </c>
      <c r="O29" s="74">
        <f>M29*N29/O$97</f>
        <v>0.12101531460383091</v>
      </c>
      <c r="P29" s="74"/>
      <c r="Q29" s="74"/>
      <c r="R29" s="65">
        <f>'Discharge (Q)'!AB1090</f>
        <v>1941.7349575534704</v>
      </c>
      <c r="S29" s="65">
        <f>'Discharge (Q)'!AB1091</f>
        <v>635.96264936153796</v>
      </c>
      <c r="T29" s="65">
        <f>R29+S29</f>
        <v>2577.6976069150082</v>
      </c>
      <c r="U29" s="65">
        <f>'Discharge (Q)'!AB1078</f>
        <v>4.9113494892290874E-2</v>
      </c>
      <c r="V29" s="64">
        <f>'Discharge (Q)'!AE1091</f>
        <v>0.28703048415814136</v>
      </c>
      <c r="W29" s="64">
        <f>S29/T29</f>
        <v>0.24671732155683648</v>
      </c>
      <c r="X29" s="65">
        <f>R29/R$97</f>
        <v>0.14089365833578132</v>
      </c>
      <c r="Y29" s="74">
        <f>W29*X29/Y$97</f>
        <v>0.1411030218767037</v>
      </c>
    </row>
    <row r="30" spans="1:25" x14ac:dyDescent="0.25">
      <c r="A30" s="28">
        <v>14164550</v>
      </c>
      <c r="B30" s="29" t="s">
        <v>117</v>
      </c>
      <c r="C30" s="30" t="s">
        <v>118</v>
      </c>
      <c r="D30" s="30" t="s">
        <v>23</v>
      </c>
      <c r="E30" s="30" t="s">
        <v>24</v>
      </c>
      <c r="F30" s="30"/>
      <c r="G30" s="30"/>
      <c r="H30" s="31"/>
      <c r="I30" s="31"/>
      <c r="J30" s="31"/>
      <c r="K30" s="31"/>
      <c r="L30" s="31"/>
      <c r="M30" s="31"/>
      <c r="N30" s="31"/>
      <c r="O30" s="72"/>
      <c r="P30" s="72"/>
      <c r="Q30" s="72"/>
      <c r="Y30" s="72"/>
    </row>
    <row r="31" spans="1:25" x14ac:dyDescent="0.25">
      <c r="A31" s="28">
        <v>14164700</v>
      </c>
      <c r="B31" s="29" t="s">
        <v>119</v>
      </c>
      <c r="C31" s="30" t="s">
        <v>120</v>
      </c>
      <c r="D31" s="30" t="s">
        <v>121</v>
      </c>
      <c r="E31" s="30" t="s">
        <v>122</v>
      </c>
      <c r="F31" s="30"/>
      <c r="G31" s="30"/>
      <c r="H31" s="31"/>
      <c r="I31" s="31"/>
      <c r="J31" s="31"/>
      <c r="K31" s="31"/>
      <c r="L31" s="31"/>
      <c r="M31" s="31"/>
      <c r="N31" s="31"/>
      <c r="O31" s="72"/>
      <c r="P31" s="72"/>
      <c r="Q31" s="72"/>
      <c r="Y31" s="72"/>
    </row>
    <row r="32" spans="1:25" x14ac:dyDescent="0.25">
      <c r="A32" s="28">
        <v>14164900</v>
      </c>
      <c r="B32" s="29" t="s">
        <v>123</v>
      </c>
      <c r="C32" s="30" t="s">
        <v>124</v>
      </c>
      <c r="D32" s="30" t="s">
        <v>125</v>
      </c>
      <c r="E32" s="30" t="s">
        <v>126</v>
      </c>
      <c r="F32" s="30"/>
      <c r="G32" s="30"/>
      <c r="H32" s="31"/>
      <c r="I32" s="31"/>
      <c r="J32" s="31"/>
      <c r="K32" s="31"/>
      <c r="L32" s="31"/>
      <c r="M32" s="31"/>
      <c r="N32" s="31"/>
      <c r="O32" s="72"/>
      <c r="P32" s="72"/>
      <c r="Q32" s="72"/>
      <c r="Y32" s="72"/>
    </row>
    <row r="33" spans="1:25" x14ac:dyDescent="0.25">
      <c r="A33" s="28">
        <v>14165000</v>
      </c>
      <c r="B33" s="29" t="s">
        <v>127</v>
      </c>
      <c r="C33" s="30" t="s">
        <v>128</v>
      </c>
      <c r="D33" s="30" t="s">
        <v>129</v>
      </c>
      <c r="E33" s="30" t="s">
        <v>130</v>
      </c>
      <c r="F33" s="30"/>
      <c r="G33" s="30"/>
      <c r="H33" s="31"/>
      <c r="I33" s="31"/>
      <c r="J33" s="31"/>
      <c r="K33" s="31"/>
      <c r="L33" s="31"/>
      <c r="M33" s="31"/>
      <c r="N33" s="31"/>
      <c r="O33" s="72"/>
      <c r="P33" s="72"/>
      <c r="Q33" s="72"/>
      <c r="Y33" s="72"/>
    </row>
    <row r="34" spans="1:25" x14ac:dyDescent="0.25">
      <c r="A34" s="28">
        <v>14165500</v>
      </c>
      <c r="B34" s="29" t="s">
        <v>131</v>
      </c>
      <c r="C34" s="30" t="s">
        <v>132</v>
      </c>
      <c r="D34" s="30" t="s">
        <v>133</v>
      </c>
      <c r="E34" s="30" t="s">
        <v>134</v>
      </c>
      <c r="F34" s="30"/>
      <c r="G34" s="30"/>
      <c r="H34" s="31"/>
      <c r="I34" s="31"/>
      <c r="J34" s="31"/>
      <c r="K34" s="31"/>
      <c r="L34" s="31"/>
      <c r="M34" s="31"/>
      <c r="N34" s="31"/>
      <c r="O34" s="72"/>
      <c r="P34" s="72"/>
      <c r="Q34" s="72"/>
      <c r="Y34" s="72"/>
    </row>
    <row r="35" spans="1:25" s="49" customFormat="1" x14ac:dyDescent="0.25">
      <c r="A35" s="60">
        <v>14166000</v>
      </c>
      <c r="B35" s="61" t="s">
        <v>135</v>
      </c>
      <c r="C35" s="62" t="s">
        <v>136</v>
      </c>
      <c r="D35" s="62" t="s">
        <v>137</v>
      </c>
      <c r="E35" s="62" t="s">
        <v>138</v>
      </c>
      <c r="F35" s="62">
        <v>44.270555999999999</v>
      </c>
      <c r="G35" s="62">
        <v>123.1725</v>
      </c>
      <c r="H35" s="64">
        <f>'Discharge (Q)'!R615</f>
        <v>9060.7374909184655</v>
      </c>
      <c r="I35" s="64">
        <f>'Discharge (Q)'!R616</f>
        <v>812.92624622090989</v>
      </c>
      <c r="J35" s="64">
        <f>H35+I35</f>
        <v>9873.6637371393754</v>
      </c>
      <c r="K35" s="64">
        <f>'Discharge (Q)'!R603</f>
        <v>0.12568320465565902</v>
      </c>
      <c r="L35" s="64">
        <f>'Discharge (Q)'!U616</f>
        <v>3.3880567234900016E-2</v>
      </c>
      <c r="M35" s="64">
        <f>I35/J35</f>
        <v>8.2332786274979336E-2</v>
      </c>
      <c r="N35" s="64">
        <f>H35/H$97</f>
        <v>0.55469361516848525</v>
      </c>
      <c r="O35" s="74">
        <f>M35*N35/O$97</f>
        <v>0.34501253839788532</v>
      </c>
      <c r="P35" s="74"/>
      <c r="Q35" s="74"/>
      <c r="R35" s="64">
        <f>'Discharge (Q)'!AB615</f>
        <v>7149.411442353462</v>
      </c>
      <c r="S35" s="64">
        <f>'Discharge (Q)'!AB616</f>
        <v>2556.2575596861798</v>
      </c>
      <c r="T35" s="64">
        <f>R35+S35</f>
        <v>9705.6690020396418</v>
      </c>
      <c r="U35" s="64">
        <f>'Discharge (Q)'!AB603</f>
        <v>0.31239940943970373</v>
      </c>
      <c r="V35" s="64">
        <f>'Discharge (Q)'!AE616</f>
        <v>3.9524093729576823E-4</v>
      </c>
      <c r="W35" s="64">
        <f>S35/T35</f>
        <v>0.26337778046510585</v>
      </c>
      <c r="X35" s="64">
        <f>R35/R$97</f>
        <v>0.51876633787860083</v>
      </c>
      <c r="Y35" s="74">
        <f>W35*X35/Y$97</f>
        <v>0.55462079409112452</v>
      </c>
    </row>
    <row r="36" spans="1:25" s="5" customFormat="1" x14ac:dyDescent="0.25">
      <c r="A36" s="57">
        <v>14166500</v>
      </c>
      <c r="B36" s="58" t="s">
        <v>139</v>
      </c>
      <c r="C36" s="59" t="s">
        <v>140</v>
      </c>
      <c r="D36" s="59" t="s">
        <v>141</v>
      </c>
      <c r="E36" s="59" t="s">
        <v>142</v>
      </c>
      <c r="F36" s="59">
        <v>44.05</v>
      </c>
      <c r="G36" s="59">
        <v>123.425</v>
      </c>
      <c r="O36" s="75"/>
      <c r="P36" s="75"/>
      <c r="Q36" s="75"/>
      <c r="Y36" s="75"/>
    </row>
    <row r="37" spans="1:25" x14ac:dyDescent="0.25">
      <c r="A37" s="28">
        <v>14169000</v>
      </c>
      <c r="B37" s="29" t="s">
        <v>143</v>
      </c>
      <c r="C37" s="30" t="s">
        <v>144</v>
      </c>
      <c r="D37" s="30" t="s">
        <v>145</v>
      </c>
      <c r="E37" s="30" t="s">
        <v>146</v>
      </c>
      <c r="F37" s="30"/>
      <c r="G37" s="30"/>
      <c r="H37" s="31"/>
      <c r="I37" s="31"/>
      <c r="J37" s="31"/>
      <c r="K37" s="31"/>
      <c r="L37" s="31"/>
      <c r="M37" s="31"/>
      <c r="N37" s="31"/>
      <c r="O37" s="72"/>
      <c r="P37" s="72"/>
      <c r="Q37" s="72"/>
      <c r="Y37" s="72"/>
    </row>
    <row r="38" spans="1:25" s="5" customFormat="1" x14ac:dyDescent="0.25">
      <c r="A38" s="57">
        <v>14170000</v>
      </c>
      <c r="B38" s="58" t="s">
        <v>147</v>
      </c>
      <c r="C38" s="59" t="s">
        <v>148</v>
      </c>
      <c r="D38" s="59" t="s">
        <v>149</v>
      </c>
      <c r="E38" s="59" t="s">
        <v>150</v>
      </c>
      <c r="F38" s="59">
        <v>44.313056000000003</v>
      </c>
      <c r="G38" s="59">
        <v>123.295278</v>
      </c>
      <c r="O38" s="75"/>
      <c r="P38" s="75"/>
      <c r="Q38" s="75"/>
      <c r="Y38" s="75"/>
    </row>
    <row r="39" spans="1:25" s="49" customFormat="1" x14ac:dyDescent="0.25">
      <c r="A39" s="60">
        <v>14171000</v>
      </c>
      <c r="B39" s="61" t="s">
        <v>151</v>
      </c>
      <c r="C39" s="62" t="s">
        <v>152</v>
      </c>
      <c r="D39" s="62" t="s">
        <v>153</v>
      </c>
      <c r="E39" s="62" t="s">
        <v>154</v>
      </c>
      <c r="F39" s="62">
        <v>44.526389000000002</v>
      </c>
      <c r="G39" s="62">
        <v>123.333333</v>
      </c>
      <c r="H39" s="64">
        <f>'Discharge (Q)'!R676</f>
        <v>70.835306667501285</v>
      </c>
      <c r="I39" s="64">
        <f>'Discharge (Q)'!R677</f>
        <v>-4.7233002618593058</v>
      </c>
      <c r="J39" s="64">
        <f>H39+I39</f>
        <v>66.112006405641978</v>
      </c>
      <c r="K39" s="64">
        <f>'Discharge (Q)'!R664</f>
        <v>1.2236111756472089E-2</v>
      </c>
      <c r="L39" s="64">
        <f>'Discharge (Q)'!U677</f>
        <v>0.63311981975294673</v>
      </c>
      <c r="M39" s="64">
        <f>I39/J39</f>
        <v>-7.1443910397737093E-2</v>
      </c>
      <c r="N39" s="64">
        <f>H39/H$97</f>
        <v>4.3365004643768426E-3</v>
      </c>
      <c r="O39" s="74">
        <f>M39*N39/O$97</f>
        <v>-2.3405262320670525E-3</v>
      </c>
      <c r="P39" s="74"/>
      <c r="Q39" s="74"/>
      <c r="R39" s="64"/>
      <c r="S39" s="64"/>
      <c r="T39" s="64"/>
      <c r="U39" s="64"/>
      <c r="V39" s="64"/>
      <c r="W39" s="64"/>
      <c r="X39" s="64"/>
      <c r="Y39" s="74"/>
    </row>
    <row r="40" spans="1:25" ht="30" x14ac:dyDescent="0.25">
      <c r="A40" s="28">
        <v>14171600</v>
      </c>
      <c r="B40" s="29" t="s">
        <v>155</v>
      </c>
      <c r="C40" s="30" t="s">
        <v>156</v>
      </c>
      <c r="D40" s="30" t="s">
        <v>157</v>
      </c>
      <c r="E40" s="30" t="s">
        <v>158</v>
      </c>
      <c r="F40" s="30"/>
      <c r="G40" s="30"/>
      <c r="H40" s="31"/>
      <c r="I40" s="31"/>
      <c r="J40" s="31"/>
      <c r="K40" s="31"/>
      <c r="L40" s="31"/>
      <c r="M40" s="31"/>
      <c r="N40" s="31"/>
      <c r="O40" s="72"/>
      <c r="P40" s="72"/>
      <c r="Q40" s="72"/>
      <c r="Y40" s="72"/>
    </row>
    <row r="41" spans="1:25" ht="30" x14ac:dyDescent="0.25">
      <c r="A41" s="28">
        <v>14174000</v>
      </c>
      <c r="B41" s="29" t="s">
        <v>159</v>
      </c>
      <c r="C41" s="30" t="s">
        <v>160</v>
      </c>
      <c r="D41" s="30" t="s">
        <v>161</v>
      </c>
      <c r="E41" s="30" t="s">
        <v>162</v>
      </c>
      <c r="F41" s="30"/>
      <c r="G41" s="30"/>
      <c r="H41" s="31"/>
      <c r="I41" s="31"/>
      <c r="J41" s="31"/>
      <c r="K41" s="31"/>
      <c r="L41" s="31"/>
      <c r="M41" s="31"/>
      <c r="N41" s="31"/>
      <c r="O41" s="72"/>
      <c r="P41" s="72"/>
      <c r="Q41" s="72"/>
      <c r="Y41" s="72"/>
    </row>
    <row r="42" spans="1:25" s="49" customFormat="1" x14ac:dyDescent="0.25">
      <c r="A42" s="60">
        <v>14178000</v>
      </c>
      <c r="B42" s="61" t="s">
        <v>163</v>
      </c>
      <c r="C42" s="62" t="s">
        <v>164</v>
      </c>
      <c r="D42" s="62" t="s">
        <v>165</v>
      </c>
      <c r="E42" s="62" t="s">
        <v>166</v>
      </c>
      <c r="F42" s="62">
        <v>44.706944</v>
      </c>
      <c r="G42" s="62">
        <v>122.1</v>
      </c>
      <c r="H42" s="64">
        <f>'Discharge (Q)'!R337</f>
        <v>711.38698518954334</v>
      </c>
      <c r="I42" s="64">
        <f>'Discharge (Q)'!R338</f>
        <v>330.31313254661654</v>
      </c>
      <c r="J42" s="64">
        <f>H42+I42</f>
        <v>1041.7001177361599</v>
      </c>
      <c r="K42" s="64">
        <f>'Discharge (Q)'!R325</f>
        <v>0.52455548028821353</v>
      </c>
      <c r="L42" s="64">
        <f>'Discharge (Q)'!U338</f>
        <v>5.9355070140724647E-7</v>
      </c>
      <c r="M42" s="64">
        <f>I42/J42</f>
        <v>0.31709042451147895</v>
      </c>
      <c r="N42" s="64">
        <f>H42/H$97</f>
        <v>4.3550739550075809E-2</v>
      </c>
      <c r="O42" s="74">
        <f>M42*N42/O$97</f>
        <v>0.10432479988516027</v>
      </c>
      <c r="P42" s="74"/>
      <c r="Q42" s="74"/>
      <c r="R42" s="64">
        <f>'Discharge (Q)'!AB337</f>
        <v>585.31478112817263</v>
      </c>
      <c r="S42" s="64">
        <f>'Discharge (Q)'!AB338</f>
        <v>443.91884819745871</v>
      </c>
      <c r="T42" s="64">
        <f>R42+S42</f>
        <v>1029.2336293256312</v>
      </c>
      <c r="U42" s="64">
        <f>'Discharge (Q)'!AB325</f>
        <v>0.23816226243941263</v>
      </c>
      <c r="V42" s="64">
        <f>'Discharge (Q)'!AE338</f>
        <v>2.5326989200036461E-3</v>
      </c>
      <c r="W42" s="64">
        <f>S42/T42</f>
        <v>0.43131008893318107</v>
      </c>
      <c r="X42" s="64">
        <f>R42/R$97</f>
        <v>4.2470853434632284E-2</v>
      </c>
      <c r="Y42" s="74">
        <f>W42*X42/Y$97</f>
        <v>7.435768022849111E-2</v>
      </c>
    </row>
    <row r="43" spans="1:25" s="5" customFormat="1" x14ac:dyDescent="0.25">
      <c r="A43" s="57">
        <v>14179000</v>
      </c>
      <c r="B43" s="58" t="s">
        <v>167</v>
      </c>
      <c r="C43" s="59" t="s">
        <v>168</v>
      </c>
      <c r="D43" s="59" t="s">
        <v>169</v>
      </c>
      <c r="E43" s="59" t="s">
        <v>170</v>
      </c>
      <c r="F43" s="59">
        <v>44.752777999999999</v>
      </c>
      <c r="G43" s="59">
        <v>122.12777800000001</v>
      </c>
      <c r="O43" s="75"/>
      <c r="P43" s="75"/>
      <c r="Q43" s="75"/>
      <c r="Y43" s="75"/>
    </row>
    <row r="44" spans="1:25" s="5" customFormat="1" x14ac:dyDescent="0.25">
      <c r="A44" s="57">
        <v>14180300</v>
      </c>
      <c r="B44" s="58" t="s">
        <v>171</v>
      </c>
      <c r="C44" s="59" t="s">
        <v>172</v>
      </c>
      <c r="D44" s="59" t="s">
        <v>173</v>
      </c>
      <c r="E44" s="59" t="s">
        <v>52</v>
      </c>
      <c r="F44" s="59">
        <v>44.653055999999999</v>
      </c>
      <c r="G44" s="59">
        <v>122.129722</v>
      </c>
      <c r="O44" s="75"/>
      <c r="P44" s="75"/>
      <c r="Q44" s="75"/>
      <c r="Y44" s="75"/>
    </row>
    <row r="45" spans="1:25" x14ac:dyDescent="0.25">
      <c r="A45" s="28">
        <v>14180510</v>
      </c>
      <c r="B45" s="29" t="s">
        <v>174</v>
      </c>
      <c r="C45" s="30" t="s">
        <v>175</v>
      </c>
      <c r="D45" s="30" t="s">
        <v>23</v>
      </c>
      <c r="E45" s="30" t="s">
        <v>24</v>
      </c>
      <c r="F45" s="30"/>
      <c r="G45" s="30"/>
      <c r="H45" s="31"/>
      <c r="I45" s="31"/>
      <c r="J45" s="31"/>
      <c r="K45" s="31"/>
      <c r="L45" s="31"/>
      <c r="M45" s="31"/>
      <c r="N45" s="31"/>
      <c r="O45" s="72"/>
      <c r="P45" s="72"/>
      <c r="Q45" s="72"/>
      <c r="Y45" s="72"/>
    </row>
    <row r="46" spans="1:25" x14ac:dyDescent="0.25">
      <c r="A46" s="28">
        <v>14181410</v>
      </c>
      <c r="B46" s="29" t="s">
        <v>176</v>
      </c>
      <c r="C46" s="30" t="s">
        <v>177</v>
      </c>
      <c r="D46" s="30" t="s">
        <v>23</v>
      </c>
      <c r="E46" s="30" t="s">
        <v>24</v>
      </c>
      <c r="F46" s="30"/>
      <c r="G46" s="30"/>
      <c r="H46" s="31"/>
      <c r="I46" s="31"/>
      <c r="J46" s="31"/>
      <c r="K46" s="31"/>
      <c r="L46" s="31"/>
      <c r="M46" s="31"/>
      <c r="N46" s="31"/>
      <c r="O46" s="72"/>
      <c r="P46" s="72"/>
      <c r="Q46" s="72"/>
      <c r="Y46" s="72"/>
    </row>
    <row r="47" spans="1:25" s="49" customFormat="1" x14ac:dyDescent="0.25">
      <c r="A47" s="60">
        <v>14181500</v>
      </c>
      <c r="B47" s="61" t="s">
        <v>178</v>
      </c>
      <c r="C47" s="62" t="s">
        <v>179</v>
      </c>
      <c r="D47" s="62" t="s">
        <v>180</v>
      </c>
      <c r="E47" s="62" t="s">
        <v>181</v>
      </c>
      <c r="F47" s="62">
        <v>44.752777999999999</v>
      </c>
      <c r="G47" s="62">
        <v>122.297222</v>
      </c>
      <c r="H47" s="64">
        <f>'Discharge (Q)'!R378</f>
        <v>1806.204572714568</v>
      </c>
      <c r="I47" s="64">
        <f>'Discharge (Q)'!R379</f>
        <v>322.13464477477174</v>
      </c>
      <c r="J47" s="64">
        <f>H47+I47</f>
        <v>2128.3392174893397</v>
      </c>
      <c r="K47" s="64">
        <f>'Discharge (Q)'!R366</f>
        <v>0.2955657163881833</v>
      </c>
      <c r="L47" s="64">
        <f>'Discharge (Q)'!U379</f>
        <v>6.1056790229534706E-4</v>
      </c>
      <c r="M47" s="64">
        <f>I47/J47</f>
        <v>0.15135493540112116</v>
      </c>
      <c r="N47" s="64">
        <f>H47/H$97</f>
        <v>0.11057490024151816</v>
      </c>
      <c r="O47" s="74">
        <f>M47*N47/O$97</f>
        <v>0.12643346547546555</v>
      </c>
      <c r="P47" s="74"/>
      <c r="Q47" s="74"/>
      <c r="R47" s="64">
        <f>'Discharge (Q)'!AB378</f>
        <v>1650.1997789884329</v>
      </c>
      <c r="S47" s="64">
        <f>'Discharge (Q)'!AB379</f>
        <v>463.14674294362248</v>
      </c>
      <c r="T47" s="64">
        <f>R47+S47</f>
        <v>2113.3465219320551</v>
      </c>
      <c r="U47" s="64">
        <f>'Discharge (Q)'!AB366</f>
        <v>0.1535827524760669</v>
      </c>
      <c r="V47" s="64">
        <f>'Discharge (Q)'!AE379</f>
        <v>1.8087397557262307E-2</v>
      </c>
      <c r="W47" s="64">
        <f>S47/T47</f>
        <v>0.21915324256440744</v>
      </c>
      <c r="X47" s="64">
        <f>R47/R$97</f>
        <v>0.11973966011279147</v>
      </c>
      <c r="Y47" s="74">
        <f>W47*X47/Y$97</f>
        <v>0.1065199979022141</v>
      </c>
    </row>
    <row r="48" spans="1:25" s="5" customFormat="1" x14ac:dyDescent="0.25">
      <c r="A48" s="57">
        <v>14182500</v>
      </c>
      <c r="B48" s="58" t="s">
        <v>182</v>
      </c>
      <c r="C48" s="59" t="s">
        <v>183</v>
      </c>
      <c r="D48" s="59" t="s">
        <v>184</v>
      </c>
      <c r="E48" s="59" t="s">
        <v>185</v>
      </c>
      <c r="F48" s="59">
        <v>44.791666999999997</v>
      </c>
      <c r="G48" s="59">
        <v>122.577778</v>
      </c>
      <c r="O48" s="75"/>
      <c r="P48" s="75"/>
      <c r="Q48" s="75"/>
      <c r="Y48" s="75"/>
    </row>
    <row r="49" spans="1:25" x14ac:dyDescent="0.25">
      <c r="A49" s="28">
        <v>14183000</v>
      </c>
      <c r="B49" s="29" t="s">
        <v>186</v>
      </c>
      <c r="C49" s="30" t="s">
        <v>183</v>
      </c>
      <c r="D49" s="30" t="s">
        <v>187</v>
      </c>
      <c r="E49" s="30" t="s">
        <v>188</v>
      </c>
      <c r="F49" s="30"/>
      <c r="G49" s="30"/>
      <c r="H49" s="31"/>
      <c r="I49" s="31"/>
      <c r="J49" s="31"/>
      <c r="K49" s="31"/>
      <c r="L49" s="31"/>
      <c r="M49" s="31"/>
      <c r="N49" s="31"/>
      <c r="O49" s="72"/>
      <c r="P49" s="72"/>
      <c r="Q49" s="72"/>
      <c r="Y49" s="72"/>
    </row>
    <row r="50" spans="1:25" x14ac:dyDescent="0.25">
      <c r="A50" s="28">
        <v>14184100</v>
      </c>
      <c r="B50" s="29" t="s">
        <v>189</v>
      </c>
      <c r="C50" s="30" t="s">
        <v>190</v>
      </c>
      <c r="D50" s="30" t="s">
        <v>191</v>
      </c>
      <c r="E50" s="30" t="s">
        <v>192</v>
      </c>
      <c r="F50" s="30"/>
      <c r="G50" s="30"/>
      <c r="H50" s="31"/>
      <c r="I50" s="31"/>
      <c r="J50" s="31"/>
      <c r="K50" s="31"/>
      <c r="L50" s="31"/>
      <c r="M50" s="31"/>
      <c r="N50" s="31"/>
      <c r="O50" s="72"/>
      <c r="P50" s="72"/>
      <c r="Q50" s="72"/>
      <c r="Y50" s="72"/>
    </row>
    <row r="51" spans="1:25" s="49" customFormat="1" x14ac:dyDescent="0.25">
      <c r="A51" s="60">
        <v>14185000</v>
      </c>
      <c r="B51" s="61" t="s">
        <v>405</v>
      </c>
      <c r="C51" s="62" t="s">
        <v>193</v>
      </c>
      <c r="D51" s="62" t="s">
        <v>194</v>
      </c>
      <c r="E51" s="62" t="s">
        <v>195</v>
      </c>
      <c r="F51" s="62">
        <v>44.391944000000002</v>
      </c>
      <c r="G51" s="62">
        <v>122.49638899999999</v>
      </c>
      <c r="H51" s="64">
        <f>'Discharge (Q)'!R458</f>
        <v>175.96589974725885</v>
      </c>
      <c r="I51" s="64">
        <f>'Discharge (Q)'!R459</f>
        <v>49.671455056117409</v>
      </c>
      <c r="J51" s="64">
        <f>H51+I51</f>
        <v>225.63735480337624</v>
      </c>
      <c r="K51" s="64">
        <f>'Discharge (Q)'!R446</f>
        <v>6.980197143911672E-2</v>
      </c>
      <c r="L51" s="64">
        <f>'Discharge (Q)'!U459</f>
        <v>0.11945336489524661</v>
      </c>
      <c r="M51" s="64">
        <f>I51/J51</f>
        <v>0.22013843895396601</v>
      </c>
      <c r="N51" s="64">
        <f>H51/H$97</f>
        <v>1.077254044441895E-2</v>
      </c>
      <c r="O51" s="74">
        <f>M51*N51/O$97</f>
        <v>1.7915251708466653E-2</v>
      </c>
      <c r="P51" s="74"/>
      <c r="Q51" s="74"/>
      <c r="R51" s="64">
        <f>'Discharge (Q)'!AB458</f>
        <v>65.771277299938191</v>
      </c>
      <c r="S51" s="64">
        <f>'Discharge (Q)'!AB459</f>
        <v>150.16655695815675</v>
      </c>
      <c r="T51" s="64">
        <f>R51+S51</f>
        <v>215.93783425809494</v>
      </c>
      <c r="U51" s="64">
        <f>'Discharge (Q)'!AB446</f>
        <v>0.16037120809997887</v>
      </c>
      <c r="V51" s="64">
        <f>'Discharge (Q)'!AE459</f>
        <v>1.5510196326952254E-2</v>
      </c>
      <c r="W51" s="64">
        <f>S51/T51</f>
        <v>0.6954156851396105</v>
      </c>
      <c r="X51" s="64">
        <f>R51/R$97</f>
        <v>4.7724102798670648E-3</v>
      </c>
      <c r="Y51" s="74">
        <f>W51*X51/Y$97</f>
        <v>1.3471857546166754E-2</v>
      </c>
    </row>
    <row r="52" spans="1:25" x14ac:dyDescent="0.25">
      <c r="A52" s="28">
        <v>14185800</v>
      </c>
      <c r="B52" s="29" t="s">
        <v>196</v>
      </c>
      <c r="C52" s="30" t="s">
        <v>197</v>
      </c>
      <c r="D52" s="30" t="s">
        <v>23</v>
      </c>
      <c r="E52" s="30" t="s">
        <v>24</v>
      </c>
      <c r="F52" s="30"/>
      <c r="G52" s="30"/>
      <c r="H52" s="31"/>
      <c r="I52" s="31"/>
      <c r="J52" s="31"/>
      <c r="K52" s="31"/>
      <c r="L52" s="31"/>
      <c r="M52" s="31"/>
      <c r="N52" s="31"/>
      <c r="O52" s="72"/>
      <c r="P52" s="72"/>
      <c r="Q52" s="72"/>
      <c r="Y52" s="72"/>
    </row>
    <row r="53" spans="1:25" s="5" customFormat="1" x14ac:dyDescent="0.25">
      <c r="A53" s="57">
        <v>14185900</v>
      </c>
      <c r="B53" s="58" t="s">
        <v>198</v>
      </c>
      <c r="C53" s="59" t="s">
        <v>199</v>
      </c>
      <c r="D53" s="59" t="s">
        <v>200</v>
      </c>
      <c r="E53" s="59" t="s">
        <v>201</v>
      </c>
      <c r="F53" s="59">
        <v>44.540278000000001</v>
      </c>
      <c r="G53" s="59">
        <v>122.534722</v>
      </c>
      <c r="O53" s="75"/>
      <c r="P53" s="75"/>
      <c r="Q53" s="75"/>
      <c r="Y53" s="75"/>
    </row>
    <row r="54" spans="1:25" x14ac:dyDescent="0.25">
      <c r="A54" s="28">
        <v>14186110</v>
      </c>
      <c r="B54" s="29" t="s">
        <v>202</v>
      </c>
      <c r="C54" s="30" t="s">
        <v>203</v>
      </c>
      <c r="D54" s="30" t="s">
        <v>23</v>
      </c>
      <c r="E54" s="30" t="s">
        <v>24</v>
      </c>
      <c r="F54" s="30"/>
      <c r="G54" s="30"/>
      <c r="H54" s="31"/>
      <c r="I54" s="31"/>
      <c r="J54" s="31"/>
      <c r="K54" s="31"/>
      <c r="L54" s="31"/>
      <c r="M54" s="31"/>
      <c r="N54" s="31"/>
      <c r="O54" s="72"/>
      <c r="P54" s="72"/>
      <c r="Q54" s="72"/>
      <c r="Y54" s="72"/>
    </row>
    <row r="55" spans="1:25" x14ac:dyDescent="0.25">
      <c r="A55" s="28">
        <v>14186200</v>
      </c>
      <c r="B55" s="29" t="s">
        <v>204</v>
      </c>
      <c r="C55" s="30" t="s">
        <v>205</v>
      </c>
      <c r="D55" s="30" t="s">
        <v>23</v>
      </c>
      <c r="E55" s="30" t="s">
        <v>24</v>
      </c>
      <c r="F55" s="30"/>
      <c r="G55" s="30"/>
      <c r="H55" s="31"/>
      <c r="I55" s="31"/>
      <c r="J55" s="31"/>
      <c r="K55" s="31"/>
      <c r="L55" s="31"/>
      <c r="M55" s="31"/>
      <c r="N55" s="31"/>
      <c r="O55" s="72"/>
      <c r="P55" s="72"/>
      <c r="Q55" s="72"/>
      <c r="Y55" s="72"/>
    </row>
    <row r="56" spans="1:25" x14ac:dyDescent="0.25">
      <c r="A56" s="28">
        <v>14186610</v>
      </c>
      <c r="B56" s="29" t="s">
        <v>206</v>
      </c>
      <c r="C56" s="30" t="s">
        <v>207</v>
      </c>
      <c r="D56" s="30" t="s">
        <v>23</v>
      </c>
      <c r="E56" s="30" t="s">
        <v>24</v>
      </c>
      <c r="F56" s="30"/>
      <c r="G56" s="30"/>
      <c r="H56" s="31"/>
      <c r="I56" s="31"/>
      <c r="J56" s="31"/>
      <c r="K56" s="31"/>
      <c r="L56" s="31"/>
      <c r="M56" s="31"/>
      <c r="N56" s="31"/>
      <c r="O56" s="72"/>
      <c r="P56" s="72"/>
      <c r="Q56" s="72"/>
      <c r="Y56" s="72"/>
    </row>
    <row r="57" spans="1:25" x14ac:dyDescent="0.25">
      <c r="A57" s="28">
        <v>14187000</v>
      </c>
      <c r="B57" s="29" t="s">
        <v>208</v>
      </c>
      <c r="C57" s="30" t="s">
        <v>209</v>
      </c>
      <c r="D57" s="30" t="s">
        <v>210</v>
      </c>
      <c r="E57" s="30" t="s">
        <v>211</v>
      </c>
      <c r="F57" s="30"/>
      <c r="G57" s="30"/>
      <c r="H57" s="31"/>
      <c r="I57" s="31"/>
      <c r="J57" s="31"/>
      <c r="K57" s="31"/>
      <c r="L57" s="31"/>
      <c r="M57" s="31"/>
      <c r="N57" s="31"/>
      <c r="O57" s="72"/>
      <c r="P57" s="72"/>
      <c r="Q57" s="72"/>
      <c r="Y57" s="72"/>
    </row>
    <row r="58" spans="1:25" x14ac:dyDescent="0.25">
      <c r="A58" s="28">
        <v>14187200</v>
      </c>
      <c r="B58" s="29" t="s">
        <v>212</v>
      </c>
      <c r="C58" s="30" t="s">
        <v>213</v>
      </c>
      <c r="D58" s="30" t="s">
        <v>214</v>
      </c>
      <c r="E58" s="30" t="s">
        <v>215</v>
      </c>
      <c r="F58" s="30"/>
      <c r="G58" s="30"/>
      <c r="H58" s="31"/>
      <c r="I58" s="31"/>
      <c r="J58" s="31"/>
      <c r="K58" s="31"/>
      <c r="L58" s="31"/>
      <c r="M58" s="31"/>
      <c r="N58" s="31"/>
      <c r="O58" s="72"/>
      <c r="P58" s="72"/>
      <c r="Q58" s="72"/>
      <c r="Y58" s="72"/>
    </row>
    <row r="59" spans="1:25" s="49" customFormat="1" x14ac:dyDescent="0.25">
      <c r="A59" s="60">
        <v>14187500</v>
      </c>
      <c r="B59" s="61" t="s">
        <v>216</v>
      </c>
      <c r="C59" s="62" t="s">
        <v>217</v>
      </c>
      <c r="D59" s="62" t="s">
        <v>180</v>
      </c>
      <c r="E59" s="62" t="s">
        <v>218</v>
      </c>
      <c r="F59" s="62">
        <v>44.498610999999997</v>
      </c>
      <c r="G59" s="62">
        <v>122.822222</v>
      </c>
      <c r="H59" s="64">
        <f>'Discharge (Q)'!R497</f>
        <v>1612.1320784477311</v>
      </c>
      <c r="I59" s="64">
        <f>'Discharge (Q)'!R498</f>
        <v>4.1725069164780493</v>
      </c>
      <c r="J59" s="64">
        <f>H59+I59</f>
        <v>1616.3045853642093</v>
      </c>
      <c r="K59" s="64">
        <f>'Discharge (Q)'!R485</f>
        <v>5.5560162462582114E-5</v>
      </c>
      <c r="L59" s="64">
        <f>'Discharge (Q)'!U498</f>
        <v>0.96662788018953383</v>
      </c>
      <c r="M59" s="64">
        <f>I59/J59</f>
        <v>2.5815102885065684E-3</v>
      </c>
      <c r="N59" s="64">
        <f>H59/H$97</f>
        <v>9.869388354088704E-2</v>
      </c>
      <c r="O59" s="74">
        <f>M59*N59/O$97</f>
        <v>1.9247441014622686E-3</v>
      </c>
      <c r="P59" s="74"/>
      <c r="Q59" s="74"/>
      <c r="R59" s="64"/>
      <c r="S59" s="64"/>
      <c r="T59" s="64"/>
      <c r="U59" s="64"/>
      <c r="V59" s="64"/>
      <c r="W59" s="64"/>
      <c r="X59" s="64"/>
      <c r="Y59" s="74"/>
    </row>
    <row r="60" spans="1:25" x14ac:dyDescent="0.25">
      <c r="A60" s="28">
        <v>14187600</v>
      </c>
      <c r="B60" s="29" t="s">
        <v>219</v>
      </c>
      <c r="C60" s="30" t="s">
        <v>220</v>
      </c>
      <c r="D60" s="30" t="s">
        <v>221</v>
      </c>
      <c r="E60" s="30" t="s">
        <v>222</v>
      </c>
      <c r="F60" s="30"/>
      <c r="G60" s="30"/>
      <c r="H60" s="31"/>
      <c r="I60" s="31"/>
      <c r="J60" s="31"/>
      <c r="K60" s="31"/>
      <c r="L60" s="31"/>
      <c r="M60" s="31"/>
      <c r="N60" s="31"/>
      <c r="O60" s="72"/>
      <c r="P60" s="72"/>
      <c r="Q60" s="72"/>
      <c r="Y60" s="72"/>
    </row>
    <row r="61" spans="1:25" x14ac:dyDescent="0.25">
      <c r="A61" s="28">
        <v>14188610</v>
      </c>
      <c r="B61" s="29" t="s">
        <v>223</v>
      </c>
      <c r="C61" s="30" t="s">
        <v>224</v>
      </c>
      <c r="D61" s="30" t="s">
        <v>225</v>
      </c>
      <c r="E61" s="30" t="s">
        <v>226</v>
      </c>
      <c r="F61" s="30"/>
      <c r="G61" s="30"/>
      <c r="H61" s="31"/>
      <c r="I61" s="31"/>
      <c r="J61" s="31"/>
      <c r="K61" s="31"/>
      <c r="L61" s="31"/>
      <c r="M61" s="31"/>
      <c r="N61" s="31"/>
      <c r="O61" s="72"/>
      <c r="P61" s="72"/>
      <c r="Q61" s="72"/>
      <c r="Y61" s="72"/>
    </row>
    <row r="62" spans="1:25" x14ac:dyDescent="0.25">
      <c r="A62" s="28">
        <v>14188800</v>
      </c>
      <c r="B62" s="29" t="s">
        <v>227</v>
      </c>
      <c r="C62" s="30" t="s">
        <v>228</v>
      </c>
      <c r="D62" s="30" t="s">
        <v>229</v>
      </c>
      <c r="E62" s="30" t="s">
        <v>230</v>
      </c>
      <c r="F62" s="30"/>
      <c r="G62" s="30"/>
      <c r="H62" s="31"/>
      <c r="I62" s="31"/>
      <c r="J62" s="31"/>
      <c r="K62" s="31"/>
      <c r="L62" s="31"/>
      <c r="M62" s="31"/>
      <c r="N62" s="31"/>
      <c r="O62" s="72"/>
      <c r="P62" s="72"/>
      <c r="Q62" s="72"/>
      <c r="Y62" s="72"/>
    </row>
    <row r="63" spans="1:25" s="64" customFormat="1" x14ac:dyDescent="0.25">
      <c r="A63" s="60">
        <v>14189000</v>
      </c>
      <c r="B63" s="61" t="s">
        <v>231</v>
      </c>
      <c r="C63" s="62" t="s">
        <v>220</v>
      </c>
      <c r="D63" s="62" t="s">
        <v>232</v>
      </c>
      <c r="E63" s="62" t="s">
        <v>233</v>
      </c>
      <c r="F63" s="62">
        <v>44.714722000000002</v>
      </c>
      <c r="G63" s="62">
        <v>123.01425</v>
      </c>
      <c r="H63" s="64">
        <f>'Discharge (Q)'!R739</f>
        <v>3008.393649154877</v>
      </c>
      <c r="I63" s="64">
        <f>'Discharge (Q)'!R740</f>
        <v>467.8338088418684</v>
      </c>
      <c r="J63" s="64">
        <f>H63+I63</f>
        <v>3476.2274579967452</v>
      </c>
      <c r="K63" s="64">
        <f>'Discharge (Q)'!R727</f>
        <v>7.5544703280032641E-2</v>
      </c>
      <c r="L63" s="64">
        <f>'Discharge (Q)'!U740</f>
        <v>0.10473008294232639</v>
      </c>
      <c r="M63" s="64">
        <f>I63/J63</f>
        <v>0.13458089681837684</v>
      </c>
      <c r="N63" s="64">
        <f>H63/H$97</f>
        <v>0.18417228738523739</v>
      </c>
      <c r="O63" s="74">
        <f>M63*N63/O$97</f>
        <v>0.18724774601889865</v>
      </c>
      <c r="P63" s="74"/>
      <c r="Q63" s="74"/>
      <c r="R63" s="64">
        <f>'Discharge (Q)'!AB739</f>
        <v>2238.7103884642529</v>
      </c>
      <c r="S63" s="64">
        <f>'Discharge (Q)'!AB740</f>
        <v>1169.1628983413134</v>
      </c>
      <c r="T63" s="64">
        <f>R63+S63</f>
        <v>3407.8732868055663</v>
      </c>
      <c r="U63" s="64">
        <f>'Discharge (Q)'!AB727</f>
        <v>0.11860333272738063</v>
      </c>
      <c r="V63" s="64">
        <f>'Discharge (Q)'!AE740</f>
        <v>3.970547472961973E-2</v>
      </c>
      <c r="W63" s="64">
        <f>S63/T63</f>
        <v>0.34307698671427134</v>
      </c>
      <c r="X63" s="64">
        <f>R63/R$97</f>
        <v>0.16244240510685706</v>
      </c>
      <c r="Y63" s="74">
        <f>W63*X63/Y$97</f>
        <v>0.22622272285084261</v>
      </c>
    </row>
    <row r="64" spans="1:25" s="5" customFormat="1" x14ac:dyDescent="0.25">
      <c r="A64" s="57">
        <v>14190500</v>
      </c>
      <c r="B64" s="58" t="s">
        <v>234</v>
      </c>
      <c r="C64" s="59" t="s">
        <v>235</v>
      </c>
      <c r="D64" s="59" t="s">
        <v>236</v>
      </c>
      <c r="E64" s="59" t="s">
        <v>237</v>
      </c>
      <c r="F64" s="59">
        <v>44.783332999999999</v>
      </c>
      <c r="G64" s="59">
        <v>123.233333</v>
      </c>
      <c r="O64" s="75"/>
      <c r="P64" s="75"/>
      <c r="Q64" s="75"/>
      <c r="Y64" s="75"/>
    </row>
    <row r="65" spans="1:25" s="49" customFormat="1" ht="30" x14ac:dyDescent="0.25">
      <c r="A65" s="60">
        <v>14191000</v>
      </c>
      <c r="B65" s="61" t="s">
        <v>347</v>
      </c>
      <c r="C65" s="62" t="s">
        <v>238</v>
      </c>
      <c r="D65" s="62" t="s">
        <v>239</v>
      </c>
      <c r="E65" s="62" t="s">
        <v>240</v>
      </c>
      <c r="F65" s="62">
        <v>44.944443999999997</v>
      </c>
      <c r="G65" s="62">
        <v>123.041667</v>
      </c>
      <c r="H65" s="64">
        <f>'Discharge (Q)'!R218</f>
        <v>13068.794404541199</v>
      </c>
      <c r="I65" s="64">
        <f>'Discharge (Q)'!R219</f>
        <v>1584.9515425348864</v>
      </c>
      <c r="J65" s="65">
        <f>H65+I65</f>
        <v>14653.745947076084</v>
      </c>
      <c r="K65" s="64">
        <f>'Discharge (Q)'!R206</f>
        <v>0.11780920934582982</v>
      </c>
      <c r="L65" s="64">
        <f>'Discharge (Q)'!U219</f>
        <v>4.0418165205813962E-2</v>
      </c>
      <c r="M65" s="64">
        <f>I65/J65</f>
        <v>0.10816016247716766</v>
      </c>
      <c r="N65" s="64">
        <f>H65/H$97</f>
        <v>0.80006476530353565</v>
      </c>
      <c r="O65" s="74">
        <f>M65*N65/O$97</f>
        <v>0.65373445375122918</v>
      </c>
      <c r="P65" s="74"/>
      <c r="Q65" s="74"/>
      <c r="R65" s="64">
        <f>'Discharge (Q)'!AB218</f>
        <v>9081.9541267378954</v>
      </c>
      <c r="S65" s="64">
        <f>'Discharge (Q)'!AB219</f>
        <v>5221.9256053138806</v>
      </c>
      <c r="T65" s="65">
        <f>R65+S65</f>
        <v>14303.879732051777</v>
      </c>
      <c r="U65" s="64">
        <f>'Discharge (Q)'!AB206</f>
        <v>0.32146570971094146</v>
      </c>
      <c r="V65" s="64">
        <f>'Discharge (Q)'!AE219</f>
        <v>3.1154462009169514E-4</v>
      </c>
      <c r="W65" s="64">
        <f>S65/T65</f>
        <v>0.36507057547559774</v>
      </c>
      <c r="X65" s="64">
        <f>R65/R$97</f>
        <v>0.65899299838845882</v>
      </c>
      <c r="Y65" s="74">
        <f>W65*X65/Y$97</f>
        <v>0.97656882940612255</v>
      </c>
    </row>
    <row r="66" spans="1:25" s="49" customFormat="1" x14ac:dyDescent="0.25">
      <c r="A66" s="60">
        <v>14194150</v>
      </c>
      <c r="B66" s="61" t="s">
        <v>241</v>
      </c>
      <c r="C66" s="62" t="s">
        <v>242</v>
      </c>
      <c r="D66" s="62" t="s">
        <v>243</v>
      </c>
      <c r="E66" s="62" t="s">
        <v>244</v>
      </c>
      <c r="F66" s="62">
        <v>45.205832999999998</v>
      </c>
      <c r="G66" s="62">
        <v>123.181389</v>
      </c>
      <c r="H66" s="64">
        <f>'Discharge (Q)'!R715</f>
        <v>160.13152352169769</v>
      </c>
      <c r="I66" s="64">
        <f>'Discharge (Q)'!R716</f>
        <v>-6.2346306687022279</v>
      </c>
      <c r="J66" s="65">
        <f>H66+I66</f>
        <v>153.89689285299545</v>
      </c>
      <c r="K66" s="64">
        <f>'Discharge (Q)'!R703</f>
        <v>4.7403230626150488E-3</v>
      </c>
      <c r="L66" s="64">
        <f>'Discharge (Q)'!U716</f>
        <v>0.77302311528529832</v>
      </c>
      <c r="M66" s="64">
        <f>I66/J66</f>
        <v>-4.0511738431637072E-2</v>
      </c>
      <c r="N66" s="64">
        <f>H66/H$97</f>
        <v>9.8031682049850386E-3</v>
      </c>
      <c r="O66" s="74">
        <f>M66*N66/O$97</f>
        <v>-3.000241630925007E-3</v>
      </c>
      <c r="P66" s="74"/>
      <c r="Q66" s="74"/>
      <c r="R66" s="64">
        <f>'Discharge (Q)'!AB715</f>
        <v>138.40897871310568</v>
      </c>
      <c r="S66" s="64">
        <f>'Discharge (Q)'!AB716</f>
        <v>13.182791990721412</v>
      </c>
      <c r="T66" s="65">
        <f>R66+S66</f>
        <v>151.59177070382708</v>
      </c>
      <c r="U66" s="64">
        <f>'Discharge (Q)'!AB703</f>
        <v>6.8543116483584469E-3</v>
      </c>
      <c r="V66" s="64">
        <f>'Discharge (Q)'!AE716</f>
        <v>0.72858543268624321</v>
      </c>
      <c r="W66" s="64">
        <f>S66/T66</f>
        <v>8.6962451388455222E-2</v>
      </c>
      <c r="X66" s="64">
        <f>R66/R$97</f>
        <v>1.0043053137375335E-2</v>
      </c>
      <c r="Y66" s="74">
        <f>W66*X66/Y$97</f>
        <v>3.5452164965905295E-3</v>
      </c>
    </row>
    <row r="67" spans="1:25" ht="30" x14ac:dyDescent="0.25">
      <c r="A67" s="28">
        <v>14197900</v>
      </c>
      <c r="B67" s="29" t="s">
        <v>245</v>
      </c>
      <c r="C67" s="30" t="s">
        <v>246</v>
      </c>
      <c r="D67" s="30" t="s">
        <v>247</v>
      </c>
      <c r="E67" s="30" t="s">
        <v>248</v>
      </c>
      <c r="F67" s="30"/>
      <c r="G67" s="30"/>
      <c r="H67" s="31"/>
      <c r="I67" s="31"/>
      <c r="J67" s="31"/>
      <c r="K67" s="31"/>
      <c r="L67" s="31"/>
      <c r="M67" s="31"/>
      <c r="N67" s="31"/>
      <c r="O67" s="72"/>
      <c r="P67" s="72"/>
      <c r="Q67" s="72"/>
      <c r="Y67" s="72"/>
    </row>
    <row r="68" spans="1:25" x14ac:dyDescent="0.25">
      <c r="A68" s="28">
        <v>14198400</v>
      </c>
      <c r="B68" s="29" t="s">
        <v>249</v>
      </c>
      <c r="C68" s="30" t="s">
        <v>250</v>
      </c>
      <c r="D68" s="30" t="s">
        <v>251</v>
      </c>
      <c r="E68" s="30" t="s">
        <v>252</v>
      </c>
      <c r="F68" s="30"/>
      <c r="G68" s="30"/>
      <c r="H68" s="31"/>
      <c r="I68" s="31"/>
      <c r="J68" s="31"/>
      <c r="K68" s="31"/>
      <c r="L68" s="31"/>
      <c r="M68" s="31"/>
      <c r="N68" s="31"/>
      <c r="O68" s="72"/>
      <c r="P68" s="72"/>
      <c r="Q68" s="72"/>
      <c r="Y68" s="72"/>
    </row>
    <row r="69" spans="1:25" x14ac:dyDescent="0.25">
      <c r="A69" s="28">
        <v>14199704</v>
      </c>
      <c r="B69" s="29" t="s">
        <v>253</v>
      </c>
      <c r="C69" s="30" t="s">
        <v>254</v>
      </c>
      <c r="D69" s="30" t="s">
        <v>255</v>
      </c>
      <c r="E69" s="30" t="s">
        <v>94</v>
      </c>
      <c r="F69" s="30"/>
      <c r="G69" s="30"/>
      <c r="H69" s="31"/>
      <c r="I69" s="31"/>
      <c r="J69" s="31"/>
      <c r="K69" s="31"/>
      <c r="L69" s="31"/>
      <c r="M69" s="31"/>
      <c r="N69" s="31"/>
      <c r="O69" s="72"/>
      <c r="P69" s="72"/>
      <c r="Q69" s="72"/>
      <c r="Y69" s="72"/>
    </row>
    <row r="70" spans="1:25" s="5" customFormat="1" x14ac:dyDescent="0.25">
      <c r="A70" s="57">
        <v>14200000</v>
      </c>
      <c r="B70" s="58" t="s">
        <v>256</v>
      </c>
      <c r="C70" s="59" t="s">
        <v>257</v>
      </c>
      <c r="D70" s="59" t="s">
        <v>90</v>
      </c>
      <c r="E70" s="59" t="s">
        <v>258</v>
      </c>
      <c r="F70" s="59">
        <v>45.244444000000001</v>
      </c>
      <c r="G70" s="59">
        <v>122.686111</v>
      </c>
      <c r="O70" s="75"/>
      <c r="P70" s="75"/>
      <c r="Q70" s="75"/>
      <c r="Y70" s="75"/>
    </row>
    <row r="71" spans="1:25" x14ac:dyDescent="0.25">
      <c r="A71" s="28">
        <v>14200100</v>
      </c>
      <c r="B71" s="29" t="s">
        <v>259</v>
      </c>
      <c r="C71" s="30" t="s">
        <v>260</v>
      </c>
      <c r="D71" s="30" t="s">
        <v>82</v>
      </c>
      <c r="E71" s="30" t="s">
        <v>24</v>
      </c>
      <c r="F71" s="30"/>
      <c r="G71" s="30"/>
      <c r="H71" s="31"/>
      <c r="I71" s="31"/>
      <c r="J71" s="31"/>
      <c r="K71" s="31"/>
      <c r="L71" s="31"/>
      <c r="M71" s="31"/>
      <c r="N71" s="31"/>
      <c r="O71" s="72"/>
      <c r="P71" s="72"/>
      <c r="Q71" s="72"/>
      <c r="Y71" s="72"/>
    </row>
    <row r="72" spans="1:25" x14ac:dyDescent="0.25">
      <c r="A72" s="28">
        <v>14200300</v>
      </c>
      <c r="B72" s="29" t="s">
        <v>261</v>
      </c>
      <c r="C72" s="30" t="s">
        <v>262</v>
      </c>
      <c r="D72" s="30" t="s">
        <v>23</v>
      </c>
      <c r="E72" s="30" t="s">
        <v>24</v>
      </c>
      <c r="F72" s="30"/>
      <c r="G72" s="30"/>
      <c r="H72" s="31"/>
      <c r="I72" s="31"/>
      <c r="J72" s="31"/>
      <c r="K72" s="31"/>
      <c r="L72" s="31"/>
      <c r="M72" s="31"/>
      <c r="N72" s="31"/>
      <c r="O72" s="72"/>
      <c r="P72" s="72"/>
      <c r="Q72" s="72"/>
      <c r="Y72" s="72"/>
    </row>
    <row r="73" spans="1:25" x14ac:dyDescent="0.25">
      <c r="A73" s="28">
        <v>14200700</v>
      </c>
      <c r="B73" s="29" t="s">
        <v>263</v>
      </c>
      <c r="C73" s="30" t="s">
        <v>264</v>
      </c>
      <c r="D73" s="30" t="s">
        <v>265</v>
      </c>
      <c r="E73" s="30" t="s">
        <v>24</v>
      </c>
      <c r="F73" s="30"/>
      <c r="G73" s="30"/>
      <c r="H73" s="31"/>
      <c r="I73" s="31"/>
      <c r="J73" s="31"/>
      <c r="K73" s="31"/>
      <c r="L73" s="31"/>
      <c r="M73" s="31"/>
      <c r="N73" s="31"/>
      <c r="O73" s="72"/>
      <c r="P73" s="72"/>
      <c r="Q73" s="72"/>
      <c r="Y73" s="72"/>
    </row>
    <row r="74" spans="1:25" x14ac:dyDescent="0.25">
      <c r="A74" s="28">
        <v>14201300</v>
      </c>
      <c r="B74" s="29" t="s">
        <v>266</v>
      </c>
      <c r="C74" s="30" t="s">
        <v>267</v>
      </c>
      <c r="D74" s="30" t="s">
        <v>268</v>
      </c>
      <c r="E74" s="30" t="s">
        <v>269</v>
      </c>
      <c r="F74" s="30"/>
      <c r="G74" s="30"/>
      <c r="H74" s="31"/>
      <c r="I74" s="31"/>
      <c r="J74" s="31"/>
      <c r="K74" s="31"/>
      <c r="L74" s="31"/>
      <c r="M74" s="31"/>
      <c r="N74" s="31"/>
      <c r="O74" s="72"/>
      <c r="P74" s="72"/>
      <c r="Q74" s="72"/>
      <c r="Y74" s="72"/>
    </row>
    <row r="75" spans="1:25" s="49" customFormat="1" x14ac:dyDescent="0.25">
      <c r="A75" s="60">
        <v>14201340</v>
      </c>
      <c r="B75" s="61" t="s">
        <v>270</v>
      </c>
      <c r="C75" s="62" t="s">
        <v>271</v>
      </c>
      <c r="D75" s="62" t="s">
        <v>272</v>
      </c>
      <c r="E75" s="62" t="s">
        <v>273</v>
      </c>
      <c r="F75" s="62">
        <v>45.151389000000002</v>
      </c>
      <c r="G75" s="62">
        <v>122.803056</v>
      </c>
      <c r="H75" s="77">
        <f>'Discharge (Q)'!R655</f>
        <v>102.69255101683233</v>
      </c>
      <c r="I75" s="64">
        <f>'Discharge (Q)'!R656</f>
        <v>10.211543178871384</v>
      </c>
      <c r="J75" s="65">
        <f>H75+I75</f>
        <v>112.90409419570371</v>
      </c>
      <c r="K75" s="77">
        <f>'Discharge (Q)'!R643</f>
        <v>1.6589605425200327E-2</v>
      </c>
      <c r="L75" s="77">
        <f>'Discharge (Q)'!U656</f>
        <v>0.62224673124966634</v>
      </c>
      <c r="M75" s="64">
        <f>I75/J75</f>
        <v>9.0444401078769388E-2</v>
      </c>
      <c r="N75" s="64">
        <f>H75/H$97</f>
        <v>6.2867843187703514E-3</v>
      </c>
      <c r="O75" s="74">
        <f>M75*N75/O$97</f>
        <v>4.2955536446032845E-3</v>
      </c>
      <c r="P75" s="74"/>
      <c r="Q75" s="74"/>
      <c r="R75" s="77">
        <f>'Discharge (Q)'!AB655</f>
        <v>63.620587732312501</v>
      </c>
      <c r="S75" s="64">
        <f>'Discharge (Q)'!AB656</f>
        <v>48.239939830982223</v>
      </c>
      <c r="T75" s="65">
        <f>R75+S75</f>
        <v>111.86052756329472</v>
      </c>
      <c r="U75" s="77">
        <f>'Discharge (Q)'!AB643</f>
        <v>0.10687830984812735</v>
      </c>
      <c r="V75" s="77">
        <f>'Discharge (Q)'!AE656</f>
        <v>0.20026056672497042</v>
      </c>
      <c r="W75" s="64">
        <f>S75/T75</f>
        <v>0.43125078060879274</v>
      </c>
      <c r="X75" s="64">
        <f>R75/R$97</f>
        <v>4.6163547276153937E-3</v>
      </c>
      <c r="Y75" s="74">
        <f>W75*X75/Y$97</f>
        <v>8.0811709659329139E-3</v>
      </c>
    </row>
    <row r="76" spans="1:25" x14ac:dyDescent="0.25">
      <c r="A76" s="28">
        <v>14201500</v>
      </c>
      <c r="B76" s="29" t="s">
        <v>274</v>
      </c>
      <c r="C76" s="30" t="s">
        <v>275</v>
      </c>
      <c r="D76" s="30" t="s">
        <v>210</v>
      </c>
      <c r="E76" s="30" t="s">
        <v>276</v>
      </c>
      <c r="F76" s="30"/>
      <c r="G76" s="30"/>
      <c r="H76" s="31"/>
      <c r="I76" s="31"/>
      <c r="J76" s="31"/>
      <c r="K76" s="31"/>
      <c r="L76" s="31"/>
      <c r="M76" s="31"/>
      <c r="N76" s="31"/>
      <c r="O76" s="72"/>
      <c r="P76" s="72"/>
      <c r="Q76" s="72"/>
      <c r="Y76" s="72"/>
    </row>
    <row r="77" spans="1:25" s="64" customFormat="1" x14ac:dyDescent="0.25">
      <c r="A77" s="60">
        <v>14202000</v>
      </c>
      <c r="B77" s="61" t="s">
        <v>277</v>
      </c>
      <c r="C77" s="62" t="s">
        <v>278</v>
      </c>
      <c r="D77" s="62" t="s">
        <v>279</v>
      </c>
      <c r="E77" s="62" t="s">
        <v>280</v>
      </c>
      <c r="F77" s="62">
        <v>45.233333000000002</v>
      </c>
      <c r="G77" s="62">
        <v>122.74888900000001</v>
      </c>
      <c r="H77" s="64">
        <f>'Discharge (Q)'!R1378</f>
        <v>130.28618174403545</v>
      </c>
      <c r="I77" s="64">
        <f>'Discharge (Q)'!R1379</f>
        <v>50.463098771101329</v>
      </c>
      <c r="J77" s="65">
        <f>H77+I77</f>
        <v>180.74928051513677</v>
      </c>
      <c r="K77" s="64">
        <f>'Discharge (Q)'!R1366</f>
        <v>6.5651917347673172E-2</v>
      </c>
      <c r="L77" s="64">
        <f>'Discharge (Q)'!U1379</f>
        <v>0.32086536183756958</v>
      </c>
      <c r="M77" s="64">
        <f>I77/J77</f>
        <v>0.27918837976716215</v>
      </c>
      <c r="N77" s="64">
        <f>H77/H$97</f>
        <v>7.976051974856584E-3</v>
      </c>
      <c r="O77" s="74">
        <f>M77*N77/O$97</f>
        <v>1.6822642364675292E-2</v>
      </c>
      <c r="P77" s="74"/>
      <c r="Q77" s="74"/>
      <c r="T77" s="65"/>
      <c r="Y77" s="74"/>
    </row>
    <row r="78" spans="1:25" x14ac:dyDescent="0.25">
      <c r="A78" s="28">
        <v>14202630</v>
      </c>
      <c r="B78" s="29" t="s">
        <v>281</v>
      </c>
      <c r="C78" s="30" t="s">
        <v>262</v>
      </c>
      <c r="D78" s="30" t="s">
        <v>23</v>
      </c>
      <c r="E78" s="30" t="s">
        <v>24</v>
      </c>
      <c r="F78" s="30"/>
      <c r="G78" s="30"/>
      <c r="H78" s="31"/>
      <c r="I78" s="31"/>
      <c r="J78" s="31"/>
      <c r="K78" s="31"/>
      <c r="L78" s="31"/>
      <c r="M78" s="31"/>
      <c r="N78" s="31"/>
      <c r="O78" s="72"/>
      <c r="P78" s="72"/>
      <c r="Q78" s="72"/>
      <c r="Y78" s="72"/>
    </row>
    <row r="79" spans="1:25" s="5" customFormat="1" x14ac:dyDescent="0.25">
      <c r="A79" s="57">
        <v>14203500</v>
      </c>
      <c r="B79" s="58" t="s">
        <v>282</v>
      </c>
      <c r="C79" s="59" t="s">
        <v>283</v>
      </c>
      <c r="D79" s="59" t="s">
        <v>54</v>
      </c>
      <c r="E79" s="59" t="s">
        <v>284</v>
      </c>
      <c r="F79" s="59">
        <v>45.475000000000001</v>
      </c>
      <c r="G79" s="59">
        <v>123.12305600000001</v>
      </c>
      <c r="O79" s="75"/>
      <c r="P79" s="75"/>
      <c r="Q79" s="75"/>
      <c r="Y79" s="75"/>
    </row>
    <row r="80" spans="1:25" x14ac:dyDescent="0.25">
      <c r="A80" s="28">
        <v>14205400</v>
      </c>
      <c r="B80" s="29" t="s">
        <v>285</v>
      </c>
      <c r="C80" s="30" t="s">
        <v>286</v>
      </c>
      <c r="D80" s="30" t="s">
        <v>287</v>
      </c>
      <c r="E80" s="30" t="s">
        <v>288</v>
      </c>
      <c r="F80" s="30"/>
      <c r="G80" s="30"/>
      <c r="H80" s="31"/>
      <c r="I80" s="31"/>
      <c r="J80" s="31"/>
      <c r="K80" s="31"/>
      <c r="L80" s="31"/>
      <c r="M80" s="31"/>
      <c r="N80" s="31"/>
      <c r="O80" s="72"/>
      <c r="P80" s="72"/>
      <c r="Q80" s="72"/>
      <c r="Y80" s="72"/>
    </row>
    <row r="81" spans="1:25" x14ac:dyDescent="0.25">
      <c r="A81" s="28">
        <v>14206900</v>
      </c>
      <c r="B81" s="29" t="s">
        <v>289</v>
      </c>
      <c r="C81" s="30" t="s">
        <v>290</v>
      </c>
      <c r="D81" s="30" t="s">
        <v>291</v>
      </c>
      <c r="E81" s="30" t="s">
        <v>252</v>
      </c>
      <c r="F81" s="30"/>
      <c r="G81" s="30"/>
      <c r="H81" s="31"/>
      <c r="I81" s="31"/>
      <c r="J81" s="31"/>
      <c r="K81" s="31"/>
      <c r="L81" s="31"/>
      <c r="M81" s="31"/>
      <c r="N81" s="31"/>
      <c r="O81" s="72"/>
      <c r="P81" s="72"/>
      <c r="Q81" s="72"/>
      <c r="Y81" s="72"/>
    </row>
    <row r="82" spans="1:25" x14ac:dyDescent="0.25">
      <c r="A82" s="28">
        <v>14206950</v>
      </c>
      <c r="B82" s="29" t="s">
        <v>292</v>
      </c>
      <c r="C82" s="30" t="s">
        <v>293</v>
      </c>
      <c r="D82" s="30" t="s">
        <v>294</v>
      </c>
      <c r="E82" s="30" t="s">
        <v>295</v>
      </c>
      <c r="F82" s="30"/>
      <c r="G82" s="30"/>
      <c r="H82" s="31"/>
      <c r="I82" s="31"/>
      <c r="J82" s="31"/>
      <c r="K82" s="31"/>
      <c r="L82" s="31"/>
      <c r="M82" s="31"/>
      <c r="N82" s="31"/>
      <c r="O82" s="72"/>
      <c r="P82" s="72"/>
      <c r="Q82" s="72"/>
      <c r="Y82" s="72"/>
    </row>
    <row r="83" spans="1:25" s="64" customFormat="1" x14ac:dyDescent="0.25">
      <c r="A83" s="60">
        <v>14207500</v>
      </c>
      <c r="B83" s="61" t="s">
        <v>296</v>
      </c>
      <c r="C83" s="62" t="s">
        <v>297</v>
      </c>
      <c r="D83" s="62" t="s">
        <v>298</v>
      </c>
      <c r="E83" s="62" t="s">
        <v>299</v>
      </c>
      <c r="F83" s="62">
        <v>45.350833000000002</v>
      </c>
      <c r="G83" s="62">
        <v>122.675</v>
      </c>
      <c r="H83" s="64">
        <f>'Discharge (Q)'!R1438</f>
        <v>331.67751745073156</v>
      </c>
      <c r="I83" s="64">
        <f>'Discharge (Q)'!R1439</f>
        <v>59.949192745627009</v>
      </c>
      <c r="J83" s="64">
        <f>H83+I83</f>
        <v>391.62671019635854</v>
      </c>
      <c r="K83" s="64">
        <f>'Discharge (Q)'!R1426</f>
        <v>7.5500607495332425E-2</v>
      </c>
      <c r="L83" s="64">
        <f>'Discharge (Q)'!U1439</f>
        <v>0.10483555946567424</v>
      </c>
      <c r="M83" s="64">
        <f>I83/J83</f>
        <v>0.15307738513435143</v>
      </c>
      <c r="N83" s="64">
        <f>H83/H$97</f>
        <v>2.0305124324510707E-2</v>
      </c>
      <c r="O83" s="74">
        <f>M83*N83/O$97</f>
        <v>2.3481486500260031E-2</v>
      </c>
      <c r="P83" s="74"/>
      <c r="Q83" s="74"/>
      <c r="R83" s="64">
        <f>'Discharge (Q)'!AB1438</f>
        <v>264.79919406933163</v>
      </c>
      <c r="S83" s="64">
        <f>'Discharge (Q)'!AB1439</f>
        <v>120.79154071189726</v>
      </c>
      <c r="T83" s="64">
        <f>R83+S83</f>
        <v>385.59073478122889</v>
      </c>
      <c r="U83" s="64">
        <f>'Discharge (Q)'!AB1426</f>
        <v>7.7051808884717091E-2</v>
      </c>
      <c r="V83" s="64">
        <f>'Discharge (Q)'!AE1439</f>
        <v>0.10119110849780506</v>
      </c>
      <c r="W83" s="64">
        <f>S83/T83</f>
        <v>0.31326359742650528</v>
      </c>
      <c r="X83" s="64">
        <f>R83/R$97</f>
        <v>1.9214016326822649E-2</v>
      </c>
      <c r="Y83" s="74">
        <f>W83*X83/Y$97</f>
        <v>2.443280414654362E-2</v>
      </c>
    </row>
    <row r="84" spans="1:25" x14ac:dyDescent="0.25">
      <c r="A84" s="28">
        <v>14207740</v>
      </c>
      <c r="B84" s="29" t="s">
        <v>300</v>
      </c>
      <c r="C84" s="30" t="s">
        <v>301</v>
      </c>
      <c r="D84" s="30" t="s">
        <v>23</v>
      </c>
      <c r="E84" s="30" t="s">
        <v>24</v>
      </c>
      <c r="F84" s="30"/>
      <c r="G84" s="30"/>
      <c r="H84" s="31"/>
      <c r="I84" s="31"/>
      <c r="J84" s="31"/>
      <c r="K84" s="31"/>
      <c r="L84" s="31"/>
      <c r="M84" s="31"/>
      <c r="N84" s="31"/>
      <c r="O84" s="72"/>
      <c r="P84" s="72"/>
      <c r="Q84" s="72"/>
      <c r="Y84" s="72"/>
    </row>
    <row r="85" spans="1:25" x14ac:dyDescent="0.25">
      <c r="A85" s="28">
        <v>14207770</v>
      </c>
      <c r="B85" s="29" t="s">
        <v>302</v>
      </c>
      <c r="C85" s="30" t="s">
        <v>303</v>
      </c>
      <c r="D85" s="30" t="s">
        <v>23</v>
      </c>
      <c r="E85" s="30" t="s">
        <v>24</v>
      </c>
      <c r="F85" s="30"/>
      <c r="G85" s="30"/>
      <c r="H85" s="31"/>
      <c r="I85" s="31"/>
      <c r="J85" s="31"/>
      <c r="K85" s="31"/>
      <c r="L85" s="31"/>
      <c r="M85" s="31"/>
      <c r="N85" s="31"/>
      <c r="O85" s="72"/>
      <c r="P85" s="72"/>
      <c r="Q85" s="72"/>
      <c r="Y85" s="72"/>
    </row>
    <row r="86" spans="1:25" x14ac:dyDescent="0.25">
      <c r="A86" s="28">
        <v>14208700</v>
      </c>
      <c r="B86" s="29" t="s">
        <v>304</v>
      </c>
      <c r="C86" s="30" t="s">
        <v>305</v>
      </c>
      <c r="D86" s="30" t="s">
        <v>306</v>
      </c>
      <c r="E86" s="30" t="s">
        <v>307</v>
      </c>
      <c r="F86" s="30"/>
      <c r="G86" s="30"/>
      <c r="H86" s="31"/>
      <c r="I86" s="31"/>
      <c r="J86" s="31"/>
      <c r="K86" s="31"/>
      <c r="L86" s="31"/>
      <c r="M86" s="31"/>
      <c r="N86" s="31"/>
      <c r="O86" s="72"/>
      <c r="P86" s="72"/>
      <c r="Q86" s="72"/>
      <c r="Y86" s="72"/>
    </row>
    <row r="87" spans="1:25" x14ac:dyDescent="0.25">
      <c r="A87" s="28">
        <v>14209000</v>
      </c>
      <c r="B87" s="29" t="s">
        <v>308</v>
      </c>
      <c r="C87" s="30" t="s">
        <v>309</v>
      </c>
      <c r="D87" s="30" t="s">
        <v>310</v>
      </c>
      <c r="E87" s="30" t="s">
        <v>311</v>
      </c>
      <c r="F87" s="30"/>
      <c r="G87" s="30"/>
      <c r="H87" s="31"/>
      <c r="I87" s="31"/>
      <c r="J87" s="31"/>
      <c r="K87" s="31"/>
      <c r="L87" s="31"/>
      <c r="M87" s="31"/>
      <c r="N87" s="31"/>
      <c r="O87" s="72"/>
      <c r="P87" s="72"/>
      <c r="Q87" s="72"/>
      <c r="Y87" s="72"/>
    </row>
    <row r="88" spans="1:25" x14ac:dyDescent="0.25">
      <c r="A88" s="28">
        <v>14209250</v>
      </c>
      <c r="B88" s="29" t="s">
        <v>312</v>
      </c>
      <c r="C88" s="30" t="s">
        <v>313</v>
      </c>
      <c r="D88" s="30" t="s">
        <v>314</v>
      </c>
      <c r="E88" s="30" t="s">
        <v>54</v>
      </c>
      <c r="F88" s="30"/>
      <c r="G88" s="30"/>
      <c r="H88" s="31"/>
      <c r="I88" s="31"/>
      <c r="J88" s="31"/>
      <c r="K88" s="31"/>
      <c r="L88" s="31"/>
      <c r="M88" s="31"/>
      <c r="N88" s="31"/>
      <c r="O88" s="72"/>
      <c r="P88" s="72"/>
      <c r="Q88" s="72"/>
      <c r="Y88" s="72"/>
    </row>
    <row r="89" spans="1:25" s="49" customFormat="1" x14ac:dyDescent="0.25">
      <c r="A89" s="60">
        <v>14209500</v>
      </c>
      <c r="B89" s="61" t="s">
        <v>315</v>
      </c>
      <c r="C89" s="62" t="s">
        <v>114</v>
      </c>
      <c r="D89" s="62" t="s">
        <v>316</v>
      </c>
      <c r="E89" s="62" t="s">
        <v>317</v>
      </c>
      <c r="F89" s="62">
        <v>45.125</v>
      </c>
      <c r="G89" s="66">
        <v>122.072222</v>
      </c>
      <c r="H89" s="64">
        <f>'Discharge (Q)'!R576</f>
        <v>1194.9123869665018</v>
      </c>
      <c r="I89" s="64">
        <f>'Discharge (Q)'!R577</f>
        <v>348.0769287699315</v>
      </c>
      <c r="J89" s="64">
        <f>H89+I89</f>
        <v>1542.9893157364334</v>
      </c>
      <c r="K89" s="64">
        <f>'Discharge (Q)'!R564</f>
        <v>0.39072615271597505</v>
      </c>
      <c r="L89" s="64">
        <f>'Discharge (Q)'!U577</f>
        <v>4.5887193119627165E-5</v>
      </c>
      <c r="M89" s="64">
        <f>I89/J89</f>
        <v>0.22558609137471725</v>
      </c>
      <c r="N89" s="64">
        <f>H89/H$97</f>
        <v>7.3151912016034507E-2</v>
      </c>
      <c r="O89" s="74">
        <f>M89*N89/O$97</f>
        <v>0.12466567708679528</v>
      </c>
      <c r="P89" s="74"/>
      <c r="Q89" s="74"/>
      <c r="R89" s="64">
        <f>'Discharge (Q)'!AB576</f>
        <v>857.52480201465346</v>
      </c>
      <c r="S89" s="64">
        <f>'Discharge (Q)'!AB577</f>
        <v>654.78568505813655</v>
      </c>
      <c r="T89" s="77">
        <f>R89+11.5196434949187</f>
        <v>869.04444550957214</v>
      </c>
      <c r="U89" s="64">
        <f>'Discharge (Q)'!AB564</f>
        <v>0.34757328373153334</v>
      </c>
      <c r="V89" s="64">
        <f>'Discharge (Q)'!AE577</f>
        <v>1.54581589982305E-4</v>
      </c>
      <c r="W89" s="64">
        <f>S89/T89</f>
        <v>0.75345477258553439</v>
      </c>
      <c r="X89" s="64">
        <f>R89/R$97</f>
        <v>6.2222604583346719E-2</v>
      </c>
      <c r="Y89" s="74">
        <f>W89*X89/Y$97</f>
        <v>0.19030517656652238</v>
      </c>
    </row>
    <row r="90" spans="1:25" s="49" customFormat="1" x14ac:dyDescent="0.25">
      <c r="A90" s="60">
        <v>14210000</v>
      </c>
      <c r="B90" s="61" t="s">
        <v>318</v>
      </c>
      <c r="C90" s="62" t="s">
        <v>319</v>
      </c>
      <c r="D90" s="62" t="s">
        <v>111</v>
      </c>
      <c r="E90" s="62" t="s">
        <v>320</v>
      </c>
      <c r="F90" s="66">
        <v>45.3</v>
      </c>
      <c r="G90" s="66">
        <v>122.352778</v>
      </c>
      <c r="H90" s="64">
        <f>'Discharge (Q)'!R536</f>
        <v>1496.284343557692</v>
      </c>
      <c r="I90" s="64">
        <f>'Discharge (Q)'!R537</f>
        <v>487.61009780303948</v>
      </c>
      <c r="J90" s="64">
        <f>H90+I90</f>
        <v>1983.8944413607314</v>
      </c>
      <c r="K90" s="64">
        <f>'Discharge (Q)'!R524</f>
        <v>0.3131825105730251</v>
      </c>
      <c r="L90" s="64">
        <f>'Discharge (Q)'!U537</f>
        <v>3.8724119766794373E-4</v>
      </c>
      <c r="M90" s="64">
        <f>I90/J90</f>
        <v>0.24578429559417136</v>
      </c>
      <c r="N90" s="64">
        <f>H90/H$97</f>
        <v>9.1601745738677937E-2</v>
      </c>
      <c r="O90" s="74">
        <f>M90*N90/O$97</f>
        <v>0.17008529956496052</v>
      </c>
      <c r="P90" s="74"/>
      <c r="Q90" s="74"/>
      <c r="R90" s="64">
        <f>'Discharge (Q)'!AB536</f>
        <v>1021.8850982899567</v>
      </c>
      <c r="S90" s="64">
        <f>'Discharge (Q)'!AB537</f>
        <v>918.88108290149569</v>
      </c>
      <c r="T90" s="77">
        <f>R90+11.5196434949187</f>
        <v>1033.4047417848753</v>
      </c>
      <c r="U90" s="64">
        <f>'Discharge (Q)'!AB524</f>
        <v>0.27957399424289131</v>
      </c>
      <c r="V90" s="64">
        <f>'Discharge (Q)'!AE537</f>
        <v>9.1566960821981526E-4</v>
      </c>
      <c r="W90" s="64">
        <f>S90/T90</f>
        <v>0.88917831102112344</v>
      </c>
      <c r="X90" s="64">
        <f>R90/R$97</f>
        <v>7.414870363064302E-2</v>
      </c>
      <c r="Y90" s="74">
        <f>W90*X90/Y$97</f>
        <v>0.26763176032889457</v>
      </c>
    </row>
    <row r="91" spans="1:25" x14ac:dyDescent="0.25">
      <c r="A91" s="28">
        <v>14211010</v>
      </c>
      <c r="B91" s="29" t="s">
        <v>321</v>
      </c>
      <c r="C91" s="30" t="s">
        <v>322</v>
      </c>
      <c r="D91" s="30" t="s">
        <v>323</v>
      </c>
      <c r="E91" s="30" t="s">
        <v>324</v>
      </c>
      <c r="F91" s="30"/>
      <c r="G91" s="30"/>
      <c r="H91" s="31"/>
      <c r="I91" s="31"/>
      <c r="J91" s="31"/>
      <c r="K91" s="31"/>
      <c r="L91" s="31"/>
      <c r="M91" s="31"/>
      <c r="N91" s="31"/>
      <c r="O91" s="72"/>
      <c r="P91" s="72"/>
      <c r="Q91" s="72"/>
      <c r="Y91" s="72"/>
    </row>
    <row r="92" spans="1:25" x14ac:dyDescent="0.25">
      <c r="A92" s="28">
        <v>14211315</v>
      </c>
      <c r="B92" s="29" t="s">
        <v>325</v>
      </c>
      <c r="C92" s="30" t="s">
        <v>23</v>
      </c>
      <c r="D92" s="30" t="s">
        <v>326</v>
      </c>
      <c r="E92" s="30" t="s">
        <v>327</v>
      </c>
      <c r="F92" s="30"/>
      <c r="G92" s="30"/>
      <c r="H92" s="31"/>
      <c r="I92" s="31"/>
      <c r="J92" s="31"/>
      <c r="K92" s="31"/>
      <c r="L92" s="31"/>
      <c r="M92" s="31"/>
      <c r="N92" s="31"/>
      <c r="O92" s="72"/>
      <c r="P92" s="72"/>
      <c r="Q92" s="72"/>
      <c r="Y92" s="72"/>
    </row>
    <row r="93" spans="1:25" x14ac:dyDescent="0.25">
      <c r="A93" s="28">
        <v>14211400</v>
      </c>
      <c r="B93" s="29" t="s">
        <v>328</v>
      </c>
      <c r="C93" s="30" t="s">
        <v>329</v>
      </c>
      <c r="D93" s="30" t="s">
        <v>330</v>
      </c>
      <c r="E93" s="30" t="s">
        <v>331</v>
      </c>
      <c r="F93" s="30"/>
      <c r="G93" s="30"/>
      <c r="H93" s="31"/>
      <c r="I93" s="31"/>
      <c r="J93" s="31"/>
      <c r="K93" s="31"/>
      <c r="L93" s="31"/>
      <c r="M93" s="31"/>
      <c r="N93" s="31"/>
      <c r="O93" s="72"/>
      <c r="P93" s="72"/>
      <c r="Q93" s="72"/>
      <c r="Y93" s="72"/>
    </row>
    <row r="94" spans="1:25" x14ac:dyDescent="0.25">
      <c r="A94" s="28">
        <v>14211499</v>
      </c>
      <c r="B94" s="29" t="s">
        <v>332</v>
      </c>
      <c r="C94" s="30" t="s">
        <v>333</v>
      </c>
      <c r="D94" s="30" t="s">
        <v>334</v>
      </c>
      <c r="E94" s="30" t="s">
        <v>335</v>
      </c>
      <c r="F94" s="30"/>
      <c r="G94" s="30"/>
      <c r="H94" s="31"/>
      <c r="I94" s="31"/>
      <c r="J94" s="31"/>
      <c r="K94" s="31"/>
      <c r="L94" s="31"/>
      <c r="M94" s="31"/>
      <c r="N94" s="31"/>
      <c r="O94" s="72"/>
      <c r="P94" s="72"/>
      <c r="Q94" s="72"/>
      <c r="Y94" s="72"/>
    </row>
    <row r="95" spans="1:25" x14ac:dyDescent="0.25">
      <c r="A95" s="28">
        <v>14211500</v>
      </c>
      <c r="B95" s="29" t="s">
        <v>336</v>
      </c>
      <c r="C95" s="30" t="s">
        <v>94</v>
      </c>
      <c r="D95" s="30" t="s">
        <v>337</v>
      </c>
      <c r="E95" s="30" t="s">
        <v>338</v>
      </c>
      <c r="F95" s="30"/>
      <c r="G95" s="30"/>
      <c r="H95" s="31"/>
      <c r="I95" s="31"/>
      <c r="J95" s="31"/>
      <c r="K95" s="31"/>
      <c r="L95" s="31"/>
      <c r="M95" s="31"/>
      <c r="N95" s="31"/>
      <c r="O95" s="72"/>
      <c r="P95" s="72"/>
      <c r="Q95" s="72"/>
      <c r="Y95" s="72"/>
    </row>
    <row r="96" spans="1:25" x14ac:dyDescent="0.25">
      <c r="A96" s="28">
        <v>14211550</v>
      </c>
      <c r="B96" s="29" t="s">
        <v>339</v>
      </c>
      <c r="C96" s="30" t="s">
        <v>340</v>
      </c>
      <c r="D96" s="30" t="s">
        <v>341</v>
      </c>
      <c r="E96" s="30" t="s">
        <v>342</v>
      </c>
      <c r="F96" s="30"/>
      <c r="G96" s="30"/>
      <c r="H96" s="31"/>
      <c r="I96" s="31"/>
      <c r="J96" s="31"/>
      <c r="K96" s="31"/>
      <c r="L96" s="31"/>
      <c r="M96" s="31"/>
      <c r="N96" s="31"/>
      <c r="O96" s="72"/>
      <c r="P96" s="72"/>
      <c r="Q96" s="72"/>
      <c r="Y96" s="72"/>
    </row>
    <row r="97" spans="1:25" s="64" customFormat="1" ht="18.75" customHeight="1" x14ac:dyDescent="0.25">
      <c r="A97" s="60">
        <v>14211720</v>
      </c>
      <c r="B97" s="61" t="s">
        <v>343</v>
      </c>
      <c r="C97" s="62" t="s">
        <v>344</v>
      </c>
      <c r="D97" s="63" t="s">
        <v>345</v>
      </c>
      <c r="E97" s="63" t="s">
        <v>346</v>
      </c>
      <c r="F97" s="62">
        <v>45.517499999999998</v>
      </c>
      <c r="G97" s="62">
        <v>122.669167</v>
      </c>
      <c r="H97" s="64">
        <f>'Discharge (Q)'!R17</f>
        <v>16334.670605801573</v>
      </c>
      <c r="I97" s="64">
        <f>'Discharge (Q)'!R18</f>
        <v>2492.1097037045265</v>
      </c>
      <c r="J97" s="64">
        <f>H97+I97</f>
        <v>18826.780309506099</v>
      </c>
      <c r="K97" s="64">
        <f>'Discharge (Q)'!R5</f>
        <v>0.12013267869591163</v>
      </c>
      <c r="L97" s="64">
        <f>'Discharge (Q)'!U18</f>
        <v>3.8368104842018136E-2</v>
      </c>
      <c r="M97" s="64">
        <f>I97/J97</f>
        <v>0.13237046710776137</v>
      </c>
      <c r="N97" s="64">
        <f>H97/H$97</f>
        <v>1</v>
      </c>
      <c r="O97" s="65">
        <f>M97*N97</f>
        <v>0.13237046710776137</v>
      </c>
      <c r="P97" s="65"/>
      <c r="Q97" s="65"/>
      <c r="R97" s="64">
        <f>'Discharge (Q)'!AB17</f>
        <v>13781.563914863213</v>
      </c>
      <c r="S97" s="64">
        <f>'Discharge (Q)'!AB18</f>
        <v>4504.891067774277</v>
      </c>
      <c r="T97" s="64">
        <f>R97+S97</f>
        <v>18286.45498263749</v>
      </c>
      <c r="U97" s="64">
        <f>'Discharge (Q)'!AB5</f>
        <v>0.16006240991523768</v>
      </c>
      <c r="V97" s="64">
        <f>'Discharge (Q)'!AE18</f>
        <v>1.5619202642826317E-2</v>
      </c>
      <c r="W97" s="64">
        <f>S97/T97</f>
        <v>0.2463512513525204</v>
      </c>
      <c r="X97" s="64">
        <f>R97/R$97</f>
        <v>1</v>
      </c>
      <c r="Y97" s="65">
        <f>W97*X97</f>
        <v>0.2463512513525204</v>
      </c>
    </row>
  </sheetData>
  <hyperlinks>
    <hyperlink ref="A2" r:id="rId1" display="http://waterdata.usgs.gov/or/nwis/uv/?site_no=14144800&amp;PARAmeter_cd=00065,00060"/>
    <hyperlink ref="A3" r:id="rId2" display="http://waterdata.usgs.gov/or/nwis/uv/?site_no=14144900&amp;PARAmeter_cd=00065,00060"/>
    <hyperlink ref="A4" r:id="rId3" display="http://waterdata.usgs.gov/or/nwis/uv/?site_no=14145110&amp;PARAmeter_cd=00065,00060"/>
    <hyperlink ref="A5" r:id="rId4" display="http://waterdata.usgs.gov/or/nwis/uv/?site_no=14145500&amp;PARAmeter_cd=00065,00060"/>
    <hyperlink ref="A6" r:id="rId5" display="http://waterdata.usgs.gov/or/nwis/uv/?site_no=14147500&amp;PARAmeter_cd=00065,00060"/>
    <hyperlink ref="A7" r:id="rId6" display="http://waterdata.usgs.gov/or/nwis/uv/?site_no=14148000&amp;PARAmeter_cd=00065,00060"/>
    <hyperlink ref="A8" r:id="rId7" display="http://waterdata.usgs.gov/or/nwis/uv/?site_no=14149010&amp;PARAmeter_cd=00065,00060"/>
    <hyperlink ref="A9" r:id="rId8" display="http://waterdata.usgs.gov/or/nwis/uv/?site_no=14149510&amp;PARAmeter_cd=00065,00060"/>
    <hyperlink ref="A10" r:id="rId9" display="http://waterdata.usgs.gov/or/nwis/uv/?site_no=14150000&amp;PARAmeter_cd=00065,00060"/>
    <hyperlink ref="A11" r:id="rId10" display="http://waterdata.usgs.gov/or/nwis/uv/?site_no=14150290&amp;PARAmeter_cd=00065,00060"/>
    <hyperlink ref="A12" r:id="rId11" display="http://waterdata.usgs.gov/or/nwis/uv/?site_no=14150800&amp;PARAmeter_cd=00065,00060"/>
    <hyperlink ref="A13" r:id="rId12" display="http://waterdata.usgs.gov/or/nwis/uv/?site_no=14151000&amp;PARAmeter_cd=00065,00060"/>
    <hyperlink ref="A14" r:id="rId13" display="http://waterdata.usgs.gov/or/nwis/uv/?site_no=14152000&amp;PARAmeter_cd=00065,00060"/>
    <hyperlink ref="A15" r:id="rId14" display="http://waterdata.usgs.gov/or/nwis/uv/?site_no=14153500&amp;PARAmeter_cd=00065,00060"/>
    <hyperlink ref="A16" r:id="rId15" display="http://waterdata.usgs.gov/or/nwis/uv/?site_no=14154500&amp;PARAmeter_cd=00065,00060"/>
    <hyperlink ref="A17" r:id="rId16" display="http://waterdata.usgs.gov/or/nwis/uv/?site_no=14155500&amp;PARAmeter_cd=00065,00060"/>
    <hyperlink ref="A18" r:id="rId17" display="http://waterdata.usgs.gov/or/nwis/uv/?site_no=14157500&amp;PARAmeter_cd=00065,00060"/>
    <hyperlink ref="A19" r:id="rId18" display="http://waterdata.usgs.gov/or/nwis/uv/?site_no=14158500&amp;PARAmeter_cd=00065,00060"/>
    <hyperlink ref="A20" r:id="rId19" display="http://waterdata.usgs.gov/or/nwis/uv/?site_no=14158790&amp;PARAmeter_cd=00065,00060"/>
    <hyperlink ref="A21" r:id="rId20" display="http://waterdata.usgs.gov/or/nwis/uv/?site_no=14158850&amp;PARAmeter_cd=00065,00060"/>
    <hyperlink ref="A22" r:id="rId21" display="http://waterdata.usgs.gov/or/nwis/uv/?site_no=14159200&amp;PARAmeter_cd=00065,00060"/>
    <hyperlink ref="A23" r:id="rId22" display="http://waterdata.usgs.gov/or/nwis/uv/?site_no=14159410&amp;PARAmeter_cd=00065,00060"/>
    <hyperlink ref="A24" r:id="rId23" display="http://waterdata.usgs.gov/or/nwis/uv/?site_no=14159500&amp;PARAmeter_cd=00065,00060"/>
    <hyperlink ref="A25" r:id="rId24" display="http://waterdata.usgs.gov/or/nwis/uv/?site_no=14161500&amp;PARAmeter_cd=00065,00060"/>
    <hyperlink ref="A26" r:id="rId25" display="http://waterdata.usgs.gov/or/nwis/uv/?site_no=14162200&amp;PARAmeter_cd=00065,00060"/>
    <hyperlink ref="A27" r:id="rId26" display="http://waterdata.usgs.gov/or/nwis/uv/?site_no=14162500&amp;PARAmeter_cd=00065,00060"/>
    <hyperlink ref="A28" r:id="rId27" display="http://waterdata.usgs.gov/or/nwis/uv/?site_no=14163150&amp;PARAmeter_cd=00065,00060"/>
    <hyperlink ref="A29" r:id="rId28" display="http://waterdata.usgs.gov/or/nwis/uv/?site_no=14163900&amp;PARAmeter_cd=00065,00060"/>
    <hyperlink ref="A30" r:id="rId29" display="http://waterdata.usgs.gov/or/nwis/uv/?site_no=14164550&amp;PARAmeter_cd=00065,00060"/>
    <hyperlink ref="A31" r:id="rId30" display="http://waterdata.usgs.gov/or/nwis/uv/?site_no=14164700&amp;PARAmeter_cd=00065,00060"/>
    <hyperlink ref="A32" r:id="rId31" display="http://waterdata.usgs.gov/or/nwis/uv/?site_no=14164900&amp;PARAmeter_cd=00065,00060"/>
    <hyperlink ref="A33" r:id="rId32" display="http://waterdata.usgs.gov/or/nwis/uv/?site_no=14165000&amp;PARAmeter_cd=00065,00060"/>
    <hyperlink ref="A34" r:id="rId33" display="http://waterdata.usgs.gov/or/nwis/uv/?site_no=14165500&amp;PARAmeter_cd=00065,00060"/>
    <hyperlink ref="A35" r:id="rId34" display="http://waterdata.usgs.gov/or/nwis/uv/?site_no=14166000&amp;PARAmeter_cd=00065,00060"/>
    <hyperlink ref="A36" r:id="rId35" display="http://waterdata.usgs.gov/or/nwis/uv/?site_no=14166500&amp;PARAmeter_cd=00065,00060"/>
    <hyperlink ref="A37" r:id="rId36" display="http://waterdata.usgs.gov/or/nwis/uv/?site_no=14169000&amp;PARAmeter_cd=00065,00060"/>
    <hyperlink ref="A38" r:id="rId37" display="http://waterdata.usgs.gov/or/nwis/uv/?site_no=14170000&amp;PARAmeter_cd=00065,00060"/>
    <hyperlink ref="A39" r:id="rId38" display="http://waterdata.usgs.gov/or/nwis/uv/?site_no=14171000&amp;PARAmeter_cd=00065,00060"/>
    <hyperlink ref="A40" r:id="rId39" display="http://waterdata.usgs.gov/or/nwis/uv/?site_no=14171600&amp;PARAmeter_cd=00065,00060"/>
    <hyperlink ref="A41" r:id="rId40" display="http://waterdata.usgs.gov/or/nwis/uv/?site_no=14174000&amp;PARAmeter_cd=00065,00060"/>
    <hyperlink ref="A42" r:id="rId41" display="http://waterdata.usgs.gov/or/nwis/uv/?site_no=14178000&amp;PARAmeter_cd=00065,00060"/>
    <hyperlink ref="A43" r:id="rId42" display="http://waterdata.usgs.gov/or/nwis/uv/?site_no=14179000&amp;PARAmeter_cd=00065,00060"/>
    <hyperlink ref="A44" r:id="rId43" display="http://waterdata.usgs.gov/or/nwis/uv/?site_no=14180300&amp;PARAmeter_cd=00065,00060"/>
    <hyperlink ref="A45" r:id="rId44" display="http://waterdata.usgs.gov/or/nwis/uv/?site_no=14180510&amp;PARAmeter_cd=00065,00060"/>
    <hyperlink ref="A46" r:id="rId45" display="http://waterdata.usgs.gov/or/nwis/uv/?site_no=14181410&amp;PARAmeter_cd=00065,00060"/>
    <hyperlink ref="A47" r:id="rId46" display="http://waterdata.usgs.gov/or/nwis/uv/?site_no=14181500&amp;PARAmeter_cd=00065,00060"/>
    <hyperlink ref="A48" r:id="rId47" display="http://waterdata.usgs.gov/or/nwis/uv/?site_no=14182500&amp;PARAmeter_cd=00065,00060"/>
    <hyperlink ref="A49" r:id="rId48" display="http://waterdata.usgs.gov/or/nwis/uv/?site_no=14183000&amp;PARAmeter_cd=00065,00060"/>
    <hyperlink ref="A50" r:id="rId49" display="http://waterdata.usgs.gov/or/nwis/uv/?site_no=14184100&amp;PARAmeter_cd=00065,00060"/>
    <hyperlink ref="A51" r:id="rId50" display="http://waterdata.usgs.gov/or/nwis/uv/?site_no=14185000&amp;PARAmeter_cd=00065,00060"/>
    <hyperlink ref="A52" r:id="rId51" display="http://waterdata.usgs.gov/or/nwis/uv/?site_no=14185800&amp;PARAmeter_cd=00065,00060"/>
    <hyperlink ref="A53" r:id="rId52" display="http://waterdata.usgs.gov/or/nwis/uv/?site_no=14185900&amp;PARAmeter_cd=00065,00060"/>
    <hyperlink ref="A54" r:id="rId53" display="http://waterdata.usgs.gov/or/nwis/uv/?site_no=14186110&amp;PARAmeter_cd=00065,00060"/>
    <hyperlink ref="A55" r:id="rId54" display="http://waterdata.usgs.gov/or/nwis/uv/?site_no=14186200&amp;PARAmeter_cd=00065,00060"/>
    <hyperlink ref="A56" r:id="rId55" display="http://waterdata.usgs.gov/or/nwis/uv/?site_no=14186610&amp;PARAmeter_cd=00065,00060"/>
    <hyperlink ref="A57" r:id="rId56" display="http://waterdata.usgs.gov/or/nwis/uv/?site_no=14187000&amp;PARAmeter_cd=00065,00060"/>
    <hyperlink ref="A58" r:id="rId57" display="http://waterdata.usgs.gov/or/nwis/uv/?site_no=14187200&amp;PARAmeter_cd=00065,00060"/>
    <hyperlink ref="A59" r:id="rId58" display="http://waterdata.usgs.gov/or/nwis/uv/?site_no=14187500&amp;PARAmeter_cd=00065,00060"/>
    <hyperlink ref="A60" r:id="rId59" display="http://waterdata.usgs.gov/or/nwis/uv/?site_no=14187600&amp;PARAmeter_cd=00065,00060"/>
    <hyperlink ref="A61" r:id="rId60" display="http://waterdata.usgs.gov/or/nwis/uv/?site_no=14188610&amp;PARAmeter_cd=00065,00060"/>
    <hyperlink ref="A62" r:id="rId61" display="http://waterdata.usgs.gov/or/nwis/uv/?site_no=14188800&amp;PARAmeter_cd=00065,00060"/>
    <hyperlink ref="A63" r:id="rId62" display="http://waterdata.usgs.gov/or/nwis/uv/?site_no=14189000&amp;PARAmeter_cd=00065,00060"/>
    <hyperlink ref="A64" r:id="rId63" display="http://waterdata.usgs.gov/or/nwis/uv/?site_no=14190500&amp;PARAmeter_cd=00065,00060"/>
    <hyperlink ref="A65" r:id="rId64" display="http://waterdata.usgs.gov/or/nwis/uv/?site_no=14191000&amp;PARAmeter_cd=00065,00060"/>
    <hyperlink ref="A66" r:id="rId65" display="http://waterdata.usgs.gov/or/nwis/uv/?site_no=14194150&amp;PARAmeter_cd=00065,00060"/>
    <hyperlink ref="A67" r:id="rId66" display="http://waterdata.usgs.gov/or/nwis/uv/?site_no=14197900&amp;PARAmeter_cd=00065,00060"/>
    <hyperlink ref="A68" r:id="rId67" display="http://waterdata.usgs.gov/or/nwis/uv/?site_no=14198400&amp;PARAmeter_cd=00065,00060"/>
    <hyperlink ref="A69" r:id="rId68" display="http://waterdata.usgs.gov/or/nwis/uv/?site_no=14199704&amp;PARAmeter_cd=00065,00060"/>
    <hyperlink ref="A70" r:id="rId69" display="http://waterdata.usgs.gov/or/nwis/uv/?site_no=14200000&amp;PARAmeter_cd=00065,00060"/>
    <hyperlink ref="A71" r:id="rId70" display="http://waterdata.usgs.gov/or/nwis/uv/?site_no=14200100&amp;PARAmeter_cd=00065,00060"/>
    <hyperlink ref="A72" r:id="rId71" display="http://waterdata.usgs.gov/or/nwis/uv/?site_no=14200300&amp;PARAmeter_cd=00065,00060"/>
    <hyperlink ref="A73" r:id="rId72" display="http://waterdata.usgs.gov/or/nwis/uv/?site_no=14200700&amp;PARAmeter_cd=00065,00060"/>
    <hyperlink ref="A74" r:id="rId73" display="http://waterdata.usgs.gov/or/nwis/uv/?site_no=14201300&amp;PARAmeter_cd=00065,00060"/>
    <hyperlink ref="A75" r:id="rId74" display="http://waterdata.usgs.gov/or/nwis/uv/?site_no=14201340&amp;PARAmeter_cd=00065,00060"/>
    <hyperlink ref="A76" r:id="rId75" display="http://waterdata.usgs.gov/or/nwis/uv/?site_no=14201500&amp;PARAmeter_cd=00065,00060"/>
    <hyperlink ref="A77" r:id="rId76" display="http://waterdata.usgs.gov/or/nwis/uv/?site_no=14202000&amp;PARAmeter_cd=00065,00060"/>
    <hyperlink ref="A78" r:id="rId77" display="http://waterdata.usgs.gov/or/nwis/uv/?site_no=14202630&amp;PARAmeter_cd=00065,00060"/>
    <hyperlink ref="A79" r:id="rId78" display="http://waterdata.usgs.gov/or/nwis/uv/?site_no=14203500&amp;PARAmeter_cd=00065,00060"/>
    <hyperlink ref="A80" r:id="rId79" display="http://waterdata.usgs.gov/or/nwis/uv/?site_no=14205400&amp;PARAmeter_cd=00065,00060"/>
    <hyperlink ref="A81" r:id="rId80" display="http://waterdata.usgs.gov/or/nwis/uv/?site_no=14206900&amp;PARAmeter_cd=00065,00060"/>
    <hyperlink ref="A82" r:id="rId81" display="http://waterdata.usgs.gov/or/nwis/uv/?site_no=14206950&amp;PARAmeter_cd=00065,00060"/>
    <hyperlink ref="A83" r:id="rId82" display="http://waterdata.usgs.gov/or/nwis/uv/?site_no=14207500&amp;PARAmeter_cd=00065,00060"/>
    <hyperlink ref="A84" r:id="rId83" display="http://waterdata.usgs.gov/or/nwis/uv/?site_no=14207740&amp;PARAmeter_cd=00065,00060"/>
    <hyperlink ref="A85" r:id="rId84" display="http://waterdata.usgs.gov/or/nwis/uv/?site_no=14207770&amp;PARAmeter_cd=00065,00060"/>
    <hyperlink ref="A86" r:id="rId85" display="http://waterdata.usgs.gov/or/nwis/uv/?site_no=14208700&amp;PARAmeter_cd=00065,00060"/>
    <hyperlink ref="A87" r:id="rId86" display="http://waterdata.usgs.gov/or/nwis/uv/?site_no=14209000&amp;PARAmeter_cd=00065,00060"/>
    <hyperlink ref="A88" r:id="rId87" display="http://waterdata.usgs.gov/or/nwis/uv/?site_no=14209250&amp;PARAmeter_cd=00065,00060"/>
    <hyperlink ref="A89" r:id="rId88" display="http://waterdata.usgs.gov/or/nwis/uv/?site_no=14209500&amp;PARAmeter_cd=00065,00060"/>
    <hyperlink ref="A90" r:id="rId89" display="http://waterdata.usgs.gov/or/nwis/uv/?site_no=14210000&amp;PARAmeter_cd=00065,00060"/>
    <hyperlink ref="A91" r:id="rId90" display="http://waterdata.usgs.gov/or/nwis/uv/?site_no=14211010&amp;PARAmeter_cd=00065,00060"/>
    <hyperlink ref="A92" r:id="rId91" display="http://waterdata.usgs.gov/or/nwis/uv/?site_no=14211315&amp;PARAmeter_cd=00065,00060"/>
    <hyperlink ref="A93" r:id="rId92" display="http://waterdata.usgs.gov/or/nwis/uv/?site_no=14211400&amp;PARAmeter_cd=00065,00060"/>
    <hyperlink ref="A94" r:id="rId93" display="http://waterdata.usgs.gov/or/nwis/uv/?site_no=14211499&amp;PARAmeter_cd=00065,00060"/>
    <hyperlink ref="A95" r:id="rId94" display="http://waterdata.usgs.gov/or/nwis/uv/?site_no=14211500&amp;PARAmeter_cd=00065,00060"/>
    <hyperlink ref="A96" r:id="rId95" display="http://waterdata.usgs.gov/or/nwis/uv/?site_no=14211550&amp;PARAmeter_cd=00065,00060"/>
    <hyperlink ref="A97" r:id="rId96" display="http://waterdata.usgs.gov/or/nwis/uv/?site_no=14211720&amp;PARAmeter_cd=00065,00060"/>
  </hyperlinks>
  <pageMargins left="0.7" right="0.7" top="0.75" bottom="0.75" header="0.3" footer="0.3"/>
  <drawing r:id="rId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D5" zoomScale="130" zoomScaleNormal="130" workbookViewId="0">
      <selection activeCell="V25" sqref="V25"/>
    </sheetView>
  </sheetViews>
  <sheetFormatPr defaultRowHeight="15" x14ac:dyDescent="0.25"/>
  <cols>
    <col min="1" max="2" width="9.140625" style="23"/>
  </cols>
  <sheetData>
    <row r="1" spans="2:26" x14ac:dyDescent="0.25">
      <c r="B1" s="23" t="s">
        <v>394</v>
      </c>
      <c r="C1" s="23" t="s">
        <v>1</v>
      </c>
    </row>
    <row r="2" spans="2:26" x14ac:dyDescent="0.25">
      <c r="B2" s="23">
        <v>0.61</v>
      </c>
      <c r="C2" s="23">
        <v>16432</v>
      </c>
      <c r="D2">
        <f>C2/2</f>
        <v>8216</v>
      </c>
      <c r="U2" t="s">
        <v>349</v>
      </c>
    </row>
    <row r="3" spans="2:26" ht="15.75" thickBot="1" x14ac:dyDescent="0.3">
      <c r="B3" s="23">
        <v>0.94</v>
      </c>
      <c r="C3" s="23">
        <v>15548</v>
      </c>
      <c r="D3" s="23">
        <f t="shared" ref="D3:D37" si="0">C3/2</f>
        <v>7774</v>
      </c>
    </row>
    <row r="4" spans="2:26" x14ac:dyDescent="0.25">
      <c r="B4" s="23">
        <v>0.28999999999999998</v>
      </c>
      <c r="C4" s="23">
        <v>18419</v>
      </c>
      <c r="D4" s="23">
        <f t="shared" si="0"/>
        <v>9209.5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U4" s="36" t="s">
        <v>350</v>
      </c>
      <c r="V4" s="36"/>
    </row>
    <row r="5" spans="2:26" x14ac:dyDescent="0.25">
      <c r="B5" s="23">
        <v>1.58</v>
      </c>
      <c r="C5" s="23">
        <v>19192</v>
      </c>
      <c r="D5" s="23">
        <f t="shared" si="0"/>
        <v>9596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U5" s="33" t="s">
        <v>351</v>
      </c>
      <c r="V5" s="33">
        <v>0.34660161381031052</v>
      </c>
    </row>
    <row r="6" spans="2:26" x14ac:dyDescent="0.25">
      <c r="B6" s="23">
        <v>1.08</v>
      </c>
      <c r="C6" s="23">
        <v>26740</v>
      </c>
      <c r="D6" s="23">
        <f t="shared" si="0"/>
        <v>13370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U6" s="33" t="s">
        <v>352</v>
      </c>
      <c r="V6" s="33">
        <v>0.12013267869591163</v>
      </c>
    </row>
    <row r="7" spans="2:26" x14ac:dyDescent="0.25">
      <c r="B7" s="23">
        <v>1.1299999999999999</v>
      </c>
      <c r="C7" s="23">
        <v>20611</v>
      </c>
      <c r="D7" s="23">
        <f t="shared" si="0"/>
        <v>10305.5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U7" s="33" t="s">
        <v>353</v>
      </c>
      <c r="V7" s="33">
        <v>9.4254228069320781E-2</v>
      </c>
    </row>
    <row r="8" spans="2:26" x14ac:dyDescent="0.25">
      <c r="B8" s="23">
        <v>1.86</v>
      </c>
      <c r="C8" s="23">
        <v>16651</v>
      </c>
      <c r="D8" s="23">
        <f t="shared" si="0"/>
        <v>8325.5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33" t="s">
        <v>354</v>
      </c>
      <c r="V8" s="33">
        <v>1735.7512781535543</v>
      </c>
    </row>
    <row r="9" spans="2:26" ht="15.75" thickBot="1" x14ac:dyDescent="0.3">
      <c r="B9" s="23">
        <v>0.8</v>
      </c>
      <c r="C9" s="23">
        <v>15822</v>
      </c>
      <c r="D9" s="23">
        <f t="shared" si="0"/>
        <v>7911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U9" s="34" t="s">
        <v>355</v>
      </c>
      <c r="V9" s="34">
        <v>36</v>
      </c>
    </row>
    <row r="10" spans="2:26" x14ac:dyDescent="0.25">
      <c r="B10" s="23">
        <v>0.96</v>
      </c>
      <c r="C10" s="23">
        <v>14897</v>
      </c>
      <c r="D10" s="23">
        <f t="shared" si="0"/>
        <v>7448.5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2:26" ht="15.75" thickBot="1" x14ac:dyDescent="0.3">
      <c r="B11" s="23">
        <v>1.07</v>
      </c>
      <c r="C11" s="23">
        <v>16969</v>
      </c>
      <c r="D11" s="23">
        <f t="shared" si="0"/>
        <v>8484.5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U11" t="s">
        <v>356</v>
      </c>
    </row>
    <row r="12" spans="2:26" x14ac:dyDescent="0.25">
      <c r="B12" s="23">
        <v>1.86</v>
      </c>
      <c r="C12" s="23">
        <v>15529</v>
      </c>
      <c r="D12" s="23">
        <f t="shared" si="0"/>
        <v>7764.5</v>
      </c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U12" s="35"/>
      <c r="V12" s="35" t="s">
        <v>361</v>
      </c>
      <c r="W12" s="35" t="s">
        <v>362</v>
      </c>
      <c r="X12" s="35" t="s">
        <v>363</v>
      </c>
      <c r="Y12" s="35" t="s">
        <v>3</v>
      </c>
      <c r="Z12" s="35" t="s">
        <v>364</v>
      </c>
    </row>
    <row r="13" spans="2:26" x14ac:dyDescent="0.25">
      <c r="B13" s="23">
        <v>0.99</v>
      </c>
      <c r="C13" s="23">
        <v>16935</v>
      </c>
      <c r="D13" s="23">
        <f t="shared" si="0"/>
        <v>8467.5</v>
      </c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U13" s="33" t="s">
        <v>357</v>
      </c>
      <c r="V13" s="33">
        <v>1</v>
      </c>
      <c r="W13" s="33">
        <v>13986140.200702325</v>
      </c>
      <c r="X13" s="33">
        <v>13986140.200702325</v>
      </c>
      <c r="Y13" s="33">
        <v>4.6421897674380839</v>
      </c>
      <c r="Z13" s="33">
        <v>3.8368104842018136E-2</v>
      </c>
    </row>
    <row r="14" spans="2:26" x14ac:dyDescent="0.25">
      <c r="B14" s="23">
        <v>0.6</v>
      </c>
      <c r="C14" s="23">
        <v>16474</v>
      </c>
      <c r="D14" s="23">
        <f t="shared" si="0"/>
        <v>8237</v>
      </c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U14" s="33" t="s">
        <v>358</v>
      </c>
      <c r="V14" s="33">
        <v>34</v>
      </c>
      <c r="W14" s="33">
        <v>102436304.98679771</v>
      </c>
      <c r="X14" s="33">
        <v>3012832.4996116972</v>
      </c>
      <c r="Y14" s="33"/>
      <c r="Z14" s="33"/>
    </row>
    <row r="15" spans="2:26" ht="15.75" thickBot="1" x14ac:dyDescent="0.3">
      <c r="B15" s="23">
        <v>0.22</v>
      </c>
      <c r="C15" s="23">
        <v>14216</v>
      </c>
      <c r="D15" s="23">
        <f t="shared" si="0"/>
        <v>7108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U15" s="34" t="s">
        <v>359</v>
      </c>
      <c r="V15" s="34">
        <v>35</v>
      </c>
      <c r="W15" s="34">
        <v>116422445.18750003</v>
      </c>
      <c r="X15" s="34"/>
      <c r="Y15" s="34"/>
      <c r="Z15" s="34"/>
    </row>
    <row r="16" spans="2:26" ht="15.75" thickBot="1" x14ac:dyDescent="0.3">
      <c r="B16" s="23">
        <v>1.26</v>
      </c>
      <c r="C16" s="23">
        <v>25480</v>
      </c>
      <c r="D16" s="23">
        <f t="shared" si="0"/>
        <v>12740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29" x14ac:dyDescent="0.25">
      <c r="B17" s="23">
        <v>0.7</v>
      </c>
      <c r="C17" s="23">
        <v>15484</v>
      </c>
      <c r="D17" s="23">
        <f t="shared" si="0"/>
        <v>7742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U17" s="35"/>
      <c r="V17" s="35" t="s">
        <v>365</v>
      </c>
      <c r="W17" s="35" t="s">
        <v>354</v>
      </c>
      <c r="X17" s="35" t="s">
        <v>366</v>
      </c>
      <c r="Y17" s="35" t="s">
        <v>367</v>
      </c>
      <c r="Z17" s="35" t="s">
        <v>368</v>
      </c>
      <c r="AA17" s="35" t="s">
        <v>369</v>
      </c>
      <c r="AB17" s="35" t="s">
        <v>370</v>
      </c>
      <c r="AC17" s="35" t="s">
        <v>371</v>
      </c>
    </row>
    <row r="18" spans="2:29" x14ac:dyDescent="0.25">
      <c r="B18" s="23">
        <v>0.92</v>
      </c>
      <c r="C18" s="23">
        <v>17507</v>
      </c>
      <c r="D18" s="23">
        <f t="shared" si="0"/>
        <v>8753.5</v>
      </c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U18" s="33" t="s">
        <v>360</v>
      </c>
      <c r="V18" s="33">
        <v>8167.3353029007867</v>
      </c>
      <c r="W18" s="33">
        <v>692.71498582419349</v>
      </c>
      <c r="X18" s="33">
        <v>11.790325703988167</v>
      </c>
      <c r="Y18" s="33">
        <v>1.4637600410992058E-13</v>
      </c>
      <c r="Z18" s="33">
        <v>6759.5690764374676</v>
      </c>
      <c r="AA18" s="33">
        <v>9575.1015293641049</v>
      </c>
      <c r="AB18" s="33">
        <v>6759.5690764374676</v>
      </c>
      <c r="AC18" s="33">
        <v>9575.1015293641049</v>
      </c>
    </row>
    <row r="19" spans="2:29" ht="15.75" thickBot="1" x14ac:dyDescent="0.3">
      <c r="B19" s="23">
        <v>0.85</v>
      </c>
      <c r="C19" s="23">
        <v>18735</v>
      </c>
      <c r="D19" s="23">
        <f t="shared" si="0"/>
        <v>9367.5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U19" s="34" t="s">
        <v>372</v>
      </c>
      <c r="V19" s="34">
        <v>1246.0548518522633</v>
      </c>
      <c r="W19" s="34">
        <v>578.32999245224789</v>
      </c>
      <c r="X19" s="34">
        <v>2.1545741499048203</v>
      </c>
      <c r="Y19" s="34">
        <v>3.8368104842018136E-2</v>
      </c>
      <c r="Z19" s="34">
        <v>70.746900117424502</v>
      </c>
      <c r="AA19" s="34">
        <v>2421.362803587102</v>
      </c>
      <c r="AB19" s="34">
        <v>70.746900117424502</v>
      </c>
      <c r="AC19" s="34">
        <v>2421.362803587102</v>
      </c>
    </row>
    <row r="20" spans="2:29" x14ac:dyDescent="0.25">
      <c r="B20" s="23">
        <v>1.48</v>
      </c>
      <c r="C20" s="23">
        <v>23180</v>
      </c>
      <c r="D20" s="23">
        <f t="shared" si="0"/>
        <v>11590</v>
      </c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V20">
        <f>SUM(V18:V19)</f>
        <v>9413.3901547530495</v>
      </c>
    </row>
    <row r="21" spans="2:29" x14ac:dyDescent="0.25">
      <c r="B21" s="23">
        <v>0.84</v>
      </c>
      <c r="C21" s="23">
        <v>20193</v>
      </c>
      <c r="D21" s="23">
        <f t="shared" si="0"/>
        <v>10096.5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V21">
        <f>V19/V20</f>
        <v>0.13237046710776137</v>
      </c>
    </row>
    <row r="22" spans="2:29" x14ac:dyDescent="0.25">
      <c r="B22" s="23">
        <v>2.19</v>
      </c>
      <c r="C22" s="23">
        <v>24130</v>
      </c>
      <c r="D22" s="23">
        <f t="shared" si="0"/>
        <v>12065</v>
      </c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29" x14ac:dyDescent="0.25">
      <c r="B23" s="23">
        <v>1.46</v>
      </c>
      <c r="C23" s="23">
        <v>19060</v>
      </c>
      <c r="D23" s="23">
        <f t="shared" si="0"/>
        <v>9530</v>
      </c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29" x14ac:dyDescent="0.25">
      <c r="B24" s="23">
        <v>0.53</v>
      </c>
      <c r="C24" s="23">
        <v>14641</v>
      </c>
      <c r="D24" s="23">
        <f t="shared" si="0"/>
        <v>7320.5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29" x14ac:dyDescent="0.25">
      <c r="B25" s="23">
        <v>1.74</v>
      </c>
      <c r="C25" s="23">
        <v>17942</v>
      </c>
      <c r="D25" s="23">
        <f t="shared" si="0"/>
        <v>8971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29" x14ac:dyDescent="0.25">
      <c r="B26" s="23">
        <v>0.6</v>
      </c>
      <c r="C26" s="23">
        <v>15684</v>
      </c>
      <c r="D26" s="23">
        <f t="shared" si="0"/>
        <v>7842</v>
      </c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29" x14ac:dyDescent="0.25">
      <c r="B27" s="23">
        <v>1.1399999999999999</v>
      </c>
      <c r="C27" s="23">
        <v>17493</v>
      </c>
      <c r="D27" s="23">
        <f t="shared" si="0"/>
        <v>8746.5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29" x14ac:dyDescent="0.25">
      <c r="B28" s="23">
        <v>0.41</v>
      </c>
      <c r="C28" s="23">
        <v>17845</v>
      </c>
      <c r="D28" s="23">
        <f t="shared" si="0"/>
        <v>8922.5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29" x14ac:dyDescent="0.25">
      <c r="B29" s="23">
        <v>1.5</v>
      </c>
      <c r="C29" s="23">
        <v>16899</v>
      </c>
      <c r="D29" s="23">
        <f t="shared" si="0"/>
        <v>8449.5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29" x14ac:dyDescent="0.25">
      <c r="B30" s="23">
        <v>0.89</v>
      </c>
      <c r="C30" s="23">
        <v>15714</v>
      </c>
      <c r="D30" s="23">
        <f t="shared" si="0"/>
        <v>7857</v>
      </c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29" x14ac:dyDescent="0.25">
      <c r="B31" s="23">
        <v>2.2400000000000002</v>
      </c>
      <c r="C31" s="23">
        <v>23520</v>
      </c>
      <c r="D31" s="23">
        <f t="shared" si="0"/>
        <v>11760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29" x14ac:dyDescent="0.25">
      <c r="B32" s="23">
        <v>1.48</v>
      </c>
      <c r="C32" s="23">
        <v>18849</v>
      </c>
      <c r="D32" s="23">
        <f t="shared" si="0"/>
        <v>9424.5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 x14ac:dyDescent="0.25">
      <c r="B33" s="23">
        <v>0.63</v>
      </c>
      <c r="C33" s="23">
        <v>24688</v>
      </c>
      <c r="D33" s="23">
        <f t="shared" si="0"/>
        <v>12344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 x14ac:dyDescent="0.25">
      <c r="B34" s="23">
        <v>1.38</v>
      </c>
      <c r="C34" s="23">
        <v>26270</v>
      </c>
      <c r="D34" s="23">
        <f t="shared" si="0"/>
        <v>13135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 x14ac:dyDescent="0.25">
      <c r="B35" s="23">
        <v>1.37</v>
      </c>
      <c r="C35" s="23">
        <v>24000</v>
      </c>
      <c r="D35" s="23">
        <f t="shared" si="0"/>
        <v>12000</v>
      </c>
    </row>
    <row r="36" spans="2:19" x14ac:dyDescent="0.25">
      <c r="B36" s="23">
        <v>0.98</v>
      </c>
      <c r="C36" s="23">
        <v>20940</v>
      </c>
      <c r="D36" s="23">
        <f t="shared" si="0"/>
        <v>10470</v>
      </c>
    </row>
    <row r="37" spans="2:19" x14ac:dyDescent="0.25">
      <c r="B37" s="23">
        <v>0.6</v>
      </c>
      <c r="C37" s="23">
        <v>23000</v>
      </c>
      <c r="D37" s="23">
        <f t="shared" si="0"/>
        <v>11500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"/>
  <sheetViews>
    <sheetView tabSelected="1" workbookViewId="0">
      <selection activeCell="F28" sqref="F28"/>
    </sheetView>
  </sheetViews>
  <sheetFormatPr defaultRowHeight="15" x14ac:dyDescent="0.25"/>
  <sheetData>
    <row r="1" spans="1:49" x14ac:dyDescent="0.25">
      <c r="A1" s="121" t="s">
        <v>449</v>
      </c>
      <c r="B1" s="121" t="s">
        <v>0</v>
      </c>
      <c r="C1" s="121" t="s">
        <v>394</v>
      </c>
      <c r="D1" s="121" t="s">
        <v>412</v>
      </c>
      <c r="E1" s="121" t="s">
        <v>417</v>
      </c>
      <c r="F1" s="121" t="s">
        <v>418</v>
      </c>
      <c r="G1" s="121" t="s">
        <v>413</v>
      </c>
      <c r="H1" s="121" t="s">
        <v>414</v>
      </c>
      <c r="I1" s="121" t="s">
        <v>416</v>
      </c>
      <c r="J1" s="121" t="s">
        <v>448</v>
      </c>
      <c r="K1" s="121">
        <v>14211720</v>
      </c>
      <c r="L1" s="121">
        <v>14191000</v>
      </c>
      <c r="M1" s="121">
        <v>14162500</v>
      </c>
      <c r="N1" s="121">
        <v>14159500</v>
      </c>
      <c r="O1" s="121">
        <v>14159200</v>
      </c>
      <c r="P1" s="121">
        <v>14158850</v>
      </c>
      <c r="Q1" s="121">
        <v>14145500</v>
      </c>
      <c r="R1" s="121">
        <v>14152000</v>
      </c>
      <c r="S1" s="121">
        <v>14178000</v>
      </c>
      <c r="T1" s="121">
        <v>14181500</v>
      </c>
      <c r="U1" s="121">
        <v>14158500</v>
      </c>
      <c r="V1" s="121">
        <v>14185000</v>
      </c>
      <c r="W1" s="121">
        <v>14187500</v>
      </c>
      <c r="X1" s="121">
        <v>14210000</v>
      </c>
      <c r="Y1" s="121">
        <v>14209500</v>
      </c>
      <c r="Z1" s="121">
        <v>14166000</v>
      </c>
      <c r="AA1" s="121">
        <v>14201340</v>
      </c>
      <c r="AB1" s="121">
        <v>14171000</v>
      </c>
      <c r="AC1" s="121">
        <v>14194150</v>
      </c>
      <c r="AD1" s="121">
        <v>14189000</v>
      </c>
      <c r="AE1" s="121">
        <v>14150000</v>
      </c>
      <c r="AF1" s="121">
        <v>14151000</v>
      </c>
      <c r="AG1" s="121">
        <v>14153500</v>
      </c>
      <c r="AH1" s="121">
        <v>14154500</v>
      </c>
      <c r="AI1" s="121">
        <v>14155500</v>
      </c>
      <c r="AJ1" s="121">
        <v>14157500</v>
      </c>
      <c r="AK1" s="121">
        <v>14161500</v>
      </c>
      <c r="AL1" s="121">
        <v>14162200</v>
      </c>
      <c r="AM1" s="121">
        <v>14163900</v>
      </c>
      <c r="AN1" s="121">
        <v>14166500</v>
      </c>
      <c r="AO1" s="121">
        <v>14170000</v>
      </c>
      <c r="AP1" s="121">
        <v>14179000</v>
      </c>
      <c r="AQ1" s="121">
        <v>14180300</v>
      </c>
      <c r="AR1" s="121">
        <v>14182500</v>
      </c>
      <c r="AS1" s="121">
        <v>14190500</v>
      </c>
      <c r="AT1" s="121">
        <v>14200000</v>
      </c>
      <c r="AU1" s="121">
        <v>14202000</v>
      </c>
      <c r="AV1" s="121">
        <v>14203500</v>
      </c>
      <c r="AW1" s="121">
        <v>14207500</v>
      </c>
    </row>
    <row r="2" spans="1:49" x14ac:dyDescent="0.25">
      <c r="A2" s="121">
        <v>1979</v>
      </c>
      <c r="B2" s="121"/>
      <c r="C2" s="121">
        <v>0.61</v>
      </c>
      <c r="D2" s="121">
        <v>1.3411547304411364</v>
      </c>
      <c r="E2" s="121">
        <v>0.9808188669931609</v>
      </c>
      <c r="F2" s="121">
        <v>1.226628405458144</v>
      </c>
      <c r="G2" s="121">
        <v>1.1597858901512856</v>
      </c>
      <c r="H2" s="121">
        <v>0.99739389740504325</v>
      </c>
      <c r="I2" s="121">
        <v>0.44189683276904645</v>
      </c>
      <c r="J2" s="121">
        <v>0.79528370125780545</v>
      </c>
      <c r="K2" s="121">
        <v>16432</v>
      </c>
      <c r="L2" s="121">
        <v>13114</v>
      </c>
      <c r="M2" s="121">
        <v>5125</v>
      </c>
      <c r="N2" s="121">
        <v>1223.8</v>
      </c>
      <c r="O2" s="121">
        <v>456.3</v>
      </c>
      <c r="P2" s="121">
        <v>1337.5</v>
      </c>
      <c r="Q2" s="121">
        <v>2641.3</v>
      </c>
      <c r="R2" s="121">
        <v>4364</v>
      </c>
      <c r="S2" s="121">
        <v>878.5</v>
      </c>
      <c r="T2" s="121">
        <v>2082</v>
      </c>
      <c r="U2" s="121">
        <v>479.79999999999995</v>
      </c>
      <c r="V2" s="121">
        <v>134.9</v>
      </c>
      <c r="W2" s="121">
        <v>1333.8</v>
      </c>
      <c r="X2" s="121">
        <v>1548.1</v>
      </c>
      <c r="Y2" s="48">
        <v>1375.6</v>
      </c>
      <c r="Z2" s="48">
        <v>9490</v>
      </c>
      <c r="AA2" s="121"/>
      <c r="AB2" s="121">
        <v>41.6</v>
      </c>
      <c r="AC2" s="121"/>
      <c r="AD2" s="121">
        <v>2792</v>
      </c>
      <c r="AE2" s="121">
        <v>3855</v>
      </c>
      <c r="AF2" s="121">
        <v>125.19999999999999</v>
      </c>
      <c r="AG2" s="121">
        <v>88.8</v>
      </c>
      <c r="AH2" s="121">
        <v>83</v>
      </c>
      <c r="AI2" s="121">
        <v>189</v>
      </c>
      <c r="AJ2" s="121">
        <v>306.20000000000005</v>
      </c>
      <c r="AK2" s="121">
        <v>28</v>
      </c>
      <c r="AL2" s="121">
        <v>952.7</v>
      </c>
      <c r="AM2" s="121"/>
      <c r="AN2" s="121">
        <v>37.700000000000003</v>
      </c>
      <c r="AO2" s="121">
        <v>96.7</v>
      </c>
      <c r="AP2" s="121">
        <v>315.3</v>
      </c>
      <c r="AQ2" s="121"/>
      <c r="AR2" s="121">
        <v>99</v>
      </c>
      <c r="AS2" s="121">
        <v>74</v>
      </c>
      <c r="AT2" s="121"/>
      <c r="AU2" s="121"/>
      <c r="AV2" s="121">
        <v>243.5</v>
      </c>
      <c r="AW2" s="121">
        <v>207.3</v>
      </c>
    </row>
    <row r="3" spans="1:49" x14ac:dyDescent="0.25">
      <c r="A3" s="121">
        <v>1980</v>
      </c>
      <c r="B3" s="121"/>
      <c r="C3" s="121">
        <v>0.94</v>
      </c>
      <c r="D3" s="121">
        <v>1.0858849567029811</v>
      </c>
      <c r="E3" s="121">
        <v>1.0257479234888762</v>
      </c>
      <c r="F3" s="121">
        <v>0.92537425478137392</v>
      </c>
      <c r="G3" s="121">
        <v>0.9107173551478116</v>
      </c>
      <c r="H3" s="121">
        <v>1.0069103712392675</v>
      </c>
      <c r="I3" s="121">
        <v>1.3359594651855802</v>
      </c>
      <c r="J3" s="121">
        <v>0.88529736161275241</v>
      </c>
      <c r="K3" s="121">
        <v>15548</v>
      </c>
      <c r="L3" s="121">
        <v>12936</v>
      </c>
      <c r="M3" s="121">
        <v>5037</v>
      </c>
      <c r="N3" s="121">
        <v>1094.5</v>
      </c>
      <c r="O3" s="121">
        <v>455.79999999999995</v>
      </c>
      <c r="P3" s="121">
        <v>1177.7</v>
      </c>
      <c r="Q3" s="121">
        <v>2683</v>
      </c>
      <c r="R3" s="121">
        <v>3473</v>
      </c>
      <c r="S3" s="121">
        <v>815.40000000000009</v>
      </c>
      <c r="T3" s="121">
        <v>2214.5</v>
      </c>
      <c r="U3" s="121">
        <v>420.6</v>
      </c>
      <c r="V3" s="121">
        <v>219</v>
      </c>
      <c r="W3" s="121">
        <v>1610.7</v>
      </c>
      <c r="X3" s="121">
        <v>1615.4</v>
      </c>
      <c r="Y3" s="48">
        <v>1366.3</v>
      </c>
      <c r="Z3" s="48">
        <v>8704</v>
      </c>
      <c r="AA3" s="121"/>
      <c r="AB3" s="121">
        <v>46.900000000000006</v>
      </c>
      <c r="AC3" s="121"/>
      <c r="AD3" s="121">
        <v>3386</v>
      </c>
      <c r="AE3" s="121">
        <v>3076</v>
      </c>
      <c r="AF3" s="121">
        <v>191.4</v>
      </c>
      <c r="AG3" s="121">
        <v>102.9</v>
      </c>
      <c r="AH3" s="121">
        <v>133.19999999999999</v>
      </c>
      <c r="AI3" s="121">
        <v>199.2</v>
      </c>
      <c r="AJ3" s="121">
        <v>373.4</v>
      </c>
      <c r="AK3" s="121">
        <v>41</v>
      </c>
      <c r="AL3" s="121">
        <v>933.59999999999991</v>
      </c>
      <c r="AM3" s="121"/>
      <c r="AN3" s="121">
        <v>47.8</v>
      </c>
      <c r="AO3" s="121">
        <v>87.1</v>
      </c>
      <c r="AP3" s="121">
        <v>326.60000000000002</v>
      </c>
      <c r="AQ3" s="121"/>
      <c r="AR3" s="121">
        <v>129.19999999999999</v>
      </c>
      <c r="AS3" s="121">
        <v>84.4</v>
      </c>
      <c r="AT3" s="121"/>
      <c r="AU3" s="121"/>
      <c r="AV3" s="121">
        <v>231.2</v>
      </c>
      <c r="AW3" s="121">
        <v>212</v>
      </c>
    </row>
    <row r="4" spans="1:49" x14ac:dyDescent="0.25">
      <c r="A4" s="121">
        <v>1981</v>
      </c>
      <c r="B4" s="121"/>
      <c r="C4" s="121">
        <v>0.28999999999999998</v>
      </c>
      <c r="D4" s="121">
        <v>1.0807279915769576</v>
      </c>
      <c r="E4" s="121">
        <v>0.74226427383400628</v>
      </c>
      <c r="F4" s="121">
        <v>0.94810682616825648</v>
      </c>
      <c r="G4" s="121">
        <v>1.1303954156670108</v>
      </c>
      <c r="H4" s="121">
        <v>1.407239201627791</v>
      </c>
      <c r="I4" s="121">
        <v>2.3542434711316433</v>
      </c>
      <c r="J4" s="121">
        <v>0.9356381979092705</v>
      </c>
      <c r="K4" s="121">
        <v>18419</v>
      </c>
      <c r="L4" s="121">
        <v>14629</v>
      </c>
      <c r="M4" s="121">
        <v>5108</v>
      </c>
      <c r="N4" s="121">
        <v>1045.6999999999998</v>
      </c>
      <c r="O4" s="121">
        <v>472.8</v>
      </c>
      <c r="P4" s="121">
        <v>1272</v>
      </c>
      <c r="Q4" s="121">
        <v>2954</v>
      </c>
      <c r="R4" s="121">
        <v>4298</v>
      </c>
      <c r="S4" s="121">
        <v>970.1</v>
      </c>
      <c r="T4" s="121">
        <v>2194</v>
      </c>
      <c r="U4" s="121">
        <v>447.1</v>
      </c>
      <c r="V4" s="121">
        <v>294.70000000000005</v>
      </c>
      <c r="W4" s="121">
        <v>1644.5</v>
      </c>
      <c r="X4" s="121">
        <v>1849.9</v>
      </c>
      <c r="Y4" s="48">
        <v>1417.8</v>
      </c>
      <c r="Z4" s="48">
        <v>9645</v>
      </c>
      <c r="AA4" s="121"/>
      <c r="AB4" s="121">
        <v>88.1</v>
      </c>
      <c r="AC4" s="121"/>
      <c r="AD4" s="121">
        <v>3553</v>
      </c>
      <c r="AE4" s="121">
        <v>3792</v>
      </c>
      <c r="AF4" s="121">
        <v>289.39999999999998</v>
      </c>
      <c r="AG4" s="121">
        <v>104.9</v>
      </c>
      <c r="AH4" s="121">
        <v>109</v>
      </c>
      <c r="AI4" s="121">
        <v>204.5</v>
      </c>
      <c r="AJ4" s="121">
        <v>349.2</v>
      </c>
      <c r="AK4" s="121">
        <v>38.270000000000003</v>
      </c>
      <c r="AL4" s="121">
        <v>984.7</v>
      </c>
      <c r="AM4" s="121"/>
      <c r="AN4" s="121">
        <v>49.5</v>
      </c>
      <c r="AO4" s="121">
        <v>69.900000000000006</v>
      </c>
      <c r="AP4" s="121">
        <v>342.70000000000005</v>
      </c>
      <c r="AQ4" s="121"/>
      <c r="AR4" s="121">
        <v>184.8</v>
      </c>
      <c r="AS4" s="121">
        <v>166.1</v>
      </c>
      <c r="AT4" s="121"/>
      <c r="AU4" s="121"/>
      <c r="AV4" s="121">
        <v>329.6</v>
      </c>
      <c r="AW4" s="121">
        <v>364.4</v>
      </c>
    </row>
    <row r="5" spans="1:49" x14ac:dyDescent="0.25">
      <c r="A5" s="121">
        <v>1982</v>
      </c>
      <c r="B5" s="121"/>
      <c r="C5" s="121">
        <v>1.58</v>
      </c>
      <c r="D5" s="121">
        <v>1.4997314080663542</v>
      </c>
      <c r="E5" s="121">
        <v>1.2635518104707693</v>
      </c>
      <c r="F5" s="121">
        <v>1.2696828383359977</v>
      </c>
      <c r="G5" s="121">
        <v>0.95991129596498304</v>
      </c>
      <c r="H5" s="121">
        <v>1.0081842299414865</v>
      </c>
      <c r="I5" s="121">
        <v>1.1733122801109166</v>
      </c>
      <c r="J5" s="121">
        <v>1.3107443341044249</v>
      </c>
      <c r="K5" s="121">
        <v>19192</v>
      </c>
      <c r="L5" s="121">
        <v>15604</v>
      </c>
      <c r="M5" s="121">
        <v>5857</v>
      </c>
      <c r="N5" s="121">
        <v>1277.7</v>
      </c>
      <c r="O5" s="121">
        <v>632.20000000000005</v>
      </c>
      <c r="P5" s="121">
        <v>1643.9</v>
      </c>
      <c r="Q5" s="121">
        <v>3487</v>
      </c>
      <c r="R5" s="121">
        <v>4612</v>
      </c>
      <c r="S5" s="121">
        <v>1174.2</v>
      </c>
      <c r="T5" s="121">
        <v>2360</v>
      </c>
      <c r="U5" s="121">
        <v>816.8</v>
      </c>
      <c r="V5" s="121">
        <v>247.5</v>
      </c>
      <c r="W5" s="121">
        <v>1470.3</v>
      </c>
      <c r="X5" s="121">
        <v>2036.2</v>
      </c>
      <c r="Y5" s="48">
        <v>1642</v>
      </c>
      <c r="Z5" s="48">
        <v>11225</v>
      </c>
      <c r="AA5" s="121"/>
      <c r="AB5" s="121">
        <v>65</v>
      </c>
      <c r="AC5" s="121"/>
      <c r="AD5" s="121">
        <v>3439</v>
      </c>
      <c r="AE5" s="121">
        <v>4200</v>
      </c>
      <c r="AF5" s="121">
        <v>178.3</v>
      </c>
      <c r="AG5" s="121">
        <v>104.4</v>
      </c>
      <c r="AH5" s="121">
        <v>111.4</v>
      </c>
      <c r="AI5" s="121">
        <v>206.8</v>
      </c>
      <c r="AJ5" s="121">
        <v>322.89999999999998</v>
      </c>
      <c r="AK5" s="121">
        <v>41.400000000000006</v>
      </c>
      <c r="AL5" s="121">
        <v>737</v>
      </c>
      <c r="AM5" s="121"/>
      <c r="AN5" s="121">
        <v>48.8</v>
      </c>
      <c r="AO5" s="121">
        <v>69.400000000000006</v>
      </c>
      <c r="AP5" s="121">
        <v>507.70000000000005</v>
      </c>
      <c r="AQ5" s="121"/>
      <c r="AR5" s="121">
        <v>136.6</v>
      </c>
      <c r="AS5" s="121">
        <v>79.7</v>
      </c>
      <c r="AT5" s="121"/>
      <c r="AU5" s="121"/>
      <c r="AV5" s="121">
        <v>217.5</v>
      </c>
      <c r="AW5" s="121">
        <v>248.1</v>
      </c>
    </row>
    <row r="6" spans="1:49" x14ac:dyDescent="0.25">
      <c r="A6" s="121">
        <v>1983</v>
      </c>
      <c r="B6" s="121"/>
      <c r="C6" s="121">
        <v>1.08</v>
      </c>
      <c r="D6" s="121">
        <v>0.91733814650078505</v>
      </c>
      <c r="E6" s="121">
        <v>1.3758886159775532</v>
      </c>
      <c r="F6" s="121">
        <v>1.5069474438809476</v>
      </c>
      <c r="G6" s="121">
        <v>0.96615737703330506</v>
      </c>
      <c r="H6" s="121">
        <v>1.0858146779120079</v>
      </c>
      <c r="I6" s="121">
        <v>1.495128451801417</v>
      </c>
      <c r="J6" s="121">
        <v>1.2943916371443094</v>
      </c>
      <c r="K6" s="121">
        <v>26740</v>
      </c>
      <c r="L6" s="121">
        <v>21164</v>
      </c>
      <c r="M6" s="121">
        <v>6263</v>
      </c>
      <c r="N6" s="121">
        <v>1295.0999999999999</v>
      </c>
      <c r="O6" s="121">
        <v>653.40000000000009</v>
      </c>
      <c r="P6" s="121">
        <v>1716.1</v>
      </c>
      <c r="Q6" s="121">
        <v>3506</v>
      </c>
      <c r="R6" s="121">
        <v>4901</v>
      </c>
      <c r="S6" s="121">
        <v>1346.8</v>
      </c>
      <c r="T6" s="121">
        <v>2694</v>
      </c>
      <c r="U6" s="121">
        <v>798.09999999999991</v>
      </c>
      <c r="V6" s="121">
        <v>623</v>
      </c>
      <c r="W6" s="121">
        <v>2272.8000000000002</v>
      </c>
      <c r="X6" s="121">
        <v>3097</v>
      </c>
      <c r="Y6" s="48">
        <v>2049.8000000000002</v>
      </c>
      <c r="Z6" s="48">
        <v>11624</v>
      </c>
      <c r="AA6" s="121"/>
      <c r="AB6" s="121">
        <v>100.1</v>
      </c>
      <c r="AC6" s="121"/>
      <c r="AD6" s="121">
        <v>6813</v>
      </c>
      <c r="AE6" s="121">
        <v>4062</v>
      </c>
      <c r="AF6" s="121">
        <v>419.9</v>
      </c>
      <c r="AG6" s="121">
        <v>136.80000000000001</v>
      </c>
      <c r="AH6" s="121">
        <v>302</v>
      </c>
      <c r="AI6" s="121">
        <v>427.7</v>
      </c>
      <c r="AJ6" s="121">
        <v>739</v>
      </c>
      <c r="AK6" s="121">
        <v>64.8</v>
      </c>
      <c r="AL6" s="121">
        <v>704.3</v>
      </c>
      <c r="AM6" s="121"/>
      <c r="AN6" s="121">
        <v>80.099999999999994</v>
      </c>
      <c r="AO6" s="121">
        <v>100.3</v>
      </c>
      <c r="AP6" s="121">
        <v>636.1</v>
      </c>
      <c r="AQ6" s="121"/>
      <c r="AR6" s="121">
        <v>673.9</v>
      </c>
      <c r="AS6" s="121">
        <v>242.4</v>
      </c>
      <c r="AT6" s="121"/>
      <c r="AU6" s="121"/>
      <c r="AV6" s="121">
        <v>217.5</v>
      </c>
      <c r="AW6" s="121">
        <v>441.9</v>
      </c>
    </row>
    <row r="7" spans="1:49" x14ac:dyDescent="0.25">
      <c r="A7" s="121">
        <v>1984</v>
      </c>
      <c r="B7" s="121"/>
      <c r="C7" s="121">
        <v>1.1299999999999999</v>
      </c>
      <c r="D7" s="121">
        <v>1.3863641247126077</v>
      </c>
      <c r="E7" s="121">
        <v>1.0635098606318703</v>
      </c>
      <c r="F7" s="121">
        <v>1.3067104964740732</v>
      </c>
      <c r="G7" s="121">
        <v>1.5976894341970516</v>
      </c>
      <c r="H7" s="121">
        <v>1.8032593922882214</v>
      </c>
      <c r="I7" s="121">
        <v>2.5064560608298274</v>
      </c>
      <c r="J7" s="121">
        <v>1.1517300444205933</v>
      </c>
      <c r="K7" s="121">
        <v>20611</v>
      </c>
      <c r="L7" s="121">
        <v>16235</v>
      </c>
      <c r="M7" s="121">
        <v>6282</v>
      </c>
      <c r="N7" s="121">
        <v>1267.2</v>
      </c>
      <c r="O7" s="121">
        <v>651.59999999999991</v>
      </c>
      <c r="P7" s="121">
        <v>1805.1</v>
      </c>
      <c r="Q7" s="121">
        <v>2851</v>
      </c>
      <c r="R7" s="121">
        <v>3762</v>
      </c>
      <c r="S7" s="121">
        <v>1192.2</v>
      </c>
      <c r="T7" s="121">
        <v>2317</v>
      </c>
      <c r="U7" s="121">
        <v>801.3</v>
      </c>
      <c r="V7" s="121">
        <v>308.7</v>
      </c>
      <c r="W7" s="121">
        <v>1516.3000000000002</v>
      </c>
      <c r="X7" s="121">
        <v>2470</v>
      </c>
      <c r="Y7" s="48">
        <v>1825.4</v>
      </c>
      <c r="Z7" s="48">
        <v>10544</v>
      </c>
      <c r="AA7" s="121"/>
      <c r="AB7" s="121">
        <v>119.1</v>
      </c>
      <c r="AC7" s="121"/>
      <c r="AD7" s="121">
        <v>3810</v>
      </c>
      <c r="AE7" s="121">
        <v>3213</v>
      </c>
      <c r="AF7" s="121">
        <v>265.70000000000005</v>
      </c>
      <c r="AG7" s="121">
        <v>97.4</v>
      </c>
      <c r="AH7" s="121">
        <v>134.6</v>
      </c>
      <c r="AI7" s="121">
        <v>218.4</v>
      </c>
      <c r="AJ7" s="121">
        <v>375.6</v>
      </c>
      <c r="AK7" s="121">
        <v>53.599999999999994</v>
      </c>
      <c r="AL7" s="121">
        <v>547.4</v>
      </c>
      <c r="AM7" s="121"/>
      <c r="AN7" s="121">
        <v>67.599999999999994</v>
      </c>
      <c r="AO7" s="121">
        <v>63</v>
      </c>
      <c r="AP7" s="121">
        <v>522</v>
      </c>
      <c r="AQ7" s="121"/>
      <c r="AR7" s="121">
        <v>249.10000000000002</v>
      </c>
      <c r="AS7" s="121">
        <v>205.9</v>
      </c>
      <c r="AT7" s="121"/>
      <c r="AU7" s="121"/>
      <c r="AV7" s="121">
        <v>318.8</v>
      </c>
      <c r="AW7" s="121">
        <v>394</v>
      </c>
    </row>
    <row r="8" spans="1:49" x14ac:dyDescent="0.25">
      <c r="A8" s="121">
        <v>1985</v>
      </c>
      <c r="B8" s="121"/>
      <c r="C8" s="121">
        <v>1.86</v>
      </c>
      <c r="D8" s="121">
        <v>0.70375384086465165</v>
      </c>
      <c r="E8" s="121">
        <v>0.61856772579583408</v>
      </c>
      <c r="F8" s="121">
        <v>0.8903132284004891</v>
      </c>
      <c r="G8" s="121">
        <v>0.62848164547921714</v>
      </c>
      <c r="H8" s="121">
        <v>0.80507869980239555</v>
      </c>
      <c r="I8" s="121">
        <v>1.4091672613189825</v>
      </c>
      <c r="J8" s="121">
        <v>0.92102043719548787</v>
      </c>
      <c r="K8" s="121">
        <v>16651</v>
      </c>
      <c r="L8" s="121">
        <v>13731</v>
      </c>
      <c r="M8" s="121">
        <v>5752</v>
      </c>
      <c r="N8" s="121">
        <v>1338.5</v>
      </c>
      <c r="O8" s="121">
        <v>509.09999999999997</v>
      </c>
      <c r="P8" s="121">
        <v>1523.4</v>
      </c>
      <c r="Q8" s="121">
        <v>2029.9</v>
      </c>
      <c r="R8" s="121">
        <v>3525</v>
      </c>
      <c r="S8" s="121">
        <v>1110.7</v>
      </c>
      <c r="T8" s="121">
        <v>2106</v>
      </c>
      <c r="U8" s="121">
        <v>650.79999999999995</v>
      </c>
      <c r="V8" s="121">
        <v>176.2</v>
      </c>
      <c r="W8" s="121">
        <v>1309.5</v>
      </c>
      <c r="X8" s="121">
        <v>1797.8000000000002</v>
      </c>
      <c r="Y8" s="48">
        <v>1564.3000000000002</v>
      </c>
      <c r="Z8" s="48">
        <v>9392</v>
      </c>
      <c r="AA8" s="121"/>
      <c r="AB8" s="121">
        <v>66.3</v>
      </c>
      <c r="AC8" s="121"/>
      <c r="AD8" s="121">
        <v>2926</v>
      </c>
      <c r="AE8" s="121">
        <v>3253</v>
      </c>
      <c r="AF8" s="121">
        <v>68.099999999999994</v>
      </c>
      <c r="AG8" s="121">
        <v>102</v>
      </c>
      <c r="AH8" s="121">
        <v>67.400000000000006</v>
      </c>
      <c r="AI8" s="121">
        <v>195.7</v>
      </c>
      <c r="AJ8" s="121">
        <v>303.39999999999998</v>
      </c>
      <c r="AK8" s="121">
        <v>26</v>
      </c>
      <c r="AL8" s="121">
        <v>906.9</v>
      </c>
      <c r="AM8" s="121"/>
      <c r="AN8" s="121">
        <v>38.099999999999994</v>
      </c>
      <c r="AO8" s="121">
        <v>65</v>
      </c>
      <c r="AP8" s="121">
        <v>397.9</v>
      </c>
      <c r="AQ8" s="121"/>
      <c r="AR8" s="121">
        <v>121.1</v>
      </c>
      <c r="AS8" s="121">
        <v>131.10000000000002</v>
      </c>
      <c r="AT8" s="121"/>
      <c r="AU8" s="121"/>
      <c r="AV8" s="121">
        <v>345.9</v>
      </c>
      <c r="AW8" s="121">
        <v>283.39999999999998</v>
      </c>
    </row>
    <row r="9" spans="1:49" x14ac:dyDescent="0.25">
      <c r="A9" s="121">
        <v>1986</v>
      </c>
      <c r="B9" s="121"/>
      <c r="C9" s="121">
        <v>0.8</v>
      </c>
      <c r="D9" s="121">
        <v>0.99984958851715844</v>
      </c>
      <c r="E9" s="121">
        <v>1.21052079296763</v>
      </c>
      <c r="F9" s="121">
        <v>1.2834704072143672</v>
      </c>
      <c r="G9" s="121">
        <v>1.0098799445115587</v>
      </c>
      <c r="H9" s="121">
        <v>0.86607405177923369</v>
      </c>
      <c r="I9" s="121">
        <v>0.37415477707094297</v>
      </c>
      <c r="J9" s="121">
        <v>0.96599035383580534</v>
      </c>
      <c r="K9" s="121">
        <v>15822</v>
      </c>
      <c r="L9" s="121">
        <v>12875</v>
      </c>
      <c r="M9" s="121">
        <v>5512</v>
      </c>
      <c r="N9" s="121">
        <v>1089.5999999999999</v>
      </c>
      <c r="O9" s="121">
        <v>461.70000000000005</v>
      </c>
      <c r="P9" s="121">
        <v>1374.9</v>
      </c>
      <c r="Q9" s="121">
        <v>1777.2</v>
      </c>
      <c r="R9" s="121">
        <v>3061</v>
      </c>
      <c r="S9" s="121">
        <v>944.2</v>
      </c>
      <c r="T9" s="121">
        <v>2012.7</v>
      </c>
      <c r="U9" s="121">
        <v>494.7</v>
      </c>
      <c r="V9" s="121">
        <v>152.69999999999999</v>
      </c>
      <c r="W9" s="121">
        <v>1431.5</v>
      </c>
      <c r="X9" s="121">
        <v>1907.9</v>
      </c>
      <c r="Y9" s="48">
        <v>1524.3000000000002</v>
      </c>
      <c r="Z9" s="48">
        <v>8892</v>
      </c>
      <c r="AA9" s="121"/>
      <c r="AB9" s="121"/>
      <c r="AC9" s="121"/>
      <c r="AD9" s="121">
        <v>2901</v>
      </c>
      <c r="AE9" s="121">
        <v>2934</v>
      </c>
      <c r="AF9" s="121">
        <v>80.400000000000006</v>
      </c>
      <c r="AG9" s="121">
        <v>114</v>
      </c>
      <c r="AH9" s="121">
        <v>86.7</v>
      </c>
      <c r="AI9" s="121">
        <v>202.3</v>
      </c>
      <c r="AJ9" s="121">
        <v>314.8</v>
      </c>
      <c r="AK9" s="121">
        <v>29.1</v>
      </c>
      <c r="AL9" s="121">
        <v>944.8</v>
      </c>
      <c r="AM9" s="121"/>
      <c r="AN9" s="121">
        <v>35</v>
      </c>
      <c r="AO9" s="121">
        <v>54.3</v>
      </c>
      <c r="AP9" s="121">
        <v>323.10000000000002</v>
      </c>
      <c r="AQ9" s="121"/>
      <c r="AR9" s="121">
        <v>105.30000000000001</v>
      </c>
      <c r="AS9" s="121">
        <v>105.6</v>
      </c>
      <c r="AT9" s="121"/>
      <c r="AU9" s="121"/>
      <c r="AV9" s="121">
        <v>313.3</v>
      </c>
      <c r="AW9" s="121">
        <v>258</v>
      </c>
    </row>
    <row r="10" spans="1:49" x14ac:dyDescent="0.25">
      <c r="A10" s="121">
        <v>1987</v>
      </c>
      <c r="B10" s="121"/>
      <c r="C10" s="121">
        <v>0.96</v>
      </c>
      <c r="D10" s="121">
        <v>0.61264745697157275</v>
      </c>
      <c r="E10" s="121">
        <v>0.91863773268793047</v>
      </c>
      <c r="F10" s="121">
        <v>0.89027093524442047</v>
      </c>
      <c r="G10" s="121">
        <v>0.7245938231584349</v>
      </c>
      <c r="H10" s="121">
        <v>0.64801941510527894</v>
      </c>
      <c r="I10" s="121">
        <v>0.38608002892977777</v>
      </c>
      <c r="J10" s="121">
        <v>0.93321113284126245</v>
      </c>
      <c r="K10" s="121">
        <v>14897</v>
      </c>
      <c r="L10" s="121">
        <v>12406</v>
      </c>
      <c r="M10" s="121">
        <v>4700</v>
      </c>
      <c r="N10" s="121">
        <v>825.7</v>
      </c>
      <c r="O10" s="121">
        <v>497.7</v>
      </c>
      <c r="P10" s="121">
        <v>1400.4</v>
      </c>
      <c r="Q10" s="121">
        <v>1786.9</v>
      </c>
      <c r="R10" s="121">
        <v>3950</v>
      </c>
      <c r="S10" s="121">
        <v>872</v>
      </c>
      <c r="T10" s="121">
        <v>1902.6</v>
      </c>
      <c r="U10" s="121">
        <v>441.6</v>
      </c>
      <c r="V10" s="121">
        <v>182.7</v>
      </c>
      <c r="W10" s="121">
        <v>1473.4</v>
      </c>
      <c r="X10" s="121">
        <v>1461.1</v>
      </c>
      <c r="Y10" s="48">
        <v>1251.9000000000001</v>
      </c>
      <c r="Z10" s="48">
        <v>8143</v>
      </c>
      <c r="AA10" s="121"/>
      <c r="AB10" s="121"/>
      <c r="AC10" s="121"/>
      <c r="AD10" s="121">
        <v>2770</v>
      </c>
      <c r="AE10" s="121">
        <v>3768</v>
      </c>
      <c r="AF10" s="121">
        <v>62.099999999999994</v>
      </c>
      <c r="AG10" s="121">
        <v>112.4</v>
      </c>
      <c r="AH10" s="121">
        <v>129.6</v>
      </c>
      <c r="AI10" s="121">
        <v>186.6</v>
      </c>
      <c r="AJ10" s="121">
        <v>334.4</v>
      </c>
      <c r="AK10" s="121">
        <v>28.7</v>
      </c>
      <c r="AL10" s="121">
        <v>818.5</v>
      </c>
      <c r="AM10" s="121"/>
      <c r="AN10" s="121">
        <v>35.5</v>
      </c>
      <c r="AO10" s="121">
        <v>67.3</v>
      </c>
      <c r="AP10" s="121">
        <v>293.39999999999998</v>
      </c>
      <c r="AQ10" s="121"/>
      <c r="AR10" s="121">
        <v>99.1</v>
      </c>
      <c r="AS10" s="121">
        <v>89.4</v>
      </c>
      <c r="AT10" s="121"/>
      <c r="AU10" s="121"/>
      <c r="AV10" s="121">
        <v>342.70000000000005</v>
      </c>
      <c r="AW10" s="121">
        <v>299.20000000000005</v>
      </c>
    </row>
    <row r="11" spans="1:49" x14ac:dyDescent="0.25">
      <c r="A11" s="121">
        <v>1988</v>
      </c>
      <c r="B11" s="121"/>
      <c r="C11" s="121">
        <v>1.07</v>
      </c>
      <c r="D11" s="121">
        <v>1.4200562968692936</v>
      </c>
      <c r="E11" s="121">
        <v>1.0220935424750381</v>
      </c>
      <c r="F11" s="121">
        <v>0.95206123626067229</v>
      </c>
      <c r="G11" s="121">
        <v>1.4342261032927499</v>
      </c>
      <c r="H11" s="121">
        <v>1.4373996797244466</v>
      </c>
      <c r="I11" s="121">
        <v>1.4482555868562748</v>
      </c>
      <c r="J11" s="121">
        <v>0.96918337479980088</v>
      </c>
      <c r="K11" s="121">
        <v>16969</v>
      </c>
      <c r="L11" s="121">
        <v>13588</v>
      </c>
      <c r="M11" s="121">
        <v>5251</v>
      </c>
      <c r="N11" s="121">
        <v>1222.5999999999999</v>
      </c>
      <c r="O11" s="121"/>
      <c r="P11" s="121">
        <v>1376.1</v>
      </c>
      <c r="Q11" s="121">
        <v>1864.4</v>
      </c>
      <c r="R11" s="121">
        <v>4055</v>
      </c>
      <c r="S11" s="121">
        <v>921.2</v>
      </c>
      <c r="T11" s="121">
        <v>2016.8</v>
      </c>
      <c r="U11" s="121">
        <v>512.6</v>
      </c>
      <c r="V11" s="121">
        <v>200.2</v>
      </c>
      <c r="W11" s="121">
        <v>1604.4</v>
      </c>
      <c r="X11" s="121">
        <v>1746.2</v>
      </c>
      <c r="Y11" s="48">
        <v>1440.1999999999998</v>
      </c>
      <c r="Z11" s="48">
        <v>8954</v>
      </c>
      <c r="AA11" s="121"/>
      <c r="AB11" s="121"/>
      <c r="AC11" s="121"/>
      <c r="AD11" s="121">
        <v>3196</v>
      </c>
      <c r="AE11" s="121">
        <v>3658</v>
      </c>
      <c r="AF11" s="121">
        <v>130</v>
      </c>
      <c r="AG11" s="121">
        <v>104.7</v>
      </c>
      <c r="AH11" s="121">
        <v>98.800000000000011</v>
      </c>
      <c r="AI11" s="121">
        <v>213.3</v>
      </c>
      <c r="AJ11" s="121">
        <v>331.5</v>
      </c>
      <c r="AK11" s="121">
        <v>35.6</v>
      </c>
      <c r="AL11" s="121">
        <v>893.59999999999991</v>
      </c>
      <c r="AM11" s="121"/>
      <c r="AN11" s="121">
        <v>47</v>
      </c>
      <c r="AO11" s="121">
        <v>75.099999999999994</v>
      </c>
      <c r="AP11" s="121"/>
      <c r="AQ11" s="121"/>
      <c r="AR11" s="121">
        <v>140.69999999999999</v>
      </c>
      <c r="AS11" s="121">
        <v>144.80000000000001</v>
      </c>
      <c r="AT11" s="121"/>
      <c r="AU11" s="121"/>
      <c r="AV11" s="121">
        <v>318.29999999999995</v>
      </c>
      <c r="AW11" s="121">
        <v>292.3</v>
      </c>
    </row>
    <row r="12" spans="1:49" x14ac:dyDescent="0.25">
      <c r="A12" s="121">
        <v>1989</v>
      </c>
      <c r="B12" s="121"/>
      <c r="C12" s="121">
        <v>1.86</v>
      </c>
      <c r="D12" s="121">
        <v>0.70194890307054358</v>
      </c>
      <c r="E12" s="121">
        <v>1.0223343350224614</v>
      </c>
      <c r="F12" s="121">
        <v>1.0479821142242991</v>
      </c>
      <c r="G12" s="121">
        <v>0.82753311270302776</v>
      </c>
      <c r="H12" s="121">
        <v>0.77315729938208466</v>
      </c>
      <c r="I12" s="121">
        <v>0.58715302554957649</v>
      </c>
      <c r="J12" s="121">
        <v>1.157479327832643</v>
      </c>
      <c r="K12" s="121">
        <v>15529</v>
      </c>
      <c r="L12" s="121">
        <v>13282</v>
      </c>
      <c r="M12" s="121">
        <v>5437</v>
      </c>
      <c r="N12" s="121">
        <v>1220.0999999999999</v>
      </c>
      <c r="O12" s="121"/>
      <c r="P12" s="121">
        <v>1454.7</v>
      </c>
      <c r="Q12" s="121">
        <v>2071</v>
      </c>
      <c r="R12" s="121">
        <v>4170</v>
      </c>
      <c r="S12" s="121">
        <v>995.19999999999993</v>
      </c>
      <c r="T12" s="121">
        <v>1934.8</v>
      </c>
      <c r="U12" s="121">
        <v>578.6</v>
      </c>
      <c r="V12" s="121">
        <v>222.5</v>
      </c>
      <c r="W12" s="121">
        <v>1173.4000000000001</v>
      </c>
      <c r="X12" s="121">
        <v>1690.1999999999998</v>
      </c>
      <c r="Y12" s="48">
        <v>1406.1999999999998</v>
      </c>
      <c r="Z12" s="48">
        <v>9731</v>
      </c>
      <c r="AA12" s="121"/>
      <c r="AB12" s="121"/>
      <c r="AC12" s="121"/>
      <c r="AD12" s="121">
        <v>2689</v>
      </c>
      <c r="AE12" s="121">
        <v>3820</v>
      </c>
      <c r="AF12" s="121">
        <v>169.9</v>
      </c>
      <c r="AG12" s="121">
        <v>100.3</v>
      </c>
      <c r="AH12" s="121">
        <v>103.4</v>
      </c>
      <c r="AI12" s="121">
        <v>209</v>
      </c>
      <c r="AJ12" s="121">
        <v>330.20000000000005</v>
      </c>
      <c r="AK12" s="121">
        <v>39.799999999999997</v>
      </c>
      <c r="AL12" s="121">
        <v>887.2</v>
      </c>
      <c r="AM12" s="121"/>
      <c r="AN12" s="121">
        <v>47.2</v>
      </c>
      <c r="AO12" s="121">
        <v>93.9</v>
      </c>
      <c r="AP12" s="121"/>
      <c r="AQ12" s="121"/>
      <c r="AR12" s="121">
        <v>182.7</v>
      </c>
      <c r="AS12" s="121">
        <v>122.2</v>
      </c>
      <c r="AT12" s="121"/>
      <c r="AU12" s="121"/>
      <c r="AV12" s="121">
        <v>344.20000000000005</v>
      </c>
      <c r="AW12" s="121">
        <v>317.39999999999998</v>
      </c>
    </row>
    <row r="13" spans="1:49" x14ac:dyDescent="0.25">
      <c r="A13" s="121">
        <v>1990</v>
      </c>
      <c r="B13" s="121"/>
      <c r="C13" s="121">
        <v>0.99</v>
      </c>
      <c r="D13" s="121">
        <v>1.2203098476546561</v>
      </c>
      <c r="E13" s="121">
        <v>1.2228437056887123</v>
      </c>
      <c r="F13" s="121">
        <v>1.0308322394384744</v>
      </c>
      <c r="G13" s="121">
        <v>1.1363509813368065</v>
      </c>
      <c r="H13" s="121">
        <v>1.1789187624712478</v>
      </c>
      <c r="I13" s="121">
        <v>1.324531098820863</v>
      </c>
      <c r="J13" s="121">
        <v>0.90384641403365107</v>
      </c>
      <c r="K13" s="121">
        <v>16935</v>
      </c>
      <c r="L13" s="121">
        <v>13313</v>
      </c>
      <c r="M13" s="121">
        <v>5498</v>
      </c>
      <c r="N13" s="121">
        <v>1388.3</v>
      </c>
      <c r="O13" s="121"/>
      <c r="P13" s="121">
        <v>1370.8</v>
      </c>
      <c r="Q13" s="121">
        <v>1826.2</v>
      </c>
      <c r="R13" s="121">
        <v>4059</v>
      </c>
      <c r="S13" s="121">
        <v>958.8</v>
      </c>
      <c r="T13" s="121">
        <v>1947.8</v>
      </c>
      <c r="U13" s="121">
        <v>523.1</v>
      </c>
      <c r="V13" s="121">
        <v>236.2</v>
      </c>
      <c r="W13" s="121">
        <v>1385.3000000000002</v>
      </c>
      <c r="X13" s="121">
        <v>1786.1</v>
      </c>
      <c r="Y13" s="48">
        <v>1420.7</v>
      </c>
      <c r="Z13" s="48">
        <v>8977</v>
      </c>
      <c r="AA13" s="121"/>
      <c r="AB13" s="121"/>
      <c r="AC13" s="121"/>
      <c r="AD13" s="121">
        <v>2933</v>
      </c>
      <c r="AE13" s="121">
        <v>4148</v>
      </c>
      <c r="AF13" s="121">
        <v>194.6</v>
      </c>
      <c r="AG13" s="121">
        <v>103.7</v>
      </c>
      <c r="AH13" s="121">
        <v>101.9</v>
      </c>
      <c r="AI13" s="121">
        <v>201.89999999999998</v>
      </c>
      <c r="AJ13" s="121">
        <v>335</v>
      </c>
      <c r="AK13" s="121">
        <v>40.299999999999997</v>
      </c>
      <c r="AL13" s="121">
        <v>924</v>
      </c>
      <c r="AM13" s="121">
        <v>2159.8000000000002</v>
      </c>
      <c r="AN13" s="121">
        <v>47.4</v>
      </c>
      <c r="AO13" s="121">
        <v>84.8</v>
      </c>
      <c r="AP13" s="121"/>
      <c r="AQ13" s="121"/>
      <c r="AR13" s="121">
        <v>148.60000000000002</v>
      </c>
      <c r="AS13" s="121">
        <v>121.30000000000001</v>
      </c>
      <c r="AT13" s="121"/>
      <c r="AU13" s="121"/>
      <c r="AV13" s="121">
        <v>331.29999999999995</v>
      </c>
      <c r="AW13" s="121">
        <v>306</v>
      </c>
    </row>
    <row r="14" spans="1:49" x14ac:dyDescent="0.25">
      <c r="A14" s="121">
        <v>1991</v>
      </c>
      <c r="B14" s="121"/>
      <c r="C14" s="121">
        <v>0.6</v>
      </c>
      <c r="D14" s="121">
        <v>1.6057929908249009</v>
      </c>
      <c r="E14" s="121">
        <v>0.96410503134847469</v>
      </c>
      <c r="F14" s="121">
        <v>1.1498874737716354</v>
      </c>
      <c r="G14" s="121">
        <v>1.6169602889659829</v>
      </c>
      <c r="H14" s="121">
        <v>1.4680472214425384</v>
      </c>
      <c r="I14" s="121">
        <v>0.95865774665188908</v>
      </c>
      <c r="J14" s="121">
        <v>0.82027416591242874</v>
      </c>
      <c r="K14" s="121">
        <v>16474</v>
      </c>
      <c r="L14" s="121">
        <v>13136</v>
      </c>
      <c r="M14" s="121">
        <v>4624</v>
      </c>
      <c r="N14" s="121">
        <v>1048.4000000000001</v>
      </c>
      <c r="O14" s="121"/>
      <c r="P14" s="121">
        <v>1355.7</v>
      </c>
      <c r="Q14" s="121">
        <v>1856.8</v>
      </c>
      <c r="R14" s="121">
        <v>4466</v>
      </c>
      <c r="S14" s="121">
        <v>945.09999999999991</v>
      </c>
      <c r="T14" s="121">
        <v>1893.6</v>
      </c>
      <c r="U14" s="121">
        <v>480.6</v>
      </c>
      <c r="V14" s="121">
        <v>235.6</v>
      </c>
      <c r="W14" s="121">
        <v>1534.7</v>
      </c>
      <c r="X14" s="121">
        <v>1877.9</v>
      </c>
      <c r="Y14" s="48">
        <v>1469.3000000000002</v>
      </c>
      <c r="Z14" s="48">
        <v>9365</v>
      </c>
      <c r="AA14" s="121"/>
      <c r="AB14" s="121"/>
      <c r="AC14" s="121"/>
      <c r="AD14" s="121">
        <v>3168</v>
      </c>
      <c r="AE14" s="121">
        <v>4240</v>
      </c>
      <c r="AF14" s="121">
        <v>174.2</v>
      </c>
      <c r="AG14" s="121">
        <v>101</v>
      </c>
      <c r="AH14" s="121">
        <v>86.7</v>
      </c>
      <c r="AI14" s="121">
        <v>210.39999999999998</v>
      </c>
      <c r="AJ14" s="121">
        <v>317.20000000000005</v>
      </c>
      <c r="AK14" s="121">
        <v>36.6</v>
      </c>
      <c r="AL14" s="121">
        <v>436.8</v>
      </c>
      <c r="AM14" s="121">
        <v>2101</v>
      </c>
      <c r="AN14" s="121">
        <v>53.8</v>
      </c>
      <c r="AO14" s="121">
        <v>69.800000000000011</v>
      </c>
      <c r="AP14" s="121"/>
      <c r="AQ14" s="121"/>
      <c r="AR14" s="121">
        <v>189</v>
      </c>
      <c r="AS14" s="121">
        <v>137.19999999999999</v>
      </c>
      <c r="AT14" s="121"/>
      <c r="AU14" s="121"/>
      <c r="AV14" s="121">
        <v>346.8</v>
      </c>
      <c r="AW14" s="121">
        <v>387.4</v>
      </c>
    </row>
    <row r="15" spans="1:49" x14ac:dyDescent="0.25">
      <c r="A15" s="121">
        <v>1992</v>
      </c>
      <c r="B15" s="121"/>
      <c r="C15" s="121">
        <v>0.22</v>
      </c>
      <c r="D15" s="121">
        <v>1.8136186854036414</v>
      </c>
      <c r="E15" s="121">
        <v>0.81043689328983182</v>
      </c>
      <c r="F15" s="121">
        <v>0.87819623918682999</v>
      </c>
      <c r="G15" s="121">
        <v>1.1284102271104124</v>
      </c>
      <c r="H15" s="121">
        <v>1.0139540605338901</v>
      </c>
      <c r="I15" s="121">
        <v>0.62243189563196277</v>
      </c>
      <c r="J15" s="121">
        <v>0.78670130386903148</v>
      </c>
      <c r="K15" s="121">
        <v>14216</v>
      </c>
      <c r="L15" s="121">
        <v>11471</v>
      </c>
      <c r="M15" s="121">
        <v>4287</v>
      </c>
      <c r="N15" s="121">
        <v>935.9</v>
      </c>
      <c r="O15" s="121"/>
      <c r="P15" s="121">
        <v>1150.2</v>
      </c>
      <c r="Q15" s="121">
        <v>2188.9</v>
      </c>
      <c r="R15" s="121">
        <v>4212</v>
      </c>
      <c r="S15" s="121">
        <v>682</v>
      </c>
      <c r="T15" s="121">
        <v>1342.5</v>
      </c>
      <c r="U15" s="121">
        <v>323.70000000000005</v>
      </c>
      <c r="V15" s="121">
        <v>102</v>
      </c>
      <c r="W15" s="121">
        <v>1704.3</v>
      </c>
      <c r="X15" s="121">
        <v>1421.6</v>
      </c>
      <c r="Y15" s="48">
        <v>1126.3</v>
      </c>
      <c r="Z15" s="48">
        <v>8772</v>
      </c>
      <c r="AA15" s="121"/>
      <c r="AB15" s="121"/>
      <c r="AC15" s="121"/>
      <c r="AD15" s="121">
        <v>2328.9</v>
      </c>
      <c r="AE15" s="121">
        <v>3674</v>
      </c>
      <c r="AF15" s="121">
        <v>543.20000000000005</v>
      </c>
      <c r="AG15" s="121">
        <v>103</v>
      </c>
      <c r="AH15" s="121">
        <v>80.2</v>
      </c>
      <c r="AI15" s="121">
        <v>186.4</v>
      </c>
      <c r="AJ15" s="121">
        <v>304.29999999999995</v>
      </c>
      <c r="AK15" s="121">
        <v>20.46</v>
      </c>
      <c r="AL15" s="121">
        <v>828.2</v>
      </c>
      <c r="AM15" s="121">
        <v>2137</v>
      </c>
      <c r="AN15" s="121">
        <v>28.76</v>
      </c>
      <c r="AO15" s="121">
        <v>68.400000000000006</v>
      </c>
      <c r="AP15" s="121"/>
      <c r="AQ15" s="121"/>
      <c r="AR15" s="121">
        <v>52.4</v>
      </c>
      <c r="AS15" s="121">
        <v>52.2</v>
      </c>
      <c r="AT15" s="121"/>
      <c r="AU15" s="121"/>
      <c r="AV15" s="121">
        <v>302.2</v>
      </c>
      <c r="AW15" s="121">
        <v>208</v>
      </c>
    </row>
    <row r="16" spans="1:49" x14ac:dyDescent="0.25">
      <c r="A16" s="121">
        <v>1993</v>
      </c>
      <c r="B16" s="121"/>
      <c r="C16" s="121">
        <v>1.26</v>
      </c>
      <c r="D16" s="121">
        <v>2.3012097380691481</v>
      </c>
      <c r="E16" s="121">
        <v>1.0487223653665718</v>
      </c>
      <c r="F16" s="121">
        <v>1.1895796007420338</v>
      </c>
      <c r="G16" s="121">
        <v>2.0639666488322486</v>
      </c>
      <c r="H16" s="121">
        <v>2.0279830539326165</v>
      </c>
      <c r="I16" s="121">
        <v>1.9048933559508252</v>
      </c>
      <c r="J16" s="121">
        <v>0.94111985817693899</v>
      </c>
      <c r="K16" s="121">
        <v>25480</v>
      </c>
      <c r="L16" s="121">
        <v>17627</v>
      </c>
      <c r="M16" s="121">
        <v>5052</v>
      </c>
      <c r="N16" s="121">
        <v>1226.7</v>
      </c>
      <c r="O16" s="121"/>
      <c r="P16" s="121">
        <v>1621.1</v>
      </c>
      <c r="Q16" s="121">
        <v>2728</v>
      </c>
      <c r="R16" s="121">
        <v>5874</v>
      </c>
      <c r="S16" s="121">
        <v>1093.5999999999999</v>
      </c>
      <c r="T16" s="121">
        <v>2133.6999999999998</v>
      </c>
      <c r="U16" s="121">
        <v>712.8</v>
      </c>
      <c r="V16" s="121">
        <v>367.7</v>
      </c>
      <c r="W16" s="121">
        <v>1724.1</v>
      </c>
      <c r="X16" s="121">
        <v>2521</v>
      </c>
      <c r="Y16" s="48">
        <v>1683</v>
      </c>
      <c r="Z16" s="48">
        <v>11433</v>
      </c>
      <c r="AA16" s="121"/>
      <c r="AB16" s="121"/>
      <c r="AC16" s="121"/>
      <c r="AD16" s="121">
        <v>4225</v>
      </c>
      <c r="AE16" s="121">
        <v>5170</v>
      </c>
      <c r="AF16" s="121">
        <v>628.29999999999995</v>
      </c>
      <c r="AG16" s="121">
        <v>179</v>
      </c>
      <c r="AH16" s="121">
        <v>233.5</v>
      </c>
      <c r="AI16" s="121">
        <v>377.8</v>
      </c>
      <c r="AJ16" s="121">
        <v>659.4</v>
      </c>
      <c r="AK16" s="121">
        <v>49</v>
      </c>
      <c r="AL16" s="121">
        <v>284.29999999999995</v>
      </c>
      <c r="AM16" s="121">
        <v>2147</v>
      </c>
      <c r="AN16" s="121">
        <v>94.7</v>
      </c>
      <c r="AO16" s="121">
        <v>221.4</v>
      </c>
      <c r="AP16" s="121"/>
      <c r="AQ16" s="121"/>
      <c r="AR16" s="121">
        <v>325.89999999999998</v>
      </c>
      <c r="AS16" s="121">
        <v>213.79999999999998</v>
      </c>
      <c r="AT16" s="121"/>
      <c r="AU16" s="121">
        <v>406.9</v>
      </c>
      <c r="AV16" s="121">
        <v>217.10000000000002</v>
      </c>
      <c r="AW16" s="121">
        <v>374.3</v>
      </c>
    </row>
    <row r="17" spans="1:49" x14ac:dyDescent="0.25">
      <c r="A17" s="121">
        <v>1994</v>
      </c>
      <c r="B17" s="121"/>
      <c r="C17" s="121">
        <v>0.7</v>
      </c>
      <c r="D17" s="121">
        <v>0.92722232965899631</v>
      </c>
      <c r="E17" s="121">
        <v>0.89302873705607266</v>
      </c>
      <c r="F17" s="121">
        <v>0.91154439274693566</v>
      </c>
      <c r="G17" s="121">
        <v>0.82540266644716598</v>
      </c>
      <c r="H17" s="121">
        <v>0.93463762310454934</v>
      </c>
      <c r="I17" s="121">
        <v>1.3082995060130045</v>
      </c>
      <c r="J17" s="121">
        <v>0.76280901694479952</v>
      </c>
      <c r="K17" s="121">
        <v>15484</v>
      </c>
      <c r="L17" s="121">
        <v>12273</v>
      </c>
      <c r="M17" s="121">
        <v>5313</v>
      </c>
      <c r="N17" s="121">
        <v>1648.3000000000002</v>
      </c>
      <c r="O17" s="121"/>
      <c r="P17" s="121">
        <v>1167.4000000000001</v>
      </c>
      <c r="Q17" s="121">
        <v>1332.3000000000002</v>
      </c>
      <c r="R17" s="121">
        <v>5064</v>
      </c>
      <c r="S17" s="121">
        <v>774.1</v>
      </c>
      <c r="T17" s="121">
        <v>1763.6999999999998</v>
      </c>
      <c r="U17" s="121">
        <v>391.20000000000005</v>
      </c>
      <c r="V17" s="121">
        <v>183.3</v>
      </c>
      <c r="W17" s="121">
        <v>1413.7</v>
      </c>
      <c r="X17" s="121">
        <v>1501.6</v>
      </c>
      <c r="Y17" s="48">
        <v>1187.4000000000001</v>
      </c>
      <c r="Z17" s="48">
        <v>9544</v>
      </c>
      <c r="AA17" s="121"/>
      <c r="AB17" s="121"/>
      <c r="AC17" s="121"/>
      <c r="AD17" s="121">
        <v>2416</v>
      </c>
      <c r="AE17" s="121">
        <v>4679</v>
      </c>
      <c r="AF17" s="121">
        <v>421.5</v>
      </c>
      <c r="AG17" s="121">
        <v>100.1</v>
      </c>
      <c r="AH17" s="121">
        <v>68.599999999999994</v>
      </c>
      <c r="AI17" s="121">
        <v>176.5</v>
      </c>
      <c r="AJ17" s="121">
        <v>261</v>
      </c>
      <c r="AK17" s="121">
        <v>31.5</v>
      </c>
      <c r="AL17" s="121">
        <v>966.59999999999991</v>
      </c>
      <c r="AM17" s="121">
        <v>2229</v>
      </c>
      <c r="AN17" s="121">
        <v>28.91</v>
      </c>
      <c r="AO17" s="121">
        <v>73.300000000000011</v>
      </c>
      <c r="AP17" s="121"/>
      <c r="AQ17" s="121"/>
      <c r="AR17" s="121">
        <v>112.5</v>
      </c>
      <c r="AS17" s="121">
        <v>96</v>
      </c>
      <c r="AT17" s="121"/>
      <c r="AU17" s="121">
        <v>70.400000000000006</v>
      </c>
      <c r="AV17" s="121">
        <v>369.20000000000005</v>
      </c>
      <c r="AW17" s="121">
        <v>266.60000000000002</v>
      </c>
    </row>
    <row r="18" spans="1:49" x14ac:dyDescent="0.25">
      <c r="A18" s="121">
        <v>1995</v>
      </c>
      <c r="B18" s="121"/>
      <c r="C18" s="121">
        <v>0.92</v>
      </c>
      <c r="D18" s="121">
        <v>1.4833150690818466</v>
      </c>
      <c r="E18" s="121">
        <v>1.1905633400664752</v>
      </c>
      <c r="F18" s="121">
        <v>1.1418517741185981</v>
      </c>
      <c r="G18" s="121">
        <v>1.2595295103120858</v>
      </c>
      <c r="H18" s="121">
        <v>1.3495034292713368</v>
      </c>
      <c r="I18" s="121">
        <v>1.6572787513819631</v>
      </c>
      <c r="J18" s="121">
        <v>1.1612260518539785</v>
      </c>
      <c r="K18" s="121">
        <v>17507</v>
      </c>
      <c r="L18" s="121">
        <v>14125</v>
      </c>
      <c r="M18" s="121">
        <v>5371</v>
      </c>
      <c r="N18" s="121">
        <v>1409.1999999999998</v>
      </c>
      <c r="O18" s="121"/>
      <c r="P18" s="121">
        <v>1517.2</v>
      </c>
      <c r="Q18" s="121">
        <v>2306.6</v>
      </c>
      <c r="R18" s="121">
        <v>5451</v>
      </c>
      <c r="S18" s="121">
        <v>1023.9</v>
      </c>
      <c r="T18" s="121">
        <v>1967.4</v>
      </c>
      <c r="U18" s="121">
        <v>581.6</v>
      </c>
      <c r="V18" s="121">
        <v>253</v>
      </c>
      <c r="W18" s="121">
        <v>1621.4</v>
      </c>
      <c r="X18" s="121">
        <v>2078.1999999999998</v>
      </c>
      <c r="Y18" s="48">
        <v>1511.1</v>
      </c>
      <c r="Z18" s="48">
        <v>10160</v>
      </c>
      <c r="AA18" s="121"/>
      <c r="AB18" s="121"/>
      <c r="AC18" s="121">
        <v>106.8</v>
      </c>
      <c r="AD18" s="121">
        <v>3142</v>
      </c>
      <c r="AE18" s="121">
        <v>4627</v>
      </c>
      <c r="AF18" s="121">
        <v>536.1</v>
      </c>
      <c r="AG18" s="121">
        <v>98.9</v>
      </c>
      <c r="AH18" s="121">
        <v>140.39999999999998</v>
      </c>
      <c r="AI18" s="121">
        <v>226.7</v>
      </c>
      <c r="AJ18" s="121">
        <v>379.9</v>
      </c>
      <c r="AK18" s="121">
        <v>40.5</v>
      </c>
      <c r="AL18" s="121">
        <v>449.1</v>
      </c>
      <c r="AM18" s="121">
        <v>3987</v>
      </c>
      <c r="AN18" s="121">
        <v>48.599999999999994</v>
      </c>
      <c r="AO18" s="121">
        <v>77.900000000000006</v>
      </c>
      <c r="AP18" s="121"/>
      <c r="AQ18" s="121"/>
      <c r="AR18" s="121">
        <v>141.19999999999999</v>
      </c>
      <c r="AS18" s="121">
        <v>120</v>
      </c>
      <c r="AT18" s="121"/>
      <c r="AU18" s="121">
        <v>166.6</v>
      </c>
      <c r="AV18" s="121">
        <v>337.2</v>
      </c>
      <c r="AW18" s="121">
        <v>348.1</v>
      </c>
    </row>
    <row r="19" spans="1:49" x14ac:dyDescent="0.25">
      <c r="A19" s="121">
        <v>1996</v>
      </c>
      <c r="B19" s="121"/>
      <c r="C19" s="121">
        <v>0.85</v>
      </c>
      <c r="D19" s="121">
        <v>2.0602935172650909</v>
      </c>
      <c r="E19" s="121">
        <v>1.5769079002736417</v>
      </c>
      <c r="F19" s="121">
        <v>1.5379483272792451</v>
      </c>
      <c r="G19" s="121">
        <v>1.9683386634839086</v>
      </c>
      <c r="H19" s="121">
        <v>1.6784961723355976</v>
      </c>
      <c r="I19" s="121">
        <v>0.68702700986731824</v>
      </c>
      <c r="J19" s="121">
        <v>1.486443542582776</v>
      </c>
      <c r="K19" s="121">
        <v>18735</v>
      </c>
      <c r="L19" s="121">
        <v>15014</v>
      </c>
      <c r="M19" s="121">
        <v>5207</v>
      </c>
      <c r="N19" s="121">
        <v>1282.9000000000001</v>
      </c>
      <c r="O19" s="121"/>
      <c r="P19" s="121">
        <v>1709.6999999999998</v>
      </c>
      <c r="Q19" s="121">
        <v>2018.2</v>
      </c>
      <c r="R19" s="121">
        <v>5260</v>
      </c>
      <c r="S19" s="121">
        <v>1066.9000000000001</v>
      </c>
      <c r="T19" s="121">
        <v>2016.2</v>
      </c>
      <c r="U19" s="121">
        <v>726.1</v>
      </c>
      <c r="V19" s="121">
        <v>175.5</v>
      </c>
      <c r="W19" s="121">
        <v>1533.5</v>
      </c>
      <c r="X19" s="121">
        <v>2138.5</v>
      </c>
      <c r="Y19" s="48">
        <v>1817.8</v>
      </c>
      <c r="Z19" s="48">
        <v>10527</v>
      </c>
      <c r="AA19" s="121"/>
      <c r="AB19" s="121"/>
      <c r="AC19" s="121">
        <v>134</v>
      </c>
      <c r="AD19" s="121">
        <v>3072</v>
      </c>
      <c r="AE19" s="121">
        <v>4567</v>
      </c>
      <c r="AF19" s="121">
        <v>527.59999999999991</v>
      </c>
      <c r="AG19" s="121">
        <v>92.2</v>
      </c>
      <c r="AH19" s="121">
        <v>100.3</v>
      </c>
      <c r="AI19" s="121">
        <v>213.10000000000002</v>
      </c>
      <c r="AJ19" s="121">
        <v>291</v>
      </c>
      <c r="AK19" s="121">
        <v>36.799999999999997</v>
      </c>
      <c r="AL19" s="121">
        <v>122.19999999999999</v>
      </c>
      <c r="AM19" s="121">
        <v>2238</v>
      </c>
      <c r="AN19" s="121">
        <v>63</v>
      </c>
      <c r="AO19" s="121">
        <v>83.5</v>
      </c>
      <c r="AP19" s="121"/>
      <c r="AQ19" s="121"/>
      <c r="AR19" s="121">
        <v>142.9</v>
      </c>
      <c r="AS19" s="121">
        <v>160.19999999999999</v>
      </c>
      <c r="AT19" s="121"/>
      <c r="AU19" s="121">
        <v>197.2</v>
      </c>
      <c r="AV19" s="121">
        <v>395</v>
      </c>
      <c r="AW19" s="121">
        <v>517.4</v>
      </c>
    </row>
    <row r="20" spans="1:49" x14ac:dyDescent="0.25">
      <c r="A20" s="121">
        <v>1997</v>
      </c>
      <c r="B20" s="121">
        <v>1.23</v>
      </c>
      <c r="C20" s="121">
        <v>1.48</v>
      </c>
      <c r="D20" s="121">
        <v>1.4619996132276165</v>
      </c>
      <c r="E20" s="121">
        <v>1.2640758883681027</v>
      </c>
      <c r="F20" s="121">
        <v>1.2912100547749243</v>
      </c>
      <c r="G20" s="121">
        <v>1.1842860220936957</v>
      </c>
      <c r="H20" s="121">
        <v>1.2157107991059255</v>
      </c>
      <c r="I20" s="121">
        <v>1.3232060708365483</v>
      </c>
      <c r="J20" s="121">
        <v>1.569434402493791</v>
      </c>
      <c r="K20" s="121">
        <v>23180</v>
      </c>
      <c r="L20" s="121">
        <v>19007</v>
      </c>
      <c r="M20" s="121">
        <v>5870</v>
      </c>
      <c r="N20" s="121">
        <v>1261.2</v>
      </c>
      <c r="O20" s="121"/>
      <c r="P20" s="121">
        <v>1786.4</v>
      </c>
      <c r="Q20" s="121">
        <v>2435.8000000000002</v>
      </c>
      <c r="R20" s="121">
        <v>5691</v>
      </c>
      <c r="S20" s="121">
        <v>1296.4000000000001</v>
      </c>
      <c r="T20" s="121">
        <v>2259</v>
      </c>
      <c r="U20" s="121">
        <v>869.5</v>
      </c>
      <c r="V20" s="121">
        <v>309.29999999999995</v>
      </c>
      <c r="W20" s="22">
        <v>1536</v>
      </c>
      <c r="X20" s="121">
        <v>2399</v>
      </c>
      <c r="Y20" s="22">
        <v>2019.6</v>
      </c>
      <c r="Z20" s="22">
        <v>11129</v>
      </c>
      <c r="AA20" s="121"/>
      <c r="AB20" s="121"/>
      <c r="AC20" s="121">
        <v>225.5</v>
      </c>
      <c r="AD20" s="121">
        <v>3534</v>
      </c>
      <c r="AE20" s="121">
        <v>4744</v>
      </c>
      <c r="AF20" s="121">
        <v>559.79999999999995</v>
      </c>
      <c r="AG20" s="121">
        <v>105.7</v>
      </c>
      <c r="AH20" s="121">
        <v>121</v>
      </c>
      <c r="AI20" s="121">
        <v>211.8</v>
      </c>
      <c r="AJ20" s="121">
        <v>326.7</v>
      </c>
      <c r="AK20" s="121">
        <v>38.9</v>
      </c>
      <c r="AL20" s="121">
        <v>159.30000000000001</v>
      </c>
      <c r="AM20" s="121">
        <v>2529</v>
      </c>
      <c r="AN20" s="121">
        <v>66.900000000000006</v>
      </c>
      <c r="AO20" s="121">
        <v>94</v>
      </c>
      <c r="AP20" s="121"/>
      <c r="AQ20" s="121"/>
      <c r="AR20" s="121">
        <v>256.3</v>
      </c>
      <c r="AS20" s="121">
        <v>165.9</v>
      </c>
      <c r="AT20" s="121"/>
      <c r="AU20" s="121">
        <v>242.5</v>
      </c>
      <c r="AV20" s="121">
        <v>428.7</v>
      </c>
      <c r="AW20" s="121">
        <v>513.20000000000005</v>
      </c>
    </row>
    <row r="21" spans="1:49" x14ac:dyDescent="0.25">
      <c r="A21" s="121">
        <v>1998</v>
      </c>
      <c r="B21" s="121">
        <v>0.69</v>
      </c>
      <c r="C21" s="121">
        <v>0.84</v>
      </c>
      <c r="D21" s="121">
        <v>0.7745761619287056</v>
      </c>
      <c r="E21" s="121">
        <v>1.1814840446018617</v>
      </c>
      <c r="F21" s="121">
        <v>1.0187152502248151</v>
      </c>
      <c r="G21" s="121">
        <v>1.3248954749805715</v>
      </c>
      <c r="H21" s="121">
        <v>1.2244030114269493</v>
      </c>
      <c r="I21" s="121">
        <v>0.88064672407534483</v>
      </c>
      <c r="J21" s="121">
        <v>0.95031132892878722</v>
      </c>
      <c r="K21" s="121">
        <v>20193</v>
      </c>
      <c r="L21" s="121">
        <v>15369</v>
      </c>
      <c r="M21" s="121">
        <v>5140</v>
      </c>
      <c r="N21" s="121">
        <v>1181.4000000000001</v>
      </c>
      <c r="O21" s="121"/>
      <c r="P21" s="121">
        <v>1600</v>
      </c>
      <c r="Q21" s="121">
        <v>2136.6999999999998</v>
      </c>
      <c r="R21" s="121">
        <v>5776</v>
      </c>
      <c r="S21" s="121">
        <v>1128.7</v>
      </c>
      <c r="T21" s="121">
        <v>1951.4</v>
      </c>
      <c r="U21" s="121">
        <v>667.7</v>
      </c>
      <c r="V21" s="121">
        <v>233.8</v>
      </c>
      <c r="W21" s="22">
        <v>1582.1</v>
      </c>
      <c r="X21" s="121">
        <v>2191.5</v>
      </c>
      <c r="Y21" s="22">
        <v>1710.6</v>
      </c>
      <c r="Z21" s="22">
        <v>10374</v>
      </c>
      <c r="AA21" s="121">
        <v>151.6</v>
      </c>
      <c r="AB21" s="121"/>
      <c r="AC21" s="121">
        <v>164.7</v>
      </c>
      <c r="AD21" s="121">
        <v>3070</v>
      </c>
      <c r="AE21" s="121">
        <v>5266</v>
      </c>
      <c r="AF21" s="121">
        <v>792.3</v>
      </c>
      <c r="AG21" s="121">
        <v>116.4</v>
      </c>
      <c r="AH21" s="121">
        <v>112</v>
      </c>
      <c r="AI21" s="121">
        <v>202</v>
      </c>
      <c r="AJ21" s="121">
        <v>354.4</v>
      </c>
      <c r="AK21" s="121">
        <v>40</v>
      </c>
      <c r="AL21" s="121">
        <v>128.4</v>
      </c>
      <c r="AM21" s="121">
        <v>2318</v>
      </c>
      <c r="AN21" s="121">
        <v>59.5</v>
      </c>
      <c r="AO21" s="121">
        <v>96.3</v>
      </c>
      <c r="AP21" s="121"/>
      <c r="AQ21" s="121"/>
      <c r="AR21" s="121">
        <v>153.30000000000001</v>
      </c>
      <c r="AS21" s="121">
        <v>128.19999999999999</v>
      </c>
      <c r="AT21" s="121"/>
      <c r="AU21" s="121"/>
      <c r="AV21" s="121">
        <v>443.29999999999995</v>
      </c>
      <c r="AW21" s="121">
        <v>507.2</v>
      </c>
    </row>
    <row r="22" spans="1:49" x14ac:dyDescent="0.25">
      <c r="A22" s="121">
        <v>1999</v>
      </c>
      <c r="B22" s="121">
        <v>1.84</v>
      </c>
      <c r="C22" s="121">
        <v>2.19</v>
      </c>
      <c r="D22" s="121">
        <v>0.64676937622209374</v>
      </c>
      <c r="E22" s="121">
        <v>1.3764268581423822</v>
      </c>
      <c r="F22" s="121">
        <v>1.4117032564144185</v>
      </c>
      <c r="G22" s="121">
        <v>0.98513771640370973</v>
      </c>
      <c r="H22" s="121">
        <v>0.95041099115261396</v>
      </c>
      <c r="I22" s="121">
        <v>0.83162068865569039</v>
      </c>
      <c r="J22" s="121">
        <v>1.560372129121989</v>
      </c>
      <c r="K22" s="121">
        <v>24130</v>
      </c>
      <c r="L22" s="121">
        <v>17826</v>
      </c>
      <c r="M22" s="121">
        <v>6271</v>
      </c>
      <c r="N22" s="121">
        <v>1429.4</v>
      </c>
      <c r="O22" s="121"/>
      <c r="P22" s="121">
        <v>2145.1999999999998</v>
      </c>
      <c r="Q22" s="121">
        <v>3220</v>
      </c>
      <c r="R22" s="121">
        <v>6132</v>
      </c>
      <c r="S22" s="121">
        <v>1800.5</v>
      </c>
      <c r="T22" s="121">
        <v>2854</v>
      </c>
      <c r="U22" s="121">
        <v>1060.8000000000002</v>
      </c>
      <c r="V22" s="121">
        <v>305</v>
      </c>
      <c r="W22" s="22">
        <v>1484.9</v>
      </c>
      <c r="X22" s="121">
        <v>3138</v>
      </c>
      <c r="Y22" s="22">
        <v>2397.4</v>
      </c>
      <c r="Z22" s="22">
        <v>11987</v>
      </c>
      <c r="AA22" s="121">
        <v>150.9</v>
      </c>
      <c r="AB22" s="121"/>
      <c r="AC22" s="121">
        <v>133.5</v>
      </c>
      <c r="AD22" s="121">
        <v>4192</v>
      </c>
      <c r="AE22" s="121">
        <v>6115</v>
      </c>
      <c r="AF22" s="121">
        <v>281.3</v>
      </c>
      <c r="AG22" s="121">
        <v>95.699999999999989</v>
      </c>
      <c r="AH22" s="121">
        <v>111.9</v>
      </c>
      <c r="AI22" s="121">
        <v>250.1</v>
      </c>
      <c r="AJ22" s="121">
        <v>314.20000000000005</v>
      </c>
      <c r="AK22" s="121">
        <v>54.099999999999994</v>
      </c>
      <c r="AL22" s="121">
        <v>147.80000000000001</v>
      </c>
      <c r="AM22" s="121">
        <v>2557</v>
      </c>
      <c r="AN22" s="121">
        <v>58.7</v>
      </c>
      <c r="AO22" s="121">
        <v>81.400000000000006</v>
      </c>
      <c r="AP22" s="121">
        <v>781</v>
      </c>
      <c r="AQ22" s="121">
        <v>45.4</v>
      </c>
      <c r="AR22" s="121">
        <v>239.8</v>
      </c>
      <c r="AS22" s="121">
        <v>122.9</v>
      </c>
      <c r="AT22" s="121"/>
      <c r="AU22" s="121"/>
      <c r="AV22" s="121">
        <v>426.7</v>
      </c>
      <c r="AW22" s="121">
        <v>522.29999999999995</v>
      </c>
    </row>
    <row r="23" spans="1:49" x14ac:dyDescent="0.25">
      <c r="A23" s="121">
        <v>2000</v>
      </c>
      <c r="B23" s="121">
        <v>1.17</v>
      </c>
      <c r="C23" s="121">
        <v>1.46</v>
      </c>
      <c r="D23" s="121">
        <v>0.76615311888953408</v>
      </c>
      <c r="E23" s="121">
        <v>1.0749404245007359</v>
      </c>
      <c r="F23" s="121">
        <v>0.93962704837649835</v>
      </c>
      <c r="G23" s="121">
        <v>1.015012383218862</v>
      </c>
      <c r="H23" s="121">
        <v>1.0132796647503624</v>
      </c>
      <c r="I23" s="121">
        <v>1.0073525250754647</v>
      </c>
      <c r="J23" s="121">
        <v>1.1412281430997064</v>
      </c>
      <c r="K23" s="121">
        <v>19060</v>
      </c>
      <c r="L23" s="121">
        <v>14569</v>
      </c>
      <c r="M23" s="121">
        <v>5352</v>
      </c>
      <c r="N23" s="121">
        <v>1316.6</v>
      </c>
      <c r="O23" s="121"/>
      <c r="P23" s="121">
        <v>1713.4</v>
      </c>
      <c r="Q23" s="121">
        <v>1944.8</v>
      </c>
      <c r="R23" s="121">
        <v>4646</v>
      </c>
      <c r="S23" s="121">
        <v>1103.7</v>
      </c>
      <c r="T23" s="121">
        <v>1975.5</v>
      </c>
      <c r="U23" s="121">
        <v>731.2</v>
      </c>
      <c r="V23" s="121">
        <v>187.5</v>
      </c>
      <c r="W23" s="22">
        <v>1426.3</v>
      </c>
      <c r="X23" s="121">
        <v>2143.9</v>
      </c>
      <c r="Y23" s="22">
        <v>1634</v>
      </c>
      <c r="Z23" s="22">
        <v>9482</v>
      </c>
      <c r="AA23" s="121">
        <v>97.9</v>
      </c>
      <c r="AB23" s="121"/>
      <c r="AC23" s="121">
        <v>176.10000000000002</v>
      </c>
      <c r="AD23" s="121">
        <v>3101</v>
      </c>
      <c r="AE23" s="121">
        <v>4446</v>
      </c>
      <c r="AF23" s="121">
        <v>174.5</v>
      </c>
      <c r="AG23" s="121">
        <v>86.6</v>
      </c>
      <c r="AH23" s="121">
        <v>87.5</v>
      </c>
      <c r="AI23" s="121">
        <v>209.7</v>
      </c>
      <c r="AJ23" s="121">
        <v>330.79999999999995</v>
      </c>
      <c r="AK23" s="121">
        <v>38.299999999999997</v>
      </c>
      <c r="AL23" s="121">
        <v>100.2</v>
      </c>
      <c r="AM23" s="121">
        <v>2353</v>
      </c>
      <c r="AN23" s="121">
        <v>40.700000000000003</v>
      </c>
      <c r="AO23" s="121">
        <v>90.9</v>
      </c>
      <c r="AP23" s="121">
        <v>426.1</v>
      </c>
      <c r="AQ23" s="121">
        <v>24.549999999999997</v>
      </c>
      <c r="AR23" s="121">
        <v>134.19999999999999</v>
      </c>
      <c r="AS23" s="121">
        <v>161.4</v>
      </c>
      <c r="AT23" s="121"/>
      <c r="AU23" s="121"/>
      <c r="AV23" s="121">
        <v>455.3</v>
      </c>
      <c r="AW23" s="121">
        <v>446.79999999999995</v>
      </c>
    </row>
    <row r="24" spans="1:49" x14ac:dyDescent="0.25">
      <c r="A24" s="121">
        <v>2001</v>
      </c>
      <c r="B24" s="121">
        <v>0.46</v>
      </c>
      <c r="C24" s="121">
        <v>0.53</v>
      </c>
      <c r="D24" s="121">
        <v>1.0396441694063052</v>
      </c>
      <c r="E24" s="121">
        <v>0.5781429063636867</v>
      </c>
      <c r="F24" s="121">
        <v>0.68614301747923301</v>
      </c>
      <c r="G24" s="121">
        <v>1.0080884328873112</v>
      </c>
      <c r="H24" s="121">
        <v>1.0736380873760911</v>
      </c>
      <c r="I24" s="121">
        <v>1.2978649106365245</v>
      </c>
      <c r="J24" s="121">
        <v>0.51771235861313658</v>
      </c>
      <c r="K24" s="121">
        <v>14641</v>
      </c>
      <c r="L24" s="121">
        <v>11179</v>
      </c>
      <c r="M24" s="121">
        <v>4028</v>
      </c>
      <c r="N24" s="121">
        <v>983.90000000000009</v>
      </c>
      <c r="O24" s="121">
        <v>416.2</v>
      </c>
      <c r="P24" s="121">
        <v>1127.8000000000002</v>
      </c>
      <c r="Q24" s="121">
        <v>1654</v>
      </c>
      <c r="R24" s="121">
        <v>3133</v>
      </c>
      <c r="S24" s="121">
        <v>733.9</v>
      </c>
      <c r="T24" s="121">
        <v>1832.5</v>
      </c>
      <c r="U24" s="121">
        <v>360.9</v>
      </c>
      <c r="V24" s="121">
        <v>163</v>
      </c>
      <c r="W24" s="22">
        <v>1431.6</v>
      </c>
      <c r="X24" s="121">
        <v>1498</v>
      </c>
      <c r="Y24" s="22">
        <v>1203.7</v>
      </c>
      <c r="Z24" s="22">
        <v>7062</v>
      </c>
      <c r="AA24" s="121">
        <v>79.599999999999994</v>
      </c>
      <c r="AB24" s="121">
        <v>46.4</v>
      </c>
      <c r="AC24" s="121">
        <v>180.8</v>
      </c>
      <c r="AD24" s="121">
        <v>2921</v>
      </c>
      <c r="AE24" s="121">
        <v>2773</v>
      </c>
      <c r="AF24" s="121">
        <v>466</v>
      </c>
      <c r="AG24" s="121">
        <v>99.800000000000011</v>
      </c>
      <c r="AH24" s="121">
        <v>60.5</v>
      </c>
      <c r="AI24" s="121">
        <v>207.39999999999998</v>
      </c>
      <c r="AJ24" s="121">
        <v>298.5</v>
      </c>
      <c r="AK24" s="121">
        <v>25.75</v>
      </c>
      <c r="AL24" s="121">
        <v>379.4</v>
      </c>
      <c r="AM24" s="121">
        <v>2168</v>
      </c>
      <c r="AN24" s="121">
        <v>26.1</v>
      </c>
      <c r="AO24" s="121">
        <v>76.7</v>
      </c>
      <c r="AP24" s="121">
        <v>266.10000000000002</v>
      </c>
      <c r="AQ24" s="121">
        <v>17.940000000000001</v>
      </c>
      <c r="AR24" s="121">
        <v>116</v>
      </c>
      <c r="AS24" s="121">
        <v>107.6</v>
      </c>
      <c r="AT24" s="121">
        <v>201.8</v>
      </c>
      <c r="AU24" s="121"/>
      <c r="AV24" s="121">
        <v>260.5</v>
      </c>
      <c r="AW24" s="121">
        <v>322.8</v>
      </c>
    </row>
    <row r="25" spans="1:49" x14ac:dyDescent="0.25">
      <c r="A25" s="121">
        <v>2002</v>
      </c>
      <c r="B25" s="121">
        <v>1.45</v>
      </c>
      <c r="C25" s="121">
        <v>1.74</v>
      </c>
      <c r="D25" s="121">
        <v>1.1315240980682877</v>
      </c>
      <c r="E25" s="121">
        <v>1.1196853455190099</v>
      </c>
      <c r="F25" s="121">
        <v>0.98494416510402316</v>
      </c>
      <c r="G25" s="121">
        <v>0.89633684292074478</v>
      </c>
      <c r="H25" s="121">
        <v>0.87956196744978765</v>
      </c>
      <c r="I25" s="121">
        <v>0.82217986426744583</v>
      </c>
      <c r="J25" s="121">
        <v>1.1946328029801738</v>
      </c>
      <c r="K25" s="121">
        <v>17942</v>
      </c>
      <c r="L25" s="121">
        <v>13446</v>
      </c>
      <c r="M25" s="121">
        <v>4129</v>
      </c>
      <c r="N25" s="121">
        <v>521.70000000000005</v>
      </c>
      <c r="O25" s="121">
        <v>482.4</v>
      </c>
      <c r="P25" s="121">
        <v>1574.1</v>
      </c>
      <c r="Q25" s="121">
        <v>1899.9</v>
      </c>
      <c r="R25" s="121">
        <v>5535</v>
      </c>
      <c r="S25" s="121">
        <v>1169.3</v>
      </c>
      <c r="T25" s="121">
        <v>2285</v>
      </c>
      <c r="U25" s="121">
        <v>718.7</v>
      </c>
      <c r="V25" s="121">
        <v>161.30000000000001</v>
      </c>
      <c r="W25" s="22">
        <v>1509.1999999999998</v>
      </c>
      <c r="X25" s="121">
        <v>2133.1999999999998</v>
      </c>
      <c r="Y25" s="22">
        <v>1571.1</v>
      </c>
      <c r="Z25" s="22">
        <v>9774</v>
      </c>
      <c r="AA25" s="121">
        <v>116.19999999999999</v>
      </c>
      <c r="AB25" s="121">
        <v>43.7</v>
      </c>
      <c r="AC25" s="121">
        <v>115.19999999999999</v>
      </c>
      <c r="AD25" s="121">
        <v>3345</v>
      </c>
      <c r="AE25" s="121">
        <v>5346</v>
      </c>
      <c r="AF25" s="121">
        <v>205.6</v>
      </c>
      <c r="AG25" s="121">
        <v>101.1</v>
      </c>
      <c r="AH25" s="121">
        <v>50.400000000000006</v>
      </c>
      <c r="AI25" s="121">
        <v>234.8</v>
      </c>
      <c r="AJ25" s="121">
        <v>302.10000000000002</v>
      </c>
      <c r="AK25" s="121">
        <v>32.799999999999997</v>
      </c>
      <c r="AL25" s="121">
        <v>255.20000000000002</v>
      </c>
      <c r="AM25" s="121">
        <v>4200</v>
      </c>
      <c r="AN25" s="121">
        <v>40.299999999999997</v>
      </c>
      <c r="AO25" s="121">
        <v>71.7</v>
      </c>
      <c r="AP25" s="121">
        <v>462.5</v>
      </c>
      <c r="AQ25" s="121">
        <v>21.72</v>
      </c>
      <c r="AR25" s="121">
        <v>196.89999999999998</v>
      </c>
      <c r="AS25" s="121">
        <v>106.8</v>
      </c>
      <c r="AT25" s="121">
        <v>240.3</v>
      </c>
      <c r="AU25" s="121"/>
      <c r="AV25" s="121">
        <v>409.5</v>
      </c>
      <c r="AW25" s="121">
        <v>424.4</v>
      </c>
    </row>
    <row r="26" spans="1:49" x14ac:dyDescent="0.25">
      <c r="A26" s="121">
        <v>2003</v>
      </c>
      <c r="B26" s="121">
        <v>0.5</v>
      </c>
      <c r="C26" s="121">
        <v>0.6</v>
      </c>
      <c r="D26" s="121">
        <v>1.6642385955864987</v>
      </c>
      <c r="E26" s="121">
        <v>1.2945573920184117</v>
      </c>
      <c r="F26" s="121">
        <v>1.35900598395292</v>
      </c>
      <c r="G26" s="121">
        <v>1.2357556668659924</v>
      </c>
      <c r="H26" s="121">
        <v>0.99372218702805926</v>
      </c>
      <c r="I26" s="121">
        <v>0.16579412653741238</v>
      </c>
      <c r="J26" s="121">
        <v>1.1014814919669653</v>
      </c>
      <c r="K26" s="121">
        <v>15684</v>
      </c>
      <c r="L26" s="121">
        <v>12601</v>
      </c>
      <c r="M26" s="121">
        <v>3827</v>
      </c>
      <c r="N26" s="121">
        <v>418.7</v>
      </c>
      <c r="O26" s="121">
        <v>395.3</v>
      </c>
      <c r="P26" s="121">
        <v>1340.1</v>
      </c>
      <c r="Q26" s="121">
        <v>2570</v>
      </c>
      <c r="R26" s="121">
        <v>5365</v>
      </c>
      <c r="S26" s="121">
        <v>866.1</v>
      </c>
      <c r="T26" s="121">
        <v>1894.7</v>
      </c>
      <c r="U26" s="121">
        <v>497</v>
      </c>
      <c r="V26" s="121">
        <v>104.69999999999999</v>
      </c>
      <c r="W26" s="22">
        <v>1344.1</v>
      </c>
      <c r="X26" s="121">
        <v>1658.3000000000002</v>
      </c>
      <c r="Y26" s="22">
        <v>1369.1</v>
      </c>
      <c r="Z26" s="22">
        <v>9406</v>
      </c>
      <c r="AA26" s="121">
        <v>48</v>
      </c>
      <c r="AB26" s="121">
        <v>43.7</v>
      </c>
      <c r="AC26" s="121">
        <v>77</v>
      </c>
      <c r="AD26" s="121">
        <v>2480</v>
      </c>
      <c r="AE26" s="121">
        <v>4646</v>
      </c>
      <c r="AF26" s="121">
        <v>660.7</v>
      </c>
      <c r="AG26" s="121">
        <v>165.9</v>
      </c>
      <c r="AH26" s="121">
        <v>44.6</v>
      </c>
      <c r="AI26" s="121">
        <v>395.7</v>
      </c>
      <c r="AJ26" s="121">
        <v>485.29999999999995</v>
      </c>
      <c r="AK26" s="121">
        <v>24.299999999999997</v>
      </c>
      <c r="AL26" s="121">
        <v>477.1</v>
      </c>
      <c r="AM26" s="121">
        <v>2710</v>
      </c>
      <c r="AN26" s="121">
        <v>41.5</v>
      </c>
      <c r="AO26" s="121">
        <v>79.400000000000006</v>
      </c>
      <c r="AP26" s="121">
        <v>317.10000000000002</v>
      </c>
      <c r="AQ26" s="121">
        <v>9.65</v>
      </c>
      <c r="AR26" s="121">
        <v>89.3</v>
      </c>
      <c r="AS26" s="121">
        <v>94.300000000000011</v>
      </c>
      <c r="AT26" s="121">
        <v>111.30000000000001</v>
      </c>
      <c r="AU26" s="121">
        <v>66.3</v>
      </c>
      <c r="AV26" s="121">
        <v>427.3</v>
      </c>
      <c r="AW26" s="121">
        <v>374.7</v>
      </c>
    </row>
    <row r="27" spans="1:49" x14ac:dyDescent="0.25">
      <c r="A27" s="121">
        <v>2004</v>
      </c>
      <c r="B27" s="121">
        <v>0.93</v>
      </c>
      <c r="C27" s="121">
        <v>1.1399999999999999</v>
      </c>
      <c r="D27" s="121">
        <v>0.75317475665570865</v>
      </c>
      <c r="E27" s="121">
        <v>0.92664054382288619</v>
      </c>
      <c r="F27" s="121">
        <v>0.74304845896955929</v>
      </c>
      <c r="G27" s="121">
        <v>0.98852706271985336</v>
      </c>
      <c r="H27" s="121">
        <v>0.99016287594832963</v>
      </c>
      <c r="I27" s="121">
        <v>0.99575853021270821</v>
      </c>
      <c r="J27" s="121">
        <v>1.0460650443114949</v>
      </c>
      <c r="K27" s="121">
        <v>17493</v>
      </c>
      <c r="L27" s="121">
        <v>14554</v>
      </c>
      <c r="M27" s="121">
        <v>4121</v>
      </c>
      <c r="N27" s="121">
        <v>513.5</v>
      </c>
      <c r="O27" s="121">
        <v>491.20000000000005</v>
      </c>
      <c r="P27" s="121">
        <v>1460.8</v>
      </c>
      <c r="Q27" s="121">
        <v>3089</v>
      </c>
      <c r="R27" s="121">
        <v>5564</v>
      </c>
      <c r="S27" s="121">
        <v>992.1</v>
      </c>
      <c r="T27" s="121">
        <v>2031.9</v>
      </c>
      <c r="U27" s="121">
        <v>594.6</v>
      </c>
      <c r="V27" s="121">
        <v>248.8</v>
      </c>
      <c r="W27" s="22">
        <v>1421.9</v>
      </c>
      <c r="X27" s="121">
        <v>1927</v>
      </c>
      <c r="Y27" s="22">
        <v>1472.5</v>
      </c>
      <c r="Z27" s="22">
        <v>9789</v>
      </c>
      <c r="AA27" s="121">
        <v>122.2</v>
      </c>
      <c r="AB27" s="121">
        <v>61</v>
      </c>
      <c r="AC27" s="121">
        <v>148.19999999999999</v>
      </c>
      <c r="AD27" s="121">
        <v>3342</v>
      </c>
      <c r="AE27" s="121">
        <v>4716</v>
      </c>
      <c r="AF27" s="121">
        <v>631.70000000000005</v>
      </c>
      <c r="AG27" s="121">
        <v>152.60000000000002</v>
      </c>
      <c r="AH27" s="121">
        <v>107.5</v>
      </c>
      <c r="AI27" s="121">
        <v>273.10000000000002</v>
      </c>
      <c r="AJ27" s="121">
        <v>460.40000000000003</v>
      </c>
      <c r="AK27" s="121">
        <v>39.400000000000006</v>
      </c>
      <c r="AL27" s="121">
        <v>242.60000000000002</v>
      </c>
      <c r="AM27" s="121">
        <v>2420</v>
      </c>
      <c r="AN27" s="121">
        <v>46.6</v>
      </c>
      <c r="AO27" s="121">
        <v>73.7</v>
      </c>
      <c r="AP27" s="121">
        <v>391.6</v>
      </c>
      <c r="AQ27" s="121">
        <v>26.299999999999997</v>
      </c>
      <c r="AR27" s="121">
        <v>322.7</v>
      </c>
      <c r="AS27" s="121">
        <v>133.5</v>
      </c>
      <c r="AT27" s="121">
        <v>300.5</v>
      </c>
      <c r="AU27" s="121">
        <v>205.10000000000002</v>
      </c>
      <c r="AV27" s="121">
        <v>439.1</v>
      </c>
      <c r="AW27" s="121">
        <v>466.1</v>
      </c>
    </row>
    <row r="28" spans="1:49" x14ac:dyDescent="0.25">
      <c r="A28" s="121">
        <v>2005</v>
      </c>
      <c r="B28" s="121">
        <v>0.31</v>
      </c>
      <c r="C28" s="121">
        <v>0.41</v>
      </c>
      <c r="D28" s="121">
        <v>1.166075764412644</v>
      </c>
      <c r="E28" s="121">
        <v>0.67620213023500986</v>
      </c>
      <c r="F28" s="121">
        <v>0.79016303483000039</v>
      </c>
      <c r="G28" s="121">
        <v>1.4581452044381065</v>
      </c>
      <c r="H28" s="121">
        <v>1.4728429247920685</v>
      </c>
      <c r="I28" s="121">
        <v>1.5231196679700709</v>
      </c>
      <c r="J28" s="121">
        <v>0.5674441215465803</v>
      </c>
      <c r="K28" s="121">
        <v>17845</v>
      </c>
      <c r="L28" s="121">
        <v>14778</v>
      </c>
      <c r="M28" s="121">
        <v>4381</v>
      </c>
      <c r="N28" s="3">
        <v>1356.4</v>
      </c>
      <c r="O28" s="3">
        <v>472.4</v>
      </c>
      <c r="P28" s="121">
        <v>1316.7</v>
      </c>
      <c r="Q28" s="121">
        <v>2151.6999999999998</v>
      </c>
      <c r="R28" s="121">
        <v>5105</v>
      </c>
      <c r="S28" s="121">
        <v>864.2</v>
      </c>
      <c r="T28" s="121">
        <v>2149</v>
      </c>
      <c r="U28" s="121">
        <v>453.4</v>
      </c>
      <c r="V28" s="121">
        <v>234.7</v>
      </c>
      <c r="W28" s="22"/>
      <c r="X28" s="121">
        <v>1782.4</v>
      </c>
      <c r="Y28" s="22">
        <v>1308.5999999999999</v>
      </c>
      <c r="Z28" s="22">
        <v>10152</v>
      </c>
      <c r="AA28" s="121">
        <v>143.6</v>
      </c>
      <c r="AB28" s="121">
        <v>79.3</v>
      </c>
      <c r="AC28" s="121">
        <v>194.5</v>
      </c>
      <c r="AD28" s="121">
        <v>3986</v>
      </c>
      <c r="AE28" s="121">
        <v>4310</v>
      </c>
      <c r="AF28" s="121">
        <v>672.8</v>
      </c>
      <c r="AG28" s="121">
        <v>119.2</v>
      </c>
      <c r="AH28" s="121">
        <v>99.600000000000009</v>
      </c>
      <c r="AI28" s="121">
        <v>352.79999999999995</v>
      </c>
      <c r="AJ28" s="121">
        <v>476.70000000000005</v>
      </c>
      <c r="AK28" s="121">
        <v>40.299999999999997</v>
      </c>
      <c r="AL28" s="121">
        <v>192.7</v>
      </c>
      <c r="AM28" s="121">
        <v>2353</v>
      </c>
      <c r="AN28" s="121">
        <v>50.300000000000004</v>
      </c>
      <c r="AO28" s="121">
        <v>58.1</v>
      </c>
      <c r="AP28" s="121">
        <v>294.5</v>
      </c>
      <c r="AQ28" s="121">
        <v>21.98</v>
      </c>
      <c r="AR28" s="121">
        <v>191.79999999999998</v>
      </c>
      <c r="AS28" s="121">
        <v>132.19999999999999</v>
      </c>
      <c r="AT28" s="121">
        <v>329.7</v>
      </c>
      <c r="AU28" s="121">
        <v>215.7</v>
      </c>
      <c r="AV28" s="121">
        <v>416.6</v>
      </c>
      <c r="AW28" s="121">
        <v>426.5</v>
      </c>
    </row>
    <row r="29" spans="1:49" x14ac:dyDescent="0.25">
      <c r="A29" s="121">
        <v>2006</v>
      </c>
      <c r="B29" s="121">
        <v>1.23</v>
      </c>
      <c r="C29" s="121">
        <v>1.5</v>
      </c>
      <c r="D29" s="121">
        <v>0.94148993317432772</v>
      </c>
      <c r="E29" s="121">
        <v>1.2418946454701549</v>
      </c>
      <c r="F29" s="121">
        <v>0.83144115515297212</v>
      </c>
      <c r="G29" s="121">
        <v>0.98150627392212719</v>
      </c>
      <c r="H29" s="121">
        <v>0.9915491339478032</v>
      </c>
      <c r="I29" s="121">
        <v>1.025902916855874</v>
      </c>
      <c r="J29" s="121">
        <v>1.2784726742457773</v>
      </c>
      <c r="K29" s="121">
        <v>16899</v>
      </c>
      <c r="L29" s="121">
        <v>13818</v>
      </c>
      <c r="M29" s="121">
        <v>5271</v>
      </c>
      <c r="N29" s="3">
        <v>1327.6</v>
      </c>
      <c r="O29" s="3">
        <v>502.4</v>
      </c>
      <c r="P29" s="121">
        <v>1508.1</v>
      </c>
      <c r="Q29" s="121">
        <v>2258.3000000000002</v>
      </c>
      <c r="R29" s="121">
        <v>4270</v>
      </c>
      <c r="S29" s="121">
        <v>1069.8</v>
      </c>
      <c r="T29" s="121">
        <v>2197</v>
      </c>
      <c r="U29" s="121">
        <v>606.1</v>
      </c>
      <c r="V29" s="121">
        <v>182.2</v>
      </c>
      <c r="W29" s="22"/>
      <c r="X29" s="121">
        <v>1796.7</v>
      </c>
      <c r="Y29" s="22">
        <v>1428.3</v>
      </c>
      <c r="Z29" s="22">
        <v>9135</v>
      </c>
      <c r="AA29" s="121">
        <v>75.800000000000011</v>
      </c>
      <c r="AB29" s="121">
        <v>41.2</v>
      </c>
      <c r="AC29" s="121">
        <v>88.6</v>
      </c>
      <c r="AD29" s="121">
        <v>3434</v>
      </c>
      <c r="AE29" s="121">
        <v>3580</v>
      </c>
      <c r="AF29" s="121">
        <v>484.5</v>
      </c>
      <c r="AG29" s="121">
        <v>104.9</v>
      </c>
      <c r="AH29" s="121">
        <v>83.5</v>
      </c>
      <c r="AI29" s="121">
        <v>221.5</v>
      </c>
      <c r="AJ29" s="121">
        <v>378.4</v>
      </c>
      <c r="AK29" s="121">
        <v>35</v>
      </c>
      <c r="AL29" s="121">
        <v>484.6</v>
      </c>
      <c r="AM29" s="121">
        <v>2174</v>
      </c>
      <c r="AN29" s="121">
        <v>45.599999999999994</v>
      </c>
      <c r="AO29" s="121">
        <v>86.4</v>
      </c>
      <c r="AP29" s="121">
        <v>373.5</v>
      </c>
      <c r="AQ29" s="121">
        <v>20.509999999999998</v>
      </c>
      <c r="AR29" s="121">
        <v>103.19999999999999</v>
      </c>
      <c r="AS29" s="121">
        <v>79.3</v>
      </c>
      <c r="AT29" s="121">
        <v>184.6</v>
      </c>
      <c r="AU29" s="121">
        <v>108.5</v>
      </c>
      <c r="AV29" s="121">
        <v>437.2</v>
      </c>
      <c r="AW29" s="121">
        <v>430.1</v>
      </c>
    </row>
    <row r="30" spans="1:49" x14ac:dyDescent="0.25">
      <c r="A30" s="121">
        <v>2007</v>
      </c>
      <c r="B30" s="121">
        <v>0.74</v>
      </c>
      <c r="C30" s="121">
        <v>0.89</v>
      </c>
      <c r="D30" s="121">
        <v>0.92146371860160359</v>
      </c>
      <c r="E30" s="121">
        <v>0.90254712481304644</v>
      </c>
      <c r="F30" s="121">
        <v>0.99566548016741785</v>
      </c>
      <c r="G30" s="121">
        <v>0.76395865965878951</v>
      </c>
      <c r="H30" s="121">
        <v>0.76555161360118884</v>
      </c>
      <c r="I30" s="121">
        <v>0.77100065837327958</v>
      </c>
      <c r="J30" s="121">
        <v>1.2366865501851663</v>
      </c>
      <c r="K30" s="121">
        <v>15714</v>
      </c>
      <c r="L30" s="121">
        <v>12450</v>
      </c>
      <c r="M30" s="121">
        <v>4596</v>
      </c>
      <c r="N30" s="3">
        <v>1278.3</v>
      </c>
      <c r="O30" s="3">
        <v>452.7</v>
      </c>
      <c r="P30" s="121">
        <v>1390.2</v>
      </c>
      <c r="Q30" s="121">
        <v>1970.7</v>
      </c>
      <c r="R30" s="121">
        <v>4331</v>
      </c>
      <c r="S30" s="121">
        <v>929.1</v>
      </c>
      <c r="T30" s="121">
        <v>2134</v>
      </c>
      <c r="U30" s="121">
        <v>489.40000000000003</v>
      </c>
      <c r="V30" s="121">
        <v>137.9</v>
      </c>
      <c r="W30" s="22">
        <v>1448.6</v>
      </c>
      <c r="X30" s="121">
        <v>1772.3</v>
      </c>
      <c r="Y30" s="22">
        <v>1274.6999999999998</v>
      </c>
      <c r="Z30" s="22">
        <v>8593</v>
      </c>
      <c r="AA30" s="121">
        <v>60.3</v>
      </c>
      <c r="AB30" s="121">
        <v>44.9</v>
      </c>
      <c r="AC30" s="121">
        <v>105.7</v>
      </c>
      <c r="AD30" s="121">
        <v>3409</v>
      </c>
      <c r="AE30" s="121">
        <v>4034</v>
      </c>
      <c r="AF30" s="121">
        <v>439.40000000000003</v>
      </c>
      <c r="AG30" s="121">
        <v>149.80000000000001</v>
      </c>
      <c r="AH30" s="121">
        <v>71.900000000000006</v>
      </c>
      <c r="AI30" s="121">
        <v>316.39999999999998</v>
      </c>
      <c r="AJ30" s="121">
        <v>455.3</v>
      </c>
      <c r="AK30" s="121">
        <v>28</v>
      </c>
      <c r="AL30" s="121">
        <v>184.5</v>
      </c>
      <c r="AM30" s="121">
        <v>2215</v>
      </c>
      <c r="AN30" s="121">
        <v>45.5</v>
      </c>
      <c r="AO30" s="121">
        <v>91.3</v>
      </c>
      <c r="AP30" s="121">
        <v>290.60000000000002</v>
      </c>
      <c r="AQ30" s="121">
        <v>11.370000000000001</v>
      </c>
      <c r="AR30" s="121">
        <v>94.7</v>
      </c>
      <c r="AS30" s="121">
        <v>97.9</v>
      </c>
      <c r="AT30" s="121">
        <v>162.4</v>
      </c>
      <c r="AU30" s="121">
        <v>85.7</v>
      </c>
      <c r="AV30" s="121">
        <v>388.4</v>
      </c>
      <c r="AW30" s="121">
        <v>489.6</v>
      </c>
    </row>
    <row r="31" spans="1:49" x14ac:dyDescent="0.25">
      <c r="A31" s="121">
        <v>2008</v>
      </c>
      <c r="B31" s="121">
        <v>1.95</v>
      </c>
      <c r="C31" s="121">
        <v>2.2400000000000002</v>
      </c>
      <c r="D31" s="121">
        <v>1.1286877672489748</v>
      </c>
      <c r="E31" s="121">
        <v>1.1365266595711554</v>
      </c>
      <c r="F31" s="121">
        <v>1.0528035340161215</v>
      </c>
      <c r="G31" s="121">
        <v>0.94238353358721128</v>
      </c>
      <c r="H31" s="121">
        <v>0.924709018513725</v>
      </c>
      <c r="I31" s="121">
        <v>0.86424950276944679</v>
      </c>
      <c r="J31" s="121">
        <v>1.1440889422292977</v>
      </c>
      <c r="K31" s="121">
        <v>23520</v>
      </c>
      <c r="L31" s="121">
        <v>16234</v>
      </c>
      <c r="M31" s="121">
        <v>5821</v>
      </c>
      <c r="N31" s="3">
        <v>1078.3</v>
      </c>
      <c r="O31" s="3">
        <v>767.90000000000009</v>
      </c>
      <c r="P31" s="121">
        <v>2160.3000000000002</v>
      </c>
      <c r="Q31" s="121">
        <v>2933</v>
      </c>
      <c r="R31" s="121">
        <v>4967</v>
      </c>
      <c r="S31" s="121">
        <v>1582.1</v>
      </c>
      <c r="T31" s="121">
        <v>2743</v>
      </c>
      <c r="U31" s="121">
        <v>1060.8</v>
      </c>
      <c r="V31" s="121">
        <v>340.5</v>
      </c>
      <c r="W31" s="22">
        <v>2297.1999999999998</v>
      </c>
      <c r="X31" s="121">
        <v>3052</v>
      </c>
      <c r="Y31" s="22">
        <v>2145.5</v>
      </c>
      <c r="Z31" s="22">
        <v>10558</v>
      </c>
      <c r="AA31" s="121">
        <v>110.4</v>
      </c>
      <c r="AB31" s="121">
        <v>57.9</v>
      </c>
      <c r="AC31" s="121">
        <v>149.69999999999999</v>
      </c>
      <c r="AD31" s="121">
        <v>5191</v>
      </c>
      <c r="AE31" s="121">
        <v>4441</v>
      </c>
      <c r="AF31" s="121">
        <v>218.4</v>
      </c>
      <c r="AG31" s="121">
        <v>114.3</v>
      </c>
      <c r="AH31" s="121">
        <v>100</v>
      </c>
      <c r="AI31" s="121">
        <v>234.60000000000002</v>
      </c>
      <c r="AJ31" s="121">
        <v>262.2</v>
      </c>
      <c r="AK31" s="121">
        <v>65.7</v>
      </c>
      <c r="AL31" s="121">
        <v>302.60000000000002</v>
      </c>
      <c r="AM31" s="121">
        <v>2612</v>
      </c>
      <c r="AN31" s="121">
        <v>46</v>
      </c>
      <c r="AO31" s="121">
        <v>69.099999999999994</v>
      </c>
      <c r="AP31" s="121">
        <v>717.6</v>
      </c>
      <c r="AQ31" s="121">
        <v>44.5</v>
      </c>
      <c r="AR31" s="121">
        <v>359.70000000000005</v>
      </c>
      <c r="AS31" s="121">
        <v>125.3</v>
      </c>
      <c r="AT31" s="121">
        <v>399.3</v>
      </c>
      <c r="AU31" s="121">
        <v>211.2</v>
      </c>
      <c r="AV31" s="121">
        <v>461.79999999999995</v>
      </c>
      <c r="AW31" s="121">
        <v>521.4</v>
      </c>
    </row>
    <row r="32" spans="1:49" x14ac:dyDescent="0.25">
      <c r="A32" s="121">
        <v>2009</v>
      </c>
      <c r="B32" s="121">
        <v>1.28</v>
      </c>
      <c r="C32" s="121">
        <v>1.48</v>
      </c>
      <c r="D32" s="121">
        <v>0.93951309654268533</v>
      </c>
      <c r="E32" s="121">
        <v>0.87484181759185509</v>
      </c>
      <c r="F32" s="121">
        <v>0.91200961746369047</v>
      </c>
      <c r="G32" s="121">
        <v>1.1735369523482115</v>
      </c>
      <c r="H32" s="121">
        <v>1.0625480233803024</v>
      </c>
      <c r="I32" s="121">
        <v>0.68288629741633389</v>
      </c>
      <c r="J32" s="121">
        <v>0.93931109485629416</v>
      </c>
      <c r="K32" s="121">
        <v>18849</v>
      </c>
      <c r="L32" s="121">
        <v>13904</v>
      </c>
      <c r="M32" s="121">
        <v>4752</v>
      </c>
      <c r="N32" s="3">
        <v>1028.9000000000001</v>
      </c>
      <c r="O32" s="3">
        <v>488.8</v>
      </c>
      <c r="P32" s="121">
        <v>1653.1</v>
      </c>
      <c r="Q32" s="121">
        <v>2296</v>
      </c>
      <c r="R32" s="121">
        <v>5477</v>
      </c>
      <c r="S32" s="121">
        <v>1126.5999999999999</v>
      </c>
      <c r="T32" s="121">
        <v>2137.3000000000002</v>
      </c>
      <c r="U32" s="121">
        <v>693.59999999999991</v>
      </c>
      <c r="V32" s="121">
        <v>127.19999999999999</v>
      </c>
      <c r="W32" s="22">
        <v>1907.3</v>
      </c>
      <c r="X32" s="121">
        <v>1984.4</v>
      </c>
      <c r="Y32" s="22">
        <v>1550.2</v>
      </c>
      <c r="Z32" s="22">
        <v>10136</v>
      </c>
      <c r="AA32" s="121">
        <v>54.6</v>
      </c>
      <c r="AB32" s="121">
        <v>51</v>
      </c>
      <c r="AC32" s="121">
        <v>124.89999999999999</v>
      </c>
      <c r="AD32" s="121">
        <v>3839</v>
      </c>
      <c r="AE32" s="121">
        <v>5026</v>
      </c>
      <c r="AF32" s="121">
        <v>276.2</v>
      </c>
      <c r="AG32" s="121">
        <v>106.69999999999999</v>
      </c>
      <c r="AH32" s="121">
        <v>74.400000000000006</v>
      </c>
      <c r="AI32" s="121">
        <v>207.5</v>
      </c>
      <c r="AJ32" s="121">
        <v>320.5</v>
      </c>
      <c r="AK32" s="121">
        <v>31.1</v>
      </c>
      <c r="AL32" s="121">
        <v>117.6</v>
      </c>
      <c r="AM32" s="121">
        <v>2316</v>
      </c>
      <c r="AN32" s="121">
        <v>51</v>
      </c>
      <c r="AO32" s="121">
        <v>74.699999999999989</v>
      </c>
      <c r="AP32" s="121">
        <v>387.3</v>
      </c>
      <c r="AQ32" s="121">
        <v>14.969999999999999</v>
      </c>
      <c r="AR32" s="121">
        <v>92.4</v>
      </c>
      <c r="AS32" s="121">
        <v>121.19999999999999</v>
      </c>
      <c r="AT32" s="121">
        <v>141.10000000000002</v>
      </c>
      <c r="AU32" s="121">
        <v>79.400000000000006</v>
      </c>
      <c r="AV32" s="121">
        <v>409.1</v>
      </c>
      <c r="AW32" s="121">
        <v>452.20000000000005</v>
      </c>
    </row>
    <row r="33" spans="1:49" x14ac:dyDescent="0.25">
      <c r="A33" s="121">
        <v>2010</v>
      </c>
      <c r="B33" s="121">
        <v>0.52</v>
      </c>
      <c r="C33" s="121">
        <v>0.63</v>
      </c>
      <c r="D33" s="121">
        <v>1.5077247040116901</v>
      </c>
      <c r="E33" s="121">
        <v>1.0397138912394359</v>
      </c>
      <c r="F33" s="121">
        <v>1.0557852015189593</v>
      </c>
      <c r="G33" s="121">
        <v>1.48821354818561</v>
      </c>
      <c r="H33" s="121">
        <v>1.676248186390505</v>
      </c>
      <c r="I33" s="121">
        <v>2.3194614865433745</v>
      </c>
      <c r="J33" s="121">
        <v>0.88707843978053036</v>
      </c>
      <c r="K33" s="121">
        <v>24688</v>
      </c>
      <c r="L33" s="121">
        <v>18066</v>
      </c>
      <c r="M33" s="121">
        <v>5360</v>
      </c>
      <c r="N33" s="3">
        <v>1319.6</v>
      </c>
      <c r="O33" s="3">
        <v>539.79999999999995</v>
      </c>
      <c r="P33" s="121">
        <v>1545.2</v>
      </c>
      <c r="Q33" s="121">
        <v>4307</v>
      </c>
      <c r="R33" s="121">
        <v>7015</v>
      </c>
      <c r="S33" s="121">
        <v>1190.5999999999999</v>
      </c>
      <c r="T33" s="121">
        <v>2512</v>
      </c>
      <c r="U33" s="121">
        <v>650.5</v>
      </c>
      <c r="V33" s="121">
        <v>229.89999999999998</v>
      </c>
      <c r="W33" s="22">
        <v>2277.6999999999998</v>
      </c>
      <c r="X33" s="121">
        <v>2199.3000000000002</v>
      </c>
      <c r="Y33" s="22">
        <v>1615.5</v>
      </c>
      <c r="Z33" s="22">
        <v>12371</v>
      </c>
      <c r="AA33" s="121">
        <v>169</v>
      </c>
      <c r="AB33" s="121">
        <v>96.9</v>
      </c>
      <c r="AC33" s="121">
        <v>246.8</v>
      </c>
      <c r="AD33" s="121">
        <v>4756</v>
      </c>
      <c r="AE33" s="121">
        <v>4912</v>
      </c>
      <c r="AF33" s="121">
        <v>1414.8</v>
      </c>
      <c r="AG33" s="121">
        <v>140.80000000000001</v>
      </c>
      <c r="AH33" s="121">
        <v>140.80000000000001</v>
      </c>
      <c r="AI33" s="121">
        <v>301.10000000000002</v>
      </c>
      <c r="AJ33" s="121">
        <v>471</v>
      </c>
      <c r="AK33" s="121">
        <v>41.5</v>
      </c>
      <c r="AL33" s="121">
        <v>310.39999999999998</v>
      </c>
      <c r="AM33" s="121">
        <v>3935</v>
      </c>
      <c r="AN33" s="121">
        <v>81.400000000000006</v>
      </c>
      <c r="AO33" s="121">
        <v>90.7</v>
      </c>
      <c r="AP33" s="121">
        <v>495.5</v>
      </c>
      <c r="AQ33" s="121">
        <v>31</v>
      </c>
      <c r="AR33" s="121">
        <v>159.9</v>
      </c>
      <c r="AS33" s="121">
        <v>194.2</v>
      </c>
      <c r="AT33" s="121">
        <v>321.89999999999998</v>
      </c>
      <c r="AU33" s="121">
        <v>233</v>
      </c>
      <c r="AV33" s="121">
        <v>373.5</v>
      </c>
      <c r="AW33" s="121">
        <v>589.29999999999995</v>
      </c>
    </row>
    <row r="34" spans="1:49" x14ac:dyDescent="0.25">
      <c r="A34" s="121">
        <v>2011</v>
      </c>
      <c r="B34" s="121">
        <v>1.19</v>
      </c>
      <c r="C34" s="121">
        <v>1.38</v>
      </c>
      <c r="D34" s="121">
        <v>1.8345043941640358</v>
      </c>
      <c r="E34" s="121">
        <v>1.2025746389026564</v>
      </c>
      <c r="F34" s="121">
        <v>1.4144523115588787</v>
      </c>
      <c r="G34" s="121">
        <v>1.6099879194013442</v>
      </c>
      <c r="H34" s="121">
        <v>1.437174881129937</v>
      </c>
      <c r="I34" s="121">
        <v>0.84603036798511544</v>
      </c>
      <c r="J34" s="121">
        <v>1.1510471439832068</v>
      </c>
      <c r="K34" s="121">
        <v>26270</v>
      </c>
      <c r="L34" s="121">
        <v>18955</v>
      </c>
      <c r="M34" s="121">
        <v>6378</v>
      </c>
      <c r="N34" s="3">
        <v>1778.1</v>
      </c>
      <c r="O34" s="3">
        <v>760.3</v>
      </c>
      <c r="P34" s="121">
        <v>1921.4</v>
      </c>
      <c r="Q34" s="121">
        <v>4052</v>
      </c>
      <c r="R34" s="121">
        <v>5353</v>
      </c>
      <c r="S34" s="121">
        <v>1394.9</v>
      </c>
      <c r="T34" s="121">
        <v>2557</v>
      </c>
      <c r="U34" s="121">
        <v>911.69999999999993</v>
      </c>
      <c r="V34" s="121">
        <v>324.3</v>
      </c>
      <c r="W34" s="22">
        <v>1711.4</v>
      </c>
      <c r="X34" s="121">
        <v>2554</v>
      </c>
      <c r="Y34" s="22">
        <v>1911.8</v>
      </c>
      <c r="Z34" s="22">
        <v>12314</v>
      </c>
      <c r="AA34" s="121">
        <v>184.39999999999998</v>
      </c>
      <c r="AB34" s="121">
        <v>83.5</v>
      </c>
      <c r="AC34" s="121">
        <v>205.8</v>
      </c>
      <c r="AD34" s="121">
        <v>4312</v>
      </c>
      <c r="AE34" s="121">
        <v>4793</v>
      </c>
      <c r="AF34" s="121">
        <v>311</v>
      </c>
      <c r="AG34" s="121">
        <v>118.5</v>
      </c>
      <c r="AH34" s="121">
        <v>227.8</v>
      </c>
      <c r="AI34" s="121">
        <v>294.39999999999998</v>
      </c>
      <c r="AJ34" s="121">
        <v>512</v>
      </c>
      <c r="AK34" s="121">
        <v>51.8</v>
      </c>
      <c r="AL34" s="121">
        <v>152.1</v>
      </c>
      <c r="AM34" s="121">
        <v>5113</v>
      </c>
      <c r="AN34" s="121">
        <v>69</v>
      </c>
      <c r="AO34" s="121">
        <v>90.4</v>
      </c>
      <c r="AP34" s="121">
        <v>610.9</v>
      </c>
      <c r="AQ34" s="121">
        <v>35.9</v>
      </c>
      <c r="AR34" s="121">
        <v>219.8</v>
      </c>
      <c r="AS34" s="121">
        <v>168.5</v>
      </c>
      <c r="AT34" s="121">
        <v>280.60000000000002</v>
      </c>
      <c r="AU34" s="121">
        <v>291.8</v>
      </c>
      <c r="AV34" s="121">
        <v>393.1</v>
      </c>
      <c r="AW34" s="121">
        <v>615.70000000000005</v>
      </c>
    </row>
    <row r="35" spans="1:49" x14ac:dyDescent="0.25">
      <c r="A35" s="121">
        <v>2012</v>
      </c>
      <c r="B35" s="121">
        <v>1.2</v>
      </c>
      <c r="C35" s="121">
        <v>1.37</v>
      </c>
      <c r="D35" s="121">
        <v>1.362384236876599</v>
      </c>
      <c r="E35" s="121">
        <v>1.4761574655781742</v>
      </c>
      <c r="F35" s="121">
        <v>1.481804162598154</v>
      </c>
      <c r="G35" s="121">
        <v>1.2764762418928044</v>
      </c>
      <c r="H35" s="121">
        <v>1.4309929197809332</v>
      </c>
      <c r="I35" s="121">
        <v>1.9595507603038183</v>
      </c>
      <c r="J35" s="121">
        <v>1.1705374916015838</v>
      </c>
      <c r="K35" s="121">
        <v>24000</v>
      </c>
      <c r="L35" s="121">
        <v>18175</v>
      </c>
      <c r="M35" s="121">
        <v>6241</v>
      </c>
      <c r="N35" s="3">
        <v>1492.1999999999998</v>
      </c>
      <c r="O35" s="3">
        <v>625.59999999999991</v>
      </c>
      <c r="P35" s="121">
        <v>1910.7</v>
      </c>
      <c r="Q35" s="121">
        <v>2894</v>
      </c>
      <c r="R35" s="121">
        <v>4659</v>
      </c>
      <c r="S35" s="121">
        <v>1383.9</v>
      </c>
      <c r="T35" s="121">
        <v>2553</v>
      </c>
      <c r="U35" s="121">
        <v>848.5</v>
      </c>
      <c r="V35" s="121">
        <v>302.8</v>
      </c>
      <c r="W35" s="22">
        <v>1934.2</v>
      </c>
      <c r="X35" s="121">
        <v>2333.9</v>
      </c>
      <c r="Y35" s="22">
        <v>1832.1</v>
      </c>
      <c r="Z35" s="22">
        <v>10648</v>
      </c>
      <c r="AA35" s="121">
        <v>189.8</v>
      </c>
      <c r="AB35" s="121">
        <v>82.8</v>
      </c>
      <c r="AC35" s="121">
        <v>223</v>
      </c>
      <c r="AD35" s="121">
        <v>4306</v>
      </c>
      <c r="AE35" s="121">
        <v>4089</v>
      </c>
      <c r="AF35" s="121">
        <v>316.5</v>
      </c>
      <c r="AG35" s="121">
        <v>106.4</v>
      </c>
      <c r="AH35" s="121">
        <v>162.10000000000002</v>
      </c>
      <c r="AI35" s="121">
        <v>261.10000000000002</v>
      </c>
      <c r="AJ35" s="121">
        <v>411.40000000000003</v>
      </c>
      <c r="AK35" s="121">
        <v>50.699999999999996</v>
      </c>
      <c r="AL35" s="121">
        <v>151.19999999999999</v>
      </c>
      <c r="AM35" s="121">
        <v>2356</v>
      </c>
      <c r="AN35" s="121">
        <v>66.5</v>
      </c>
      <c r="AO35" s="121">
        <v>108.2</v>
      </c>
      <c r="AP35" s="121">
        <v>622.29999999999995</v>
      </c>
      <c r="AQ35" s="121">
        <v>38.4</v>
      </c>
      <c r="AR35" s="121">
        <v>231.8</v>
      </c>
      <c r="AS35" s="121">
        <v>173.2</v>
      </c>
      <c r="AT35" s="121">
        <v>365.4</v>
      </c>
      <c r="AU35" s="121">
        <v>270.39999999999998</v>
      </c>
      <c r="AV35" s="121">
        <v>407.4</v>
      </c>
      <c r="AW35" s="121">
        <v>524.4</v>
      </c>
    </row>
    <row r="36" spans="1:49" x14ac:dyDescent="0.25">
      <c r="A36" s="121">
        <v>2013</v>
      </c>
      <c r="B36" s="121">
        <v>1.01</v>
      </c>
      <c r="C36" s="121">
        <v>0.98</v>
      </c>
      <c r="D36" s="121">
        <v>1.0270955542663152</v>
      </c>
      <c r="E36" s="121">
        <v>0.63662716685259224</v>
      </c>
      <c r="F36" s="121">
        <v>0.6588004920808711</v>
      </c>
      <c r="G36" s="121">
        <v>1.1714065060923498</v>
      </c>
      <c r="H36" s="121">
        <v>1.1043230955266012</v>
      </c>
      <c r="I36" s="121">
        <v>0.87484972664396643</v>
      </c>
      <c r="J36" s="121">
        <v>0.90592280049867702</v>
      </c>
      <c r="K36" s="121">
        <v>20940</v>
      </c>
      <c r="L36" s="121">
        <v>15152</v>
      </c>
      <c r="M36" s="121">
        <v>4526</v>
      </c>
      <c r="N36" s="3">
        <v>1136.0999999999999</v>
      </c>
      <c r="O36" s="3">
        <v>480.2</v>
      </c>
      <c r="P36" s="121">
        <v>1510</v>
      </c>
      <c r="Q36" s="121">
        <v>3381</v>
      </c>
      <c r="R36" s="121">
        <v>5321</v>
      </c>
      <c r="S36" s="121">
        <v>1066.0999999999999</v>
      </c>
      <c r="T36" s="121">
        <v>2438</v>
      </c>
      <c r="U36" s="121">
        <v>586.6</v>
      </c>
      <c r="V36" s="121">
        <v>172.6</v>
      </c>
      <c r="W36" s="22">
        <v>1797.8</v>
      </c>
      <c r="X36" s="121">
        <v>1878.7</v>
      </c>
      <c r="Y36" s="22">
        <v>1544.8</v>
      </c>
      <c r="Z36" s="22">
        <v>9847</v>
      </c>
      <c r="AA36" s="121">
        <v>97.8</v>
      </c>
      <c r="AB36" s="121">
        <v>58.2</v>
      </c>
      <c r="AC36" s="121">
        <v>124.7</v>
      </c>
      <c r="AD36" s="121">
        <v>3871</v>
      </c>
      <c r="AE36" s="121">
        <v>4634</v>
      </c>
      <c r="AF36" s="121">
        <v>435.9</v>
      </c>
      <c r="AG36" s="121">
        <v>109.4</v>
      </c>
      <c r="AH36" s="121">
        <v>75.800000000000011</v>
      </c>
      <c r="AI36" s="121">
        <v>196.2</v>
      </c>
      <c r="AJ36" s="121">
        <v>336.5</v>
      </c>
      <c r="AK36" s="121">
        <v>32.1</v>
      </c>
      <c r="AL36" s="121">
        <v>115</v>
      </c>
      <c r="AM36" s="121">
        <v>2135</v>
      </c>
      <c r="AN36" s="121">
        <v>38.299999999999997</v>
      </c>
      <c r="AO36" s="121">
        <v>85.6</v>
      </c>
      <c r="AP36" s="121">
        <v>344.2</v>
      </c>
      <c r="AQ36" s="121">
        <v>20.7</v>
      </c>
      <c r="AR36" s="121">
        <v>154</v>
      </c>
      <c r="AS36" s="121">
        <v>113.30000000000001</v>
      </c>
      <c r="AT36" s="121">
        <v>225</v>
      </c>
      <c r="AU36" s="121">
        <v>139</v>
      </c>
      <c r="AV36" s="121">
        <v>397.2</v>
      </c>
      <c r="AW36" s="121">
        <v>474.9</v>
      </c>
    </row>
    <row r="37" spans="1:49" x14ac:dyDescent="0.25">
      <c r="A37" s="121">
        <v>2014</v>
      </c>
      <c r="B37" s="121">
        <v>0.6</v>
      </c>
      <c r="C37" s="121">
        <v>0.6</v>
      </c>
      <c r="D37" s="121">
        <v>1.2424847976965565</v>
      </c>
      <c r="E37" s="121">
        <v>1.3169935917312783</v>
      </c>
      <c r="F37" s="121">
        <v>1.6624593787452577</v>
      </c>
      <c r="G37" s="121">
        <v>1.2251034355866834</v>
      </c>
      <c r="H37" s="121">
        <v>1.1576378288577072</v>
      </c>
      <c r="I37" s="121">
        <v>0.92685707502832926</v>
      </c>
      <c r="J37" s="121">
        <v>0.94732133241914984</v>
      </c>
      <c r="K37" s="121">
        <v>23000</v>
      </c>
      <c r="L37" s="121">
        <v>15969</v>
      </c>
      <c r="M37" s="121">
        <v>5023</v>
      </c>
      <c r="N37" s="3">
        <v>954</v>
      </c>
      <c r="O37" s="3">
        <v>523.5</v>
      </c>
      <c r="P37" s="121">
        <v>1616.6</v>
      </c>
      <c r="Q37" s="121">
        <v>3409</v>
      </c>
      <c r="R37" s="121"/>
      <c r="S37" s="121">
        <v>1088.7</v>
      </c>
      <c r="T37" s="121">
        <v>2241</v>
      </c>
      <c r="U37" s="121">
        <v>641.20000000000005</v>
      </c>
      <c r="V37" s="121">
        <v>200</v>
      </c>
      <c r="W37" s="22">
        <v>2100.1</v>
      </c>
      <c r="X37" s="121">
        <v>1983.5</v>
      </c>
      <c r="Y37" s="22">
        <v>1585.6</v>
      </c>
      <c r="Z37" s="22">
        <v>10158</v>
      </c>
      <c r="AA37" s="121">
        <v>97.699999999999989</v>
      </c>
      <c r="AB37" s="121">
        <v>61.4</v>
      </c>
      <c r="AC37" s="121">
        <v>132.30000000000001</v>
      </c>
      <c r="AD37" s="121">
        <v>3983</v>
      </c>
      <c r="AE37" s="121">
        <v>4230</v>
      </c>
      <c r="AF37" s="121">
        <v>406.20000000000005</v>
      </c>
      <c r="AG37" s="121">
        <v>105.30000000000001</v>
      </c>
      <c r="AH37" s="121">
        <v>93</v>
      </c>
      <c r="AI37" s="121">
        <v>212.7</v>
      </c>
      <c r="AJ37" s="121">
        <v>343.4</v>
      </c>
      <c r="AK37" s="121">
        <v>33.700000000000003</v>
      </c>
      <c r="AL37" s="121">
        <v>479.3</v>
      </c>
      <c r="AM37" s="121">
        <v>2334</v>
      </c>
      <c r="AN37" s="121">
        <v>50.800000000000004</v>
      </c>
      <c r="AO37" s="121">
        <v>87.5</v>
      </c>
      <c r="AP37" s="121">
        <v>410.4</v>
      </c>
      <c r="AQ37" s="121">
        <v>20.47</v>
      </c>
      <c r="AR37" s="121">
        <v>170.6</v>
      </c>
      <c r="AS37" s="121">
        <v>114.69999999999999</v>
      </c>
      <c r="AT37" s="121">
        <v>247.5</v>
      </c>
      <c r="AU37" s="121">
        <v>155.19999999999999</v>
      </c>
      <c r="AV37" s="121">
        <v>399.7</v>
      </c>
      <c r="AW37" s="121">
        <v>461.79999999999995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 1 SWE &amp; J-A Q</vt:lpstr>
      <vt:lpstr>Discharge (Q)</vt:lpstr>
      <vt:lpstr>gauge locations</vt:lpstr>
      <vt:lpstr>Sheet1</vt:lpstr>
      <vt:lpstr>Sheet2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Haggerty</dc:creator>
  <cp:lastModifiedBy>Roy Haggerty</cp:lastModifiedBy>
  <dcterms:created xsi:type="dcterms:W3CDTF">2015-05-07T14:54:47Z</dcterms:created>
  <dcterms:modified xsi:type="dcterms:W3CDTF">2015-05-18T04:17:35Z</dcterms:modified>
</cp:coreProperties>
</file>