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10575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/>
  <c r="B36"/>
  <c r="B35"/>
  <c r="B34"/>
  <c r="B33"/>
  <c r="L25"/>
  <c r="L15"/>
  <c r="L24"/>
  <c r="L14"/>
  <c r="I14"/>
  <c r="G14"/>
  <c r="E14"/>
  <c r="C14"/>
  <c r="L19"/>
  <c r="I22"/>
  <c r="I21"/>
  <c r="I20"/>
  <c r="I19"/>
  <c r="G22"/>
  <c r="G21"/>
  <c r="G20"/>
  <c r="G19"/>
  <c r="E22"/>
  <c r="E21"/>
  <c r="E20"/>
  <c r="E19"/>
  <c r="C20"/>
  <c r="C21"/>
  <c r="C22"/>
  <c r="C19"/>
  <c r="L8"/>
  <c r="E12" l="1"/>
  <c r="G12"/>
  <c r="I12"/>
  <c r="C12"/>
  <c r="D8" l="1"/>
  <c r="F8"/>
  <c r="H8"/>
  <c r="B8"/>
  <c r="G5" l="1"/>
  <c r="G6"/>
  <c r="G3"/>
  <c r="G4"/>
  <c r="I5"/>
  <c r="I6"/>
  <c r="I3"/>
  <c r="I4"/>
  <c r="E6"/>
  <c r="E3"/>
  <c r="E4"/>
  <c r="E5"/>
  <c r="C4"/>
  <c r="C3"/>
  <c r="C6"/>
  <c r="C5"/>
  <c r="C8" l="1"/>
  <c r="C10" s="1"/>
  <c r="C11" s="1"/>
  <c r="E8"/>
  <c r="E10" s="1"/>
  <c r="E11" s="1"/>
  <c r="I8"/>
  <c r="I10" s="1"/>
  <c r="I11" s="1"/>
  <c r="G8"/>
  <c r="G10" s="1"/>
  <c r="G11" s="1"/>
</calcChain>
</file>

<file path=xl/sharedStrings.xml><?xml version="1.0" encoding="utf-8"?>
<sst xmlns="http://schemas.openxmlformats.org/spreadsheetml/2006/main" count="79" uniqueCount="57">
  <si>
    <t>Variance</t>
  </si>
  <si>
    <t>SD</t>
  </si>
  <si>
    <t>SE</t>
  </si>
  <si>
    <t>Brand A</t>
  </si>
  <si>
    <t>Brand B</t>
  </si>
  <si>
    <t>Brand C</t>
  </si>
  <si>
    <t>Brand D</t>
  </si>
  <si>
    <t>subscripts</t>
  </si>
  <si>
    <t>j = 1</t>
  </si>
  <si>
    <t>j = 2</t>
  </si>
  <si>
    <t>j = 3</t>
  </si>
  <si>
    <t>j = 4</t>
  </si>
  <si>
    <t>Grand Mean Y¯..</t>
  </si>
  <si>
    <t>Mean Y¯i.</t>
  </si>
  <si>
    <t>SS</t>
  </si>
  <si>
    <t>df</t>
  </si>
  <si>
    <t>(Yij−Y¯i)^2</t>
  </si>
  <si>
    <t>(Yij−Y¯..)2</t>
  </si>
  <si>
    <t>Total SS =∑i∑j(Yij−Y¯..)2</t>
  </si>
  <si>
    <t>ni(Yi.¯−Y¯..)2</t>
  </si>
  <si>
    <t>4*(Yi.¯−112.94)2</t>
  </si>
  <si>
    <t>SD/sqrt(n)</t>
  </si>
  <si>
    <t>sqrt(variance)</t>
  </si>
  <si>
    <t>SS/(n-1)</t>
  </si>
  <si>
    <t>i = 1  Brand A</t>
  </si>
  <si>
    <t>i = 2   Brand B</t>
  </si>
  <si>
    <t>i = 3   Brand C</t>
  </si>
  <si>
    <t>i = 4   Brand D</t>
  </si>
  <si>
    <t>Yij</t>
  </si>
  <si>
    <t>Treatment SS   SSTrt</t>
  </si>
  <si>
    <t>Error SS    SSerror</t>
  </si>
  <si>
    <t>MStrt</t>
  </si>
  <si>
    <t>Mserror</t>
  </si>
  <si>
    <t xml:space="preserve">Tukey w </t>
  </si>
  <si>
    <t>Means</t>
  </si>
  <si>
    <t>B</t>
  </si>
  <si>
    <t>Brand</t>
  </si>
  <si>
    <t>D</t>
  </si>
  <si>
    <t>A</t>
  </si>
  <si>
    <t>C</t>
  </si>
  <si>
    <t>B-D</t>
  </si>
  <si>
    <t>Is &lt; w</t>
  </si>
  <si>
    <t>Yes</t>
  </si>
  <si>
    <t>Label</t>
  </si>
  <si>
    <t>a</t>
  </si>
  <si>
    <t>B-A</t>
  </si>
  <si>
    <t>B-C</t>
  </si>
  <si>
    <t>No</t>
  </si>
  <si>
    <t>b</t>
  </si>
  <si>
    <t>D-C</t>
  </si>
  <si>
    <t>nothing</t>
  </si>
  <si>
    <t>A-C</t>
  </si>
  <si>
    <t>ab</t>
  </si>
  <si>
    <t>a to B, D</t>
  </si>
  <si>
    <t>a to A</t>
  </si>
  <si>
    <t>b to C</t>
  </si>
  <si>
    <t>b to 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</si>
</sst>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A7" zoomScale="85" zoomScaleNormal="85" workbookViewId="0">
      <selection activeCell="D37" sqref="D37"/>
    </sheetView>
  </sheetViews>
  <sheetFormatPr defaultRowHeight="15"/>
  <cols>
    <col min="1" max="1" width="12.140625" bestFit="1" customWidth="1"/>
    <col min="2" max="2" width="15.140625" bestFit="1" customWidth="1"/>
    <col min="3" max="3" width="11.42578125" customWidth="1"/>
    <col min="4" max="4" width="15.28515625" bestFit="1" customWidth="1"/>
    <col min="5" max="5" width="12" bestFit="1" customWidth="1"/>
    <col min="6" max="6" width="15.28515625" bestFit="1" customWidth="1"/>
    <col min="7" max="7" width="12" bestFit="1" customWidth="1"/>
    <col min="8" max="8" width="15.28515625" bestFit="1" customWidth="1"/>
    <col min="9" max="9" width="12" bestFit="1" customWidth="1"/>
    <col min="11" max="11" width="21.5703125" bestFit="1" customWidth="1"/>
  </cols>
  <sheetData>
    <row r="1" spans="1:12">
      <c r="A1" t="s">
        <v>7</v>
      </c>
      <c r="B1" s="6" t="s">
        <v>24</v>
      </c>
      <c r="C1" s="6"/>
      <c r="D1" s="6" t="s">
        <v>25</v>
      </c>
      <c r="E1" s="6"/>
      <c r="F1" s="6" t="s">
        <v>26</v>
      </c>
      <c r="G1" s="6"/>
      <c r="H1" s="6" t="s">
        <v>27</v>
      </c>
      <c r="I1" s="6"/>
    </row>
    <row r="2" spans="1:12">
      <c r="B2" t="s">
        <v>28</v>
      </c>
      <c r="C2" s="5" t="s">
        <v>16</v>
      </c>
      <c r="D2" t="s">
        <v>28</v>
      </c>
      <c r="E2" s="5" t="s">
        <v>16</v>
      </c>
      <c r="F2" t="s">
        <v>28</v>
      </c>
      <c r="G2" s="5" t="s">
        <v>16</v>
      </c>
      <c r="H2" t="s">
        <v>28</v>
      </c>
      <c r="I2" s="5" t="s">
        <v>16</v>
      </c>
    </row>
    <row r="3" spans="1:12">
      <c r="A3" t="s">
        <v>8</v>
      </c>
      <c r="B3" s="3">
        <v>110</v>
      </c>
      <c r="C3" s="3">
        <f>(B3-B$8)^2</f>
        <v>2.25</v>
      </c>
      <c r="D3" s="3">
        <v>118</v>
      </c>
      <c r="E3" s="3">
        <f>(D3-D$8)^2</f>
        <v>5.0625</v>
      </c>
      <c r="F3" s="3">
        <v>108</v>
      </c>
      <c r="G3" s="3">
        <f>(F3-F$8)^2</f>
        <v>0.5625</v>
      </c>
      <c r="H3" s="3">
        <v>117</v>
      </c>
      <c r="I3" s="3">
        <f>(H3-H$8)^2</f>
        <v>1.5625</v>
      </c>
    </row>
    <row r="4" spans="1:12">
      <c r="A4" t="s">
        <v>9</v>
      </c>
      <c r="B4" s="3">
        <v>113</v>
      </c>
      <c r="C4" s="3">
        <f t="shared" ref="C4:E6" si="0">(B4-B$8)^2</f>
        <v>2.25</v>
      </c>
      <c r="D4" s="3">
        <v>116</v>
      </c>
      <c r="E4" s="3">
        <f t="shared" si="0"/>
        <v>6.25E-2</v>
      </c>
      <c r="F4" s="3">
        <v>107</v>
      </c>
      <c r="G4" s="3">
        <f t="shared" ref="G4" si="1">(F4-F$8)^2</f>
        <v>3.0625</v>
      </c>
      <c r="H4" s="3">
        <v>112</v>
      </c>
      <c r="I4" s="3">
        <f t="shared" ref="I4" si="2">(H4-H$8)^2</f>
        <v>14.0625</v>
      </c>
    </row>
    <row r="5" spans="1:12">
      <c r="A5" t="s">
        <v>10</v>
      </c>
      <c r="B5" s="3">
        <v>108</v>
      </c>
      <c r="C5" s="3">
        <f t="shared" si="0"/>
        <v>12.25</v>
      </c>
      <c r="D5" s="3">
        <v>112</v>
      </c>
      <c r="E5" s="3">
        <f t="shared" si="0"/>
        <v>14.0625</v>
      </c>
      <c r="F5" s="3">
        <v>112</v>
      </c>
      <c r="G5" s="3">
        <f t="shared" ref="G5" si="3">(F5-F$8)^2</f>
        <v>10.5625</v>
      </c>
      <c r="H5" s="3">
        <v>115</v>
      </c>
      <c r="I5" s="3">
        <f t="shared" ref="I5" si="4">(H5-H$8)^2</f>
        <v>0.5625</v>
      </c>
    </row>
    <row r="6" spans="1:12">
      <c r="A6" t="s">
        <v>11</v>
      </c>
      <c r="B6" s="3">
        <v>115</v>
      </c>
      <c r="C6" s="3">
        <f t="shared" si="0"/>
        <v>12.25</v>
      </c>
      <c r="D6" s="3">
        <v>117</v>
      </c>
      <c r="E6" s="3">
        <f t="shared" si="0"/>
        <v>1.5625</v>
      </c>
      <c r="F6" s="3">
        <v>108</v>
      </c>
      <c r="G6" s="3">
        <f t="shared" ref="G6" si="5">(F6-F$8)^2</f>
        <v>0.5625</v>
      </c>
      <c r="H6" s="3">
        <v>119</v>
      </c>
      <c r="I6" s="3">
        <f t="shared" ref="I6" si="6">(H6-H$8)^2</f>
        <v>10.5625</v>
      </c>
    </row>
    <row r="7" spans="1:12">
      <c r="B7" t="s">
        <v>13</v>
      </c>
      <c r="C7" s="3" t="s">
        <v>14</v>
      </c>
      <c r="D7" t="s">
        <v>13</v>
      </c>
      <c r="E7" s="3" t="s">
        <v>14</v>
      </c>
      <c r="F7" t="s">
        <v>13</v>
      </c>
      <c r="G7" s="3" t="s">
        <v>14</v>
      </c>
      <c r="H7" t="s">
        <v>13</v>
      </c>
      <c r="I7" s="3" t="s">
        <v>14</v>
      </c>
    </row>
    <row r="8" spans="1:12">
      <c r="B8" s="7">
        <f>AVERAGE(B3:B6)</f>
        <v>111.5</v>
      </c>
      <c r="C8">
        <f>SUM(C3:C6)</f>
        <v>29</v>
      </c>
      <c r="D8" s="7">
        <f t="shared" ref="D8:H8" si="7">AVERAGE(D3:D6)</f>
        <v>115.75</v>
      </c>
      <c r="E8">
        <f>SUM(E3:E6)</f>
        <v>20.75</v>
      </c>
      <c r="F8" s="7">
        <f t="shared" si="7"/>
        <v>108.75</v>
      </c>
      <c r="G8">
        <f>SUM(G3:G6)</f>
        <v>14.75</v>
      </c>
      <c r="H8" s="7">
        <f t="shared" si="7"/>
        <v>115.75</v>
      </c>
      <c r="I8">
        <f>SUM(I3:I6)</f>
        <v>26.75</v>
      </c>
      <c r="K8" s="4" t="s">
        <v>12</v>
      </c>
      <c r="L8">
        <f>AVERAGE(B3:B6,D3:D6,F3:F6,H3:H6)</f>
        <v>112.9375</v>
      </c>
    </row>
    <row r="9" spans="1:12">
      <c r="A9" t="s">
        <v>15</v>
      </c>
      <c r="C9">
        <v>3</v>
      </c>
      <c r="E9">
        <v>3</v>
      </c>
      <c r="G9">
        <v>3</v>
      </c>
      <c r="I9">
        <v>3</v>
      </c>
      <c r="K9" s="4"/>
    </row>
    <row r="10" spans="1:12">
      <c r="A10" t="s">
        <v>0</v>
      </c>
      <c r="B10" s="5" t="s">
        <v>23</v>
      </c>
      <c r="C10">
        <f>C8/3</f>
        <v>9.6666666666666661</v>
      </c>
      <c r="E10">
        <f>E8/3</f>
        <v>6.916666666666667</v>
      </c>
      <c r="G10">
        <f>G8/3</f>
        <v>4.916666666666667</v>
      </c>
      <c r="I10">
        <f>I8/3</f>
        <v>8.9166666666666661</v>
      </c>
    </row>
    <row r="11" spans="1:12">
      <c r="A11" t="s">
        <v>1</v>
      </c>
      <c r="B11" s="5" t="s">
        <v>22</v>
      </c>
      <c r="C11">
        <f>SQRT(C10)</f>
        <v>3.1091263510296048</v>
      </c>
      <c r="E11">
        <f>SQRT(E10)</f>
        <v>2.6299556396765835</v>
      </c>
      <c r="G11">
        <f t="shared" ref="G11:I11" si="8">SQRT(G10)</f>
        <v>2.2173557826083452</v>
      </c>
      <c r="I11">
        <f t="shared" si="8"/>
        <v>2.9860788111948193</v>
      </c>
    </row>
    <row r="12" spans="1:12">
      <c r="A12" t="s">
        <v>2</v>
      </c>
      <c r="B12" s="5" t="s">
        <v>21</v>
      </c>
      <c r="C12" s="7">
        <f>(STDEV(B3:B6))/(SQRT(COUNT(B3:B6)))</f>
        <v>1.5545631755148024</v>
      </c>
      <c r="E12" s="7">
        <f>(STDEV(D3:D6))/(SQRT(COUNT(D3:D6)))</f>
        <v>1.3149778198382918</v>
      </c>
      <c r="G12" s="7">
        <f>(STDEV(F3:F6))/(SQRT(COUNT(F3:F6)))</f>
        <v>1.1086778913041726</v>
      </c>
      <c r="I12" s="7">
        <f>(STDEV(H3:H6))/(SQRT(COUNT(H3:H6)))</f>
        <v>1.4930394055974097</v>
      </c>
    </row>
    <row r="14" spans="1:12">
      <c r="A14" t="s">
        <v>19</v>
      </c>
      <c r="B14" t="s">
        <v>20</v>
      </c>
      <c r="C14">
        <f>4*(B8-$L$8)^2</f>
        <v>8.265625</v>
      </c>
      <c r="D14" t="s">
        <v>20</v>
      </c>
      <c r="E14">
        <f>4*(D8-$L$8)^2</f>
        <v>31.640625</v>
      </c>
      <c r="F14" t="s">
        <v>20</v>
      </c>
      <c r="G14">
        <f>4*(F8-$L$8)^2</f>
        <v>70.140625</v>
      </c>
      <c r="H14" t="s">
        <v>20</v>
      </c>
      <c r="I14">
        <f>4*(H8-$L$8)^2</f>
        <v>31.640625</v>
      </c>
      <c r="K14" t="s">
        <v>29</v>
      </c>
      <c r="L14" s="7">
        <f>SUM(I14,G14,E14,C14)</f>
        <v>141.6875</v>
      </c>
    </row>
    <row r="15" spans="1:12">
      <c r="K15" t="s">
        <v>31</v>
      </c>
      <c r="L15">
        <f>L14/3</f>
        <v>47.229166666666664</v>
      </c>
    </row>
    <row r="18" spans="1:12">
      <c r="B18" t="s">
        <v>3</v>
      </c>
      <c r="C18" s="5" t="s">
        <v>17</v>
      </c>
      <c r="D18" t="s">
        <v>4</v>
      </c>
      <c r="E18" s="5" t="s">
        <v>17</v>
      </c>
      <c r="F18" t="s">
        <v>5</v>
      </c>
      <c r="G18" s="5" t="s">
        <v>17</v>
      </c>
      <c r="H18" t="s">
        <v>6</v>
      </c>
      <c r="I18" s="5" t="s">
        <v>17</v>
      </c>
    </row>
    <row r="19" spans="1:12">
      <c r="B19" s="3">
        <v>110</v>
      </c>
      <c r="C19" s="1">
        <f>(B19-$L$8)^2</f>
        <v>8.62890625</v>
      </c>
      <c r="D19" s="3">
        <v>118</v>
      </c>
      <c r="E19" s="1">
        <f>(D19-$L$8)^2</f>
        <v>25.62890625</v>
      </c>
      <c r="F19" s="3">
        <v>108</v>
      </c>
      <c r="G19" s="1">
        <f>(F19-$L$8)^2</f>
        <v>24.37890625</v>
      </c>
      <c r="H19" s="3">
        <v>117</v>
      </c>
      <c r="I19" s="1">
        <f>(H19-$L$8)^2</f>
        <v>16.50390625</v>
      </c>
      <c r="K19" t="s">
        <v>18</v>
      </c>
      <c r="L19" s="7">
        <f>SUM(C19:C22,E19:E22,G19:G22,I19:I22)</f>
        <v>232.9375</v>
      </c>
    </row>
    <row r="20" spans="1:12">
      <c r="B20" s="3">
        <v>113</v>
      </c>
      <c r="C20" s="1">
        <f t="shared" ref="C20:E22" si="9">(B20-$L$8)^2</f>
        <v>3.90625E-3</v>
      </c>
      <c r="D20" s="3">
        <v>116</v>
      </c>
      <c r="E20" s="1">
        <f t="shared" si="9"/>
        <v>9.37890625</v>
      </c>
      <c r="F20" s="3">
        <v>107</v>
      </c>
      <c r="G20" s="1">
        <f t="shared" ref="G20" si="10">(F20-$L$8)^2</f>
        <v>35.25390625</v>
      </c>
      <c r="H20" s="3">
        <v>112</v>
      </c>
      <c r="I20" s="1">
        <f t="shared" ref="I20" si="11">(H20-$L$8)^2</f>
        <v>0.87890625</v>
      </c>
    </row>
    <row r="21" spans="1:12">
      <c r="B21" s="3">
        <v>108</v>
      </c>
      <c r="C21" s="1">
        <f t="shared" si="9"/>
        <v>24.37890625</v>
      </c>
      <c r="D21" s="3">
        <v>112</v>
      </c>
      <c r="E21" s="1">
        <f t="shared" si="9"/>
        <v>0.87890625</v>
      </c>
      <c r="F21" s="3">
        <v>112</v>
      </c>
      <c r="G21" s="1">
        <f t="shared" ref="G21" si="12">(F21-$L$8)^2</f>
        <v>0.87890625</v>
      </c>
      <c r="H21" s="3">
        <v>115</v>
      </c>
      <c r="I21" s="1">
        <f t="shared" ref="I21" si="13">(H21-$L$8)^2</f>
        <v>4.25390625</v>
      </c>
    </row>
    <row r="22" spans="1:12">
      <c r="B22" s="3">
        <v>115</v>
      </c>
      <c r="C22" s="1">
        <f t="shared" si="9"/>
        <v>4.25390625</v>
      </c>
      <c r="D22" s="3">
        <v>117</v>
      </c>
      <c r="E22" s="1">
        <f t="shared" si="9"/>
        <v>16.50390625</v>
      </c>
      <c r="F22" s="3">
        <v>108</v>
      </c>
      <c r="G22" s="1">
        <f t="shared" ref="G22" si="14">(F22-$L$8)^2</f>
        <v>24.37890625</v>
      </c>
      <c r="H22" s="3">
        <v>119</v>
      </c>
      <c r="I22" s="1">
        <f t="shared" ref="I22" si="15">(H22-$L$8)^2</f>
        <v>36.75390625</v>
      </c>
    </row>
    <row r="24" spans="1:12">
      <c r="K24" t="s">
        <v>30</v>
      </c>
      <c r="L24" s="7">
        <f>L19-L14</f>
        <v>91.25</v>
      </c>
    </row>
    <row r="25" spans="1:12">
      <c r="K25" t="s">
        <v>32</v>
      </c>
      <c r="L25">
        <f>L24/12</f>
        <v>7.604166666666667</v>
      </c>
    </row>
    <row r="27" spans="1:12">
      <c r="B27" t="s">
        <v>33</v>
      </c>
      <c r="C27">
        <v>5.7910000000000004</v>
      </c>
    </row>
    <row r="28" spans="1:12">
      <c r="A28" t="s">
        <v>36</v>
      </c>
      <c r="B28" t="s">
        <v>35</v>
      </c>
      <c r="C28" t="s">
        <v>37</v>
      </c>
      <c r="D28" t="s">
        <v>38</v>
      </c>
      <c r="E28" t="s">
        <v>39</v>
      </c>
    </row>
    <row r="29" spans="1:12">
      <c r="A29" t="s">
        <v>34</v>
      </c>
      <c r="B29">
        <v>115.75</v>
      </c>
      <c r="C29">
        <v>115.75</v>
      </c>
      <c r="D29">
        <v>111.5</v>
      </c>
      <c r="E29">
        <v>108.75</v>
      </c>
    </row>
    <row r="30" spans="1:12">
      <c r="B30" t="s">
        <v>44</v>
      </c>
      <c r="C30" t="s">
        <v>44</v>
      </c>
      <c r="D30" t="s">
        <v>52</v>
      </c>
      <c r="E30" t="s">
        <v>48</v>
      </c>
    </row>
    <row r="32" spans="1:12">
      <c r="C32" t="s">
        <v>41</v>
      </c>
      <c r="D32" t="s">
        <v>43</v>
      </c>
    </row>
    <row r="33" spans="1:4">
      <c r="A33" t="s">
        <v>40</v>
      </c>
      <c r="B33">
        <f>B29-C29</f>
        <v>0</v>
      </c>
      <c r="C33" t="s">
        <v>42</v>
      </c>
      <c r="D33" t="s">
        <v>53</v>
      </c>
    </row>
    <row r="34" spans="1:4">
      <c r="A34" t="s">
        <v>45</v>
      </c>
      <c r="B34">
        <f>B29-D29</f>
        <v>4.25</v>
      </c>
      <c r="C34" t="s">
        <v>42</v>
      </c>
      <c r="D34" t="s">
        <v>54</v>
      </c>
    </row>
    <row r="35" spans="1:4">
      <c r="A35" t="s">
        <v>46</v>
      </c>
      <c r="B35">
        <f>B29-E29</f>
        <v>7</v>
      </c>
      <c r="C35" t="s">
        <v>47</v>
      </c>
      <c r="D35" t="s">
        <v>55</v>
      </c>
    </row>
    <row r="36" spans="1:4">
      <c r="A36" t="s">
        <v>49</v>
      </c>
      <c r="B36">
        <f>C29-E29</f>
        <v>7</v>
      </c>
      <c r="C36" t="s">
        <v>47</v>
      </c>
      <c r="D36" t="s">
        <v>50</v>
      </c>
    </row>
    <row r="37" spans="1:4">
      <c r="A37" t="s">
        <v>51</v>
      </c>
      <c r="B37">
        <f>D29-E29</f>
        <v>2.75</v>
      </c>
      <c r="C37" t="s">
        <v>42</v>
      </c>
      <c r="D37" t="s">
        <v>56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 ht="15.75" thickBot="1">
      <c r="A1" s="2">
        <v>21</v>
      </c>
      <c r="B1" s="2">
        <v>32</v>
      </c>
      <c r="C1" s="2">
        <v>22.5</v>
      </c>
      <c r="D1" s="2">
        <v>28</v>
      </c>
    </row>
    <row r="2" spans="1:11" ht="15.75" thickBot="1">
      <c r="A2" s="2">
        <v>19.5</v>
      </c>
      <c r="B2" s="2">
        <v>30.5</v>
      </c>
      <c r="C2" s="2">
        <v>26</v>
      </c>
      <c r="D2" s="2">
        <v>27.5</v>
      </c>
    </row>
    <row r="3" spans="1:11" ht="15.75" thickBot="1">
      <c r="A3" s="2">
        <v>22.5</v>
      </c>
      <c r="B3" s="2">
        <v>25</v>
      </c>
      <c r="C3" s="2">
        <v>28</v>
      </c>
      <c r="D3" s="2">
        <v>31</v>
      </c>
    </row>
    <row r="4" spans="1:11" ht="15.75" thickBot="1">
      <c r="A4" s="2">
        <v>21.5</v>
      </c>
      <c r="B4" s="2">
        <v>27.5</v>
      </c>
      <c r="C4" s="2">
        <v>27</v>
      </c>
      <c r="D4" s="2">
        <v>29.5</v>
      </c>
    </row>
    <row r="5" spans="1:11" ht="15.75" thickBot="1">
      <c r="A5" s="2">
        <v>20.5</v>
      </c>
      <c r="B5" s="2">
        <v>28</v>
      </c>
      <c r="C5" s="2">
        <v>26.5</v>
      </c>
      <c r="D5" s="2">
        <v>30</v>
      </c>
    </row>
    <row r="6" spans="1:11" ht="15.75" thickBot="1">
      <c r="A6" s="2">
        <v>21</v>
      </c>
      <c r="B6" s="2">
        <v>28.6</v>
      </c>
      <c r="C6" s="2">
        <v>25.2</v>
      </c>
      <c r="D6" s="2">
        <v>29.2</v>
      </c>
    </row>
    <row r="10" spans="1:11">
      <c r="K10" s="1"/>
    </row>
    <row r="11" spans="1:11">
      <c r="K11" s="1"/>
    </row>
    <row r="12" spans="1:11">
      <c r="K12" s="1"/>
    </row>
    <row r="13" spans="1:11">
      <c r="K13" s="1"/>
    </row>
    <row r="14" spans="1:11">
      <c r="K14" s="1"/>
    </row>
    <row r="15" spans="1:11">
      <c r="K15" s="1"/>
    </row>
    <row r="16" spans="1:11">
      <c r="K16" s="1"/>
    </row>
    <row r="17" spans="11:11">
      <c r="K17" s="1"/>
    </row>
    <row r="18" spans="11:11">
      <c r="K18" s="1"/>
    </row>
    <row r="19" spans="11:11">
      <c r="K19" s="1"/>
    </row>
    <row r="20" spans="11:11">
      <c r="K20" s="1"/>
    </row>
    <row r="21" spans="11:11">
      <c r="K21" s="1"/>
    </row>
    <row r="22" spans="11:11">
      <c r="K22" s="1"/>
    </row>
    <row r="23" spans="11:11">
      <c r="K23" s="1"/>
    </row>
    <row r="24" spans="11:11">
      <c r="K24" s="1"/>
    </row>
    <row r="25" spans="11:11">
      <c r="K25" s="1"/>
    </row>
    <row r="26" spans="11:11">
      <c r="K26" s="1"/>
    </row>
    <row r="27" spans="11:11">
      <c r="K27" s="1"/>
    </row>
    <row r="28" spans="11:11">
      <c r="K28" s="1"/>
    </row>
    <row r="29" spans="11:11">
      <c r="K29" s="1"/>
    </row>
    <row r="30" spans="11:11">
      <c r="K30" s="1"/>
    </row>
    <row r="31" spans="11:11">
      <c r="K31" s="1"/>
    </row>
    <row r="32" spans="11:11">
      <c r="K32" s="1"/>
    </row>
    <row r="33" spans="11:11"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</dc:creator>
  <cp:lastModifiedBy>Daljeet Maken</cp:lastModifiedBy>
  <dcterms:created xsi:type="dcterms:W3CDTF">2016-01-16T14:55:41Z</dcterms:created>
  <dcterms:modified xsi:type="dcterms:W3CDTF">2016-01-23T20:28:08Z</dcterms:modified>
</cp:coreProperties>
</file>