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avid\Stormwater\_SMARTS_Data_Download_Automation\Data_Dictionaries\"/>
    </mc:Choice>
  </mc:AlternateContent>
  <xr:revisionPtr revIDLastSave="0" documentId="13_ncr:1_{32EE7A06-50DA-4CD9-A6F0-1F21674D8656}" xr6:coauthVersionLast="45" xr6:coauthVersionMax="45" xr10:uidLastSave="{00000000-0000-0000-0000-000000000000}"/>
  <bookViews>
    <workbookView xWindow="-120" yWindow="-120" windowWidth="20730" windowHeight="11160" xr2:uid="{73A369D3-E501-4417-A57B-32D283C67892}"/>
  </bookViews>
  <sheets>
    <sheet name="Inspections" sheetId="7" r:id="rId1"/>
    <sheet name="Inspections_Lookup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 i="3" l="1"/>
  <c r="B2" i="3" s="1" a="1"/>
  <c r="B2" i="3" s="1"/>
  <c r="H2" i="3"/>
  <c r="D2" i="3" l="1" a="1"/>
  <c r="D2" i="3" s="1"/>
  <c r="C2" i="3" a="1"/>
  <c r="C2" i="3" s="1"/>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D3" i="3" l="1" a="1"/>
  <c r="D3" i="3" s="1"/>
  <c r="C3" i="3" a="1"/>
  <c r="C3" i="3" s="1"/>
  <c r="B3" i="3" a="1"/>
  <c r="B3" i="3" s="1"/>
  <c r="D15" i="3" a="1"/>
  <c r="D15" i="3" s="1"/>
  <c r="B15" i="3" a="1"/>
  <c r="B15" i="3" s="1"/>
  <c r="C15" i="3" a="1"/>
  <c r="C15" i="3" s="1"/>
  <c r="B31" i="3" a="1"/>
  <c r="B31" i="3" s="1"/>
  <c r="D31" i="3" a="1"/>
  <c r="D31" i="3" s="1"/>
  <c r="C31" i="3" a="1"/>
  <c r="C31" i="3" s="1"/>
  <c r="C12" i="3" a="1"/>
  <c r="C12" i="3" s="1"/>
  <c r="D12" i="3" a="1"/>
  <c r="D12" i="3" s="1"/>
  <c r="B12" i="3" a="1"/>
  <c r="B12" i="3" s="1"/>
  <c r="C20" i="3" a="1"/>
  <c r="C20" i="3" s="1"/>
  <c r="D20" i="3" a="1"/>
  <c r="D20" i="3" s="1"/>
  <c r="B20" i="3" a="1"/>
  <c r="B20" i="3" s="1"/>
  <c r="B32" i="3" a="1"/>
  <c r="B32" i="3" s="1"/>
  <c r="D32" i="3" a="1"/>
  <c r="D32" i="3" s="1"/>
  <c r="C32" i="3" a="1"/>
  <c r="C32" i="3" s="1"/>
  <c r="D11" i="3" a="1"/>
  <c r="D11" i="3" s="1"/>
  <c r="B11" i="3" a="1"/>
  <c r="B11" i="3" s="1"/>
  <c r="C11" i="3" a="1"/>
  <c r="C11" i="3" s="1"/>
  <c r="D19" i="3" a="1"/>
  <c r="D19" i="3" s="1"/>
  <c r="B19" i="3" a="1"/>
  <c r="B19" i="3" s="1"/>
  <c r="C19" i="3" a="1"/>
  <c r="C19" i="3" s="1"/>
  <c r="C27" i="3" a="1"/>
  <c r="C27" i="3" s="1"/>
  <c r="D27" i="3" a="1"/>
  <c r="D27" i="3" s="1"/>
  <c r="B27" i="3" a="1"/>
  <c r="B27" i="3" s="1"/>
  <c r="D8" i="3" a="1"/>
  <c r="D8" i="3" s="1"/>
  <c r="C8" i="3" a="1"/>
  <c r="C8" i="3" s="1"/>
  <c r="B8" i="3" a="1"/>
  <c r="B8" i="3" s="1"/>
  <c r="B24" i="3" a="1"/>
  <c r="B24" i="3" s="1"/>
  <c r="D24" i="3" a="1"/>
  <c r="D24" i="3" s="1"/>
  <c r="C24" i="3" a="1"/>
  <c r="C24" i="3" s="1"/>
  <c r="B5" i="3" a="1"/>
  <c r="B5" i="3" s="1"/>
  <c r="D5" i="3" a="1"/>
  <c r="D5" i="3" s="1"/>
  <c r="C5" i="3" a="1"/>
  <c r="C5" i="3" s="1"/>
  <c r="B13" i="3" a="1"/>
  <c r="B13" i="3" s="1"/>
  <c r="D13" i="3" a="1"/>
  <c r="D13" i="3" s="1"/>
  <c r="C13" i="3" a="1"/>
  <c r="C13" i="3" s="1"/>
  <c r="C17" i="3" a="1"/>
  <c r="C17" i="3" s="1"/>
  <c r="B17" i="3" a="1"/>
  <c r="B17" i="3" s="1"/>
  <c r="D17" i="3" a="1"/>
  <c r="D17" i="3" s="1"/>
  <c r="B21" i="3" a="1"/>
  <c r="B21" i="3" s="1"/>
  <c r="D21" i="3" a="1"/>
  <c r="D21" i="3" s="1"/>
  <c r="C21" i="3" a="1"/>
  <c r="C21" i="3" s="1"/>
  <c r="C25" i="3" a="1"/>
  <c r="C25" i="3" s="1"/>
  <c r="D25" i="3" a="1"/>
  <c r="D25" i="3" s="1"/>
  <c r="B25" i="3" a="1"/>
  <c r="B25" i="3" s="1"/>
  <c r="B29" i="3" a="1"/>
  <c r="B29" i="3" s="1"/>
  <c r="D29" i="3" a="1"/>
  <c r="D29" i="3" s="1"/>
  <c r="C29" i="3" a="1"/>
  <c r="C29" i="3" s="1"/>
  <c r="C33" i="3" a="1"/>
  <c r="C33" i="3" s="1"/>
  <c r="D33" i="3" a="1"/>
  <c r="D33" i="3" s="1"/>
  <c r="B33" i="3" a="1"/>
  <c r="B33" i="3" s="1"/>
  <c r="D7" i="3" a="1"/>
  <c r="D7" i="3" s="1"/>
  <c r="B7" i="3" a="1"/>
  <c r="B7" i="3" s="1"/>
  <c r="C7" i="3" a="1"/>
  <c r="C7" i="3" s="1"/>
  <c r="D23" i="3" a="1"/>
  <c r="D23" i="3" s="1"/>
  <c r="B23" i="3" a="1"/>
  <c r="B23" i="3" s="1"/>
  <c r="C23" i="3" a="1"/>
  <c r="C23" i="3" s="1"/>
  <c r="C4" i="3" a="1"/>
  <c r="C4" i="3" s="1"/>
  <c r="D4" i="3" a="1"/>
  <c r="D4" i="3" s="1"/>
  <c r="B4" i="3" a="1"/>
  <c r="B4" i="3" s="1"/>
  <c r="D16" i="3" a="1"/>
  <c r="D16" i="3" s="1"/>
  <c r="C16" i="3" a="1"/>
  <c r="C16" i="3" s="1"/>
  <c r="B16" i="3" a="1"/>
  <c r="B16" i="3" s="1"/>
  <c r="C28" i="3" a="1"/>
  <c r="C28" i="3" s="1"/>
  <c r="D28" i="3" a="1"/>
  <c r="D28" i="3" s="1"/>
  <c r="B28" i="3" a="1"/>
  <c r="B28" i="3" s="1"/>
  <c r="C9" i="3" a="1"/>
  <c r="C9" i="3" s="1"/>
  <c r="B9" i="3" a="1"/>
  <c r="B9" i="3" s="1"/>
  <c r="D6" i="3" a="1"/>
  <c r="D6" i="3" s="1"/>
  <c r="C6" i="3" a="1"/>
  <c r="C6" i="3" s="1"/>
  <c r="B6" i="3" a="1"/>
  <c r="B6" i="3" s="1"/>
  <c r="D10" i="3" a="1"/>
  <c r="D10" i="3" s="1"/>
  <c r="C10" i="3" a="1"/>
  <c r="C10" i="3" s="1"/>
  <c r="B10" i="3" a="1"/>
  <c r="B10" i="3" s="1"/>
  <c r="D14" i="3" a="1"/>
  <c r="D14" i="3" s="1"/>
  <c r="C14" i="3" a="1"/>
  <c r="C14" i="3" s="1"/>
  <c r="B14" i="3" a="1"/>
  <c r="B14" i="3" s="1"/>
  <c r="D18" i="3" a="1"/>
  <c r="D18" i="3" s="1"/>
  <c r="C18" i="3" a="1"/>
  <c r="C18" i="3" s="1"/>
  <c r="B18" i="3" a="1"/>
  <c r="B18" i="3" s="1"/>
  <c r="D22" i="3" a="1"/>
  <c r="D22" i="3" s="1"/>
  <c r="C22" i="3" a="1"/>
  <c r="C22" i="3" s="1"/>
  <c r="B22" i="3" a="1"/>
  <c r="B22" i="3" s="1"/>
  <c r="D26" i="3" a="1"/>
  <c r="D26" i="3" s="1"/>
  <c r="B26" i="3" a="1"/>
  <c r="B26" i="3" s="1"/>
  <c r="C26" i="3" a="1"/>
  <c r="C26" i="3" s="1"/>
  <c r="D30" i="3" a="1"/>
  <c r="D30" i="3" s="1"/>
  <c r="C30" i="3" a="1"/>
  <c r="C30" i="3" s="1"/>
  <c r="B30" i="3" a="1"/>
  <c r="B30" i="3" s="1"/>
  <c r="D34" i="3" a="1"/>
  <c r="D34" i="3" s="1"/>
  <c r="B34" i="3" a="1"/>
  <c r="B34" i="3" s="1"/>
  <c r="C34" i="3" a="1"/>
  <c r="C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<sst xmlns="http://schemas.openxmlformats.org/spreadsheetml/2006/main" count="391" uniqueCount="167">
  <si>
    <t>Field Title</t>
  </si>
  <si>
    <t>Field Name</t>
  </si>
  <si>
    <t>Data Type</t>
  </si>
  <si>
    <t>Description</t>
  </si>
  <si>
    <t>Regulatory Measure Type (Permit Type)</t>
  </si>
  <si>
    <t>PERMIT_TYPE</t>
  </si>
  <si>
    <t>Plain Text</t>
  </si>
  <si>
    <t>Type of permit or application.</t>
  </si>
  <si>
    <t>Regulatory Measure ID (Application ID)</t>
  </si>
  <si>
    <t>APP_ID</t>
  </si>
  <si>
    <t>Number</t>
  </si>
  <si>
    <t>A unique Identification number associated with a storm water application.  Universal number used to link the application to inspections, violations, and enforcement actions.</t>
  </si>
  <si>
    <t>Waste Discharge ID</t>
  </si>
  <si>
    <t>WDID</t>
  </si>
  <si>
    <t xml:space="preserve">Identification number associated with a waste discharge. </t>
  </si>
  <si>
    <t>Status</t>
  </si>
  <si>
    <t>STATUS</t>
  </si>
  <si>
    <t>Processed Date</t>
  </si>
  <si>
    <t>NOI_PROCESSED_DATE</t>
  </si>
  <si>
    <t>Date the Notice of Intent was processed</t>
  </si>
  <si>
    <t>NOT_EFFECTIVE_DATE</t>
  </si>
  <si>
    <t>Regional Water Board number</t>
  </si>
  <si>
    <t>REGION_BOARD</t>
  </si>
  <si>
    <t>COUNTY</t>
  </si>
  <si>
    <t>County where the regulated facility/site is located.</t>
  </si>
  <si>
    <t>Operator Name</t>
  </si>
  <si>
    <t>OPERATOR_NAME</t>
  </si>
  <si>
    <t>Name of the owner/operator of the regulated facility/site</t>
  </si>
  <si>
    <t>Facility Name</t>
  </si>
  <si>
    <t>FACILITY_NAME</t>
  </si>
  <si>
    <t>Name of the regulated facility.</t>
  </si>
  <si>
    <t>FACILITY_ADDRESS</t>
  </si>
  <si>
    <t>Physical address of the regulated facility/site, which is not necessarily the mailing address.</t>
  </si>
  <si>
    <t>FACILITY_ADDRESS_2</t>
  </si>
  <si>
    <t>Facility/Site City</t>
  </si>
  <si>
    <t>FACILITY_CITY</t>
  </si>
  <si>
    <t>City where the regulated facility/site is located.</t>
  </si>
  <si>
    <t>FACILITY_STATE</t>
  </si>
  <si>
    <t>State where the regulated facility/site is located.</t>
  </si>
  <si>
    <t>Facility/Site Zip</t>
  </si>
  <si>
    <t>FACILITY_ZIP</t>
  </si>
  <si>
    <t>United States 5 digit zip code for the location of the regulated facility/site.</t>
  </si>
  <si>
    <t>Latitude</t>
  </si>
  <si>
    <t>FACILITY_LATITUDE</t>
  </si>
  <si>
    <t>Latitude used to map the regulated facility/site, expressed in decimal degrees.</t>
  </si>
  <si>
    <t>Longitude</t>
  </si>
  <si>
    <t>FACILITY_LONGITUDE</t>
  </si>
  <si>
    <t>Longitude used to map the regulated facility/site, expressed in decimal degrees.</t>
  </si>
  <si>
    <t>FACILITY_COUNTY</t>
  </si>
  <si>
    <t>FACILITY_CONTACT_FIRST_NAME</t>
  </si>
  <si>
    <t>FACILITY_CONTACT_LAST_NAME</t>
  </si>
  <si>
    <t>FACILITY_TITLE</t>
  </si>
  <si>
    <t>FACILITY_PHONE</t>
  </si>
  <si>
    <t>FACILITY_EMAIL</t>
  </si>
  <si>
    <t>FACILITY_TOTAL_SIZE</t>
  </si>
  <si>
    <t>FACILITY_TOTAL_SIZE_UNIT</t>
  </si>
  <si>
    <t>Unit of measure of the facility size (Acres or SqFt).</t>
  </si>
  <si>
    <t>FACILITY_AREA_ACTIVITY</t>
  </si>
  <si>
    <t>FACILITY_AREA_ACTIVITY_UNIT</t>
  </si>
  <si>
    <t>PERCENT_OF_SITE_IMPERVIOUSNESS</t>
  </si>
  <si>
    <t>Primary SIC</t>
  </si>
  <si>
    <t>PRIMARY_SIC</t>
  </si>
  <si>
    <t>Secondary SIC</t>
  </si>
  <si>
    <t>SECONDARY_SIC</t>
  </si>
  <si>
    <t>Secondary Standard Industrial Classification code.</t>
  </si>
  <si>
    <t>Tertiary SIC</t>
  </si>
  <si>
    <t>TERTIARY_SIC</t>
  </si>
  <si>
    <t>RECEIVING_WATER_NAME</t>
  </si>
  <si>
    <t>INDIRECTLY</t>
  </si>
  <si>
    <t>DIRECTLY</t>
  </si>
  <si>
    <t>CERTIFIER_BY</t>
  </si>
  <si>
    <t>CERTIFIER_TITLE</t>
  </si>
  <si>
    <t>CERTIFICATION_DATE</t>
  </si>
  <si>
    <t>Column</t>
  </si>
  <si>
    <t>Type</t>
  </si>
  <si>
    <t>Label</t>
  </si>
  <si>
    <t>INSPECTION_ID</t>
  </si>
  <si>
    <t>INSPECTION_CLASSIFICATION</t>
  </si>
  <si>
    <t>INSPECTION_START_TIME</t>
  </si>
  <si>
    <t>INSPECTION_END_TIME</t>
  </si>
  <si>
    <t>INSPECTION_STATUS</t>
  </si>
  <si>
    <t>INSPECTION_PURPOSE</t>
  </si>
  <si>
    <t>INSPECTION_DATE</t>
  </si>
  <si>
    <t>INSPECTION_CONTACT</t>
  </si>
  <si>
    <t>INSPECTOR_TYPE</t>
  </si>
  <si>
    <t>INSPECTOR_NAME</t>
  </si>
  <si>
    <t>AGENCY_NAME</t>
  </si>
  <si>
    <t>AGENCY_INSPECTOR_NAME</t>
  </si>
  <si>
    <t>FOLLOW_UP_ACTION</t>
  </si>
  <si>
    <t>GENERAL_NOTES</t>
  </si>
  <si>
    <t>COUNT_OF_VIOLATIONS</t>
  </si>
  <si>
    <t>REGIONAL_BOARD</t>
  </si>
  <si>
    <t>PLACE_NAME</t>
  </si>
  <si>
    <t>PLACE_ADDRESS</t>
  </si>
  <si>
    <t>PLACE_ADDRESS_2</t>
  </si>
  <si>
    <t>PLACE_CITY</t>
  </si>
  <si>
    <t>PLACE_STATE</t>
  </si>
  <si>
    <t>PLACE_ZIP</t>
  </si>
  <si>
    <t>PLACE_LATITUDE</t>
  </si>
  <si>
    <t>PLACE_LONGITUDE</t>
  </si>
  <si>
    <t>PLACE_COUNTY</t>
  </si>
  <si>
    <t>PLACE_TOTAL_SIZE</t>
  </si>
  <si>
    <t>PLACE_TOTAL_SIZE_UNIT</t>
  </si>
  <si>
    <t>Facility/Site County</t>
  </si>
  <si>
    <t>Facility/Site Address</t>
  </si>
  <si>
    <t>Area of the regulated facility expressed in acres or square feet</t>
  </si>
  <si>
    <t>Primary Standard Industrial Classification code.</t>
  </si>
  <si>
    <t>Tertiary Standard Industrial Classification code.</t>
  </si>
  <si>
    <t>Lookup Name</t>
  </si>
  <si>
    <t>Lookup Row (General Data)</t>
  </si>
  <si>
    <t>Lookup Row (Inspection Data)</t>
  </si>
  <si>
    <t>REGION</t>
  </si>
  <si>
    <t>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-San Diego.</t>
  </si>
  <si>
    <t>Agency</t>
  </si>
  <si>
    <t>Organization responsible for the regulated facility.</t>
  </si>
  <si>
    <t>Agency Type</t>
  </si>
  <si>
    <t>AGENCY_TYPE</t>
  </si>
  <si>
    <t>Type of organization (Private Individual, Private Business, City, State Agency, County, Federal,
Special District and Other).</t>
  </si>
  <si>
    <t>Physical address of the regulated facility/site, which is not
necessarily the mailing address.</t>
  </si>
  <si>
    <t>City where the regulated
facility/site is located.</t>
  </si>
  <si>
    <t>United States 5 digit zip code for the location of the regulated
facility/site.</t>
  </si>
  <si>
    <t>Facility/Site Latitude</t>
  </si>
  <si>
    <t>Latitude used to map the regulated facility/site, expressed
in decimal degrees.</t>
  </si>
  <si>
    <t>Facility/Site Longitude</t>
  </si>
  <si>
    <t>Longitude used to map the regulated facility/site, expressed
in decimal degrees.</t>
  </si>
  <si>
    <t>Identification number assigned to the facility/site to show coverage under the General
Permit was obtained.</t>
  </si>
  <si>
    <t>Regulatory Measure ID</t>
  </si>
  <si>
    <t>REG_MEAS_ID</t>
  </si>
  <si>
    <t>Regulatory
Measure Type</t>
  </si>
  <si>
    <t>REG_MEAS_TYPE</t>
  </si>
  <si>
    <t>Type of permit or application</t>
  </si>
  <si>
    <t>Inspection ID</t>
  </si>
  <si>
    <t>System-generated unique identifier for the inspection
record.</t>
  </si>
  <si>
    <t>Inspection Type</t>
  </si>
  <si>
    <t>INSPECTION_TYPE</t>
  </si>
  <si>
    <t>Type of inspection performed (see Data Dictionary for applicable inspection types and their definitions). *See table
below.</t>
  </si>
  <si>
    <t>Lead Inspection
Type</t>
  </si>
  <si>
    <t>LEAD_INSPECTION_TYPE</t>
  </si>
  <si>
    <t>Lead agency that performed the
inspection.</t>
  </si>
  <si>
    <t>Inspection Date</t>
  </si>
  <si>
    <t>INSPECTION_ACTUAL_START_DATE</t>
  </si>
  <si>
    <t>Date the inspection was
performed.</t>
  </si>
  <si>
    <t>Inspection Notes</t>
  </si>
  <si>
    <t>INSPECTION_GENERAL_NOTES</t>
  </si>
  <si>
    <t>The Inspection Notes is used to enter the inspection
results/findings.</t>
  </si>
  <si>
    <t>Location</t>
  </si>
  <si>
    <t>Location 1</t>
  </si>
  <si>
    <t>The address and coordinates (latitude and longitude) of the
regulated facility/site.</t>
  </si>
  <si>
    <t>Facility/Site Name</t>
  </si>
  <si>
    <t>Facility/Site State</t>
  </si>
  <si>
    <t>Facility/Site Size</t>
  </si>
  <si>
    <t>Facility/Site Size Unit</t>
  </si>
  <si>
    <t>column</t>
  </si>
  <si>
    <t>type</t>
  </si>
  <si>
    <t>label</t>
  </si>
  <si>
    <t>description</t>
  </si>
  <si>
    <t>text</t>
  </si>
  <si>
    <t>-</t>
  </si>
  <si>
    <t>timestamp</t>
  </si>
  <si>
    <t>numeric</t>
  </si>
  <si>
    <t>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t>
  </si>
  <si>
    <t>A unique Identification number associated with a storm water
application.  Universal number used to link the application to inspections, violations, and
enforcement actions.</t>
  </si>
  <si>
    <t>Type of inspection performed: 
"A Type Compliance" =  A comprehensive inspection of a regulated facility that includes a thorough pre-inspection review of Board files and a detailed on-site inspection. Included in the inspection is a review of all pertinent records and collection of samples for analysis.
"B Type Compliance" = A routine inspection of a regulated facility, which is less intensive than an “A” level inspection and does not include sampling.
"Complaint" = Includes any inspection made in response to a complaint or reported incident, such as a spill.
"Enforcement Follow-up" = Includes inspections specifically made to verify compliance with enforcement mandates.
"Inspection from Vehicle" = Inspections conducted by Regional Water Board staff that does not require the inspector to physically walk the site where permit compliance can be visually determined. This type of inspection is appropriate for closed facilities or abandoned construction sites.
"NEC (No Exposure Certification)" = Inspections conducted by Regional Board staff to determine whether or not all industrial materials, wastes and activities are protected by a permanent storm-resistant shelter thereby preventing exposure to rain, snow, snowmelt, and/or runoff.
"NOT (Notice of Termination)" = Inspections conducted by Regional Board staff to determine whether or not facility/site conditions described within the General Industrial Storm water or Construction Storm water Permits have been satisfied prior to termination of coverage.
"Non-Filer/NONA" = Inspections conducted by either Regional Board staff or contracted staff to determine whether or not the facility/site requires either Industrial or Construction Storm Water General Permit coverage. This type may also be used for Notice of Non-Applicability (NONA) inspections until the 1997 Industrial Storm Water General Permit is reissued.
"Non-Compliance Follow-up" = Includes inspections specifically made to verify corrections of noncompliance where no enforcement action has been initiated.</t>
  </si>
  <si>
    <t>Inspection Purpose / Type</t>
  </si>
  <si>
    <t>Area of the regulated facility/site expressed in acres or square feet</t>
  </si>
  <si>
    <t>Name of the regulated facility/site.</t>
  </si>
  <si>
    <t>Unit of measure of the facility/site size (Acres or 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</si>
</sst>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2" xfId="0" applyFont="1" applyFill="1" applyBorder="1" applyAlignment="1">
      <alignment vertical="center" wrapText="1"/>
    </xf>
    <xf numFmtId="0" fontId="1" fillId="0" borderId="1" xfId="0" applyFont="1" applyFill="1" applyBorder="1" applyAlignment="1">
      <alignment vertical="center" wrapText="1"/>
    </xf>
    <xf numFmtId="0" fontId="0" fillId="0" borderId="4" xfId="0" applyFill="1" applyBorder="1" applyAlignment="1">
      <alignment vertical="center" wrapText="1"/>
    </xf>
    <xf numFmtId="0" fontId="0" fillId="0" borderId="3" xfId="0" applyFill="1" applyBorder="1" applyAlignment="1">
      <alignment vertical="center" wrapText="1"/>
    </xf>
    <xf numFmtId="0" fontId="2" fillId="0" borderId="3" xfId="0" applyFont="1" applyFill="1" applyBorder="1" applyAlignment="1">
      <alignment vertical="center" wrapText="1"/>
    </xf>
    <xf numFmtId="0" fontId="0" fillId="0" borderId="7" xfId="0" applyFill="1" applyBorder="1" applyAlignment="1">
      <alignment vertical="center" wrapText="1"/>
    </xf>
    <xf numFmtId="0" fontId="2" fillId="0" borderId="7" xfId="0" applyFont="1" applyFill="1" applyBorder="1" applyAlignment="1">
      <alignmen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0" fillId="0" borderId="0" xfId="0" applyFill="1"/>
    <xf numFmtId="0" fontId="0" fillId="0" borderId="4" xfId="0" applyFill="1" applyBorder="1" applyAlignment="1">
      <alignment horizontal="left" vertical="center" wrapText="1"/>
    </xf>
    <xf numFmtId="0" fontId="0" fillId="0" borderId="3" xfId="0" applyFill="1" applyBorder="1" applyAlignment="1">
      <alignment horizontal="left" vertical="center" wrapText="1"/>
    </xf>
    <xf numFmtId="0" fontId="2" fillId="0" borderId="8" xfId="0" applyFont="1" applyFill="1" applyBorder="1" applyAlignment="1">
      <alignment vertical="center" wrapText="1"/>
    </xf>
    <xf numFmtId="0" fontId="0" fillId="0" borderId="8" xfId="0" applyFill="1" applyBorder="1" applyAlignment="1">
      <alignment vertical="center" wrapText="1"/>
    </xf>
    <xf numFmtId="0" fontId="1" fillId="0" borderId="9" xfId="0" applyFont="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1" xfId="0" applyFont="1" applyBorder="1" applyAlignment="1">
      <alignment horizontal="left" vertical="top" wrapText="1"/>
    </xf>
    <xf numFmtId="0" fontId="0" fillId="0" borderId="0" xfId="0" applyAlignment="1">
      <alignment wrapText="1"/>
    </xf>
    <xf numFmtId="0" fontId="1" fillId="0" borderId="0" xfId="0" applyFont="1" applyFill="1" applyBorder="1" applyAlignment="1">
      <alignment vertical="center" wrapText="1"/>
    </xf>
    <xf numFmtId="0" fontId="0" fillId="0" borderId="0" xfId="0" applyFill="1" applyBorder="1" applyAlignment="1">
      <alignment horizontal="left" vertical="center" wrapText="1"/>
    </xf>
    <xf numFmtId="0" fontId="3" fillId="0" borderId="0" xfId="0" applyFont="1"/>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1353-0134-449B-8A87-2DB58E793A23}">
  <dimension ref="A1:D41"/>
  <sheetViews>
    <sheetView showGridLines="0" tabSelected="1" zoomScaleNormal="100" workbookViewId="0">
      <pane ySplit="1" topLeftCell="A2" activePane="bottomLeft" state="frozen"/>
      <selection pane="bottomLeft"/>
    </sheetView>
  </sheetViews>
  <sheetFormatPr defaultRowHeight="15" x14ac:dyDescent="0.25"/>
  <cols>
    <col min="1" max="1" width="29.42578125" style="19" customWidth="1"/>
    <col min="2" max="2" width="13.5703125" style="19" customWidth="1"/>
    <col min="3" max="3" width="22.85546875" style="19" customWidth="1"/>
    <col min="4" max="4" width="122.140625" style="19" customWidth="1"/>
  </cols>
  <sheetData>
    <row r="1" spans="1:4" ht="15.75" thickBot="1" x14ac:dyDescent="0.3">
      <c r="A1" s="15" t="s">
        <v>152</v>
      </c>
      <c r="B1" s="15" t="s">
        <v>153</v>
      </c>
      <c r="C1" s="15" t="s">
        <v>154</v>
      </c>
      <c r="D1" s="15" t="s">
        <v>155</v>
      </c>
    </row>
    <row r="2" spans="1:4" x14ac:dyDescent="0.25">
      <c r="A2" s="16" t="s">
        <v>13</v>
      </c>
      <c r="B2" s="16" t="s">
        <v>156</v>
      </c>
      <c r="C2" s="16" t="s">
        <v>12</v>
      </c>
      <c r="D2" s="16" t="s">
        <v>14</v>
      </c>
    </row>
    <row r="3" spans="1:4" ht="30" x14ac:dyDescent="0.25">
      <c r="A3" s="17" t="s">
        <v>9</v>
      </c>
      <c r="B3" s="16" t="s">
        <v>156</v>
      </c>
      <c r="C3" s="17" t="s">
        <v>8</v>
      </c>
      <c r="D3" s="17" t="s">
        <v>11</v>
      </c>
    </row>
    <row r="4" spans="1:4" ht="30" x14ac:dyDescent="0.25">
      <c r="A4" s="17" t="s">
        <v>76</v>
      </c>
      <c r="B4" s="16" t="s">
        <v>156</v>
      </c>
      <c r="C4" s="17" t="s">
        <v>131</v>
      </c>
      <c r="D4" s="17" t="s">
        <v>132</v>
      </c>
    </row>
    <row r="5" spans="1:4" x14ac:dyDescent="0.25">
      <c r="A5" s="18" t="s">
        <v>77</v>
      </c>
      <c r="B5" s="16" t="s">
        <v>156</v>
      </c>
      <c r="C5" s="18" t="s">
        <v>157</v>
      </c>
      <c r="D5" s="17" t="s">
        <v>157</v>
      </c>
    </row>
    <row r="6" spans="1:4" x14ac:dyDescent="0.25">
      <c r="A6" s="17" t="s">
        <v>78</v>
      </c>
      <c r="B6" s="16" t="s">
        <v>156</v>
      </c>
      <c r="C6" s="17" t="s">
        <v>157</v>
      </c>
      <c r="D6" s="17" t="s">
        <v>157</v>
      </c>
    </row>
    <row r="7" spans="1:4" x14ac:dyDescent="0.25">
      <c r="A7" s="18" t="s">
        <v>79</v>
      </c>
      <c r="B7" s="16" t="s">
        <v>156</v>
      </c>
      <c r="C7" s="17" t="s">
        <v>157</v>
      </c>
      <c r="D7" s="17" t="s">
        <v>157</v>
      </c>
    </row>
    <row r="8" spans="1:4" x14ac:dyDescent="0.25">
      <c r="A8" s="17" t="s">
        <v>80</v>
      </c>
      <c r="B8" s="16" t="s">
        <v>156</v>
      </c>
      <c r="C8" s="17" t="s">
        <v>157</v>
      </c>
      <c r="D8" s="17" t="s">
        <v>157</v>
      </c>
    </row>
    <row r="9" spans="1:4" ht="200.1" customHeight="1" x14ac:dyDescent="0.25">
      <c r="A9" s="18" t="s">
        <v>81</v>
      </c>
      <c r="B9" s="16" t="s">
        <v>156</v>
      </c>
      <c r="C9" s="17" t="s">
        <v>163</v>
      </c>
      <c r="D9" s="17" t="s">
        <v>162</v>
      </c>
    </row>
    <row r="10" spans="1:4" ht="30" x14ac:dyDescent="0.25">
      <c r="A10" s="18" t="s">
        <v>82</v>
      </c>
      <c r="B10" s="16" t="s">
        <v>158</v>
      </c>
      <c r="C10" s="17" t="s">
        <v>139</v>
      </c>
      <c r="D10" s="17" t="s">
        <v>141</v>
      </c>
    </row>
    <row r="11" spans="1:4" x14ac:dyDescent="0.25">
      <c r="A11" s="18" t="s">
        <v>83</v>
      </c>
      <c r="B11" s="16" t="s">
        <v>156</v>
      </c>
      <c r="C11" s="17" t="s">
        <v>157</v>
      </c>
      <c r="D11" s="17" t="s">
        <v>157</v>
      </c>
    </row>
    <row r="12" spans="1:4" x14ac:dyDescent="0.25">
      <c r="A12" s="18" t="s">
        <v>84</v>
      </c>
      <c r="B12" s="16" t="s">
        <v>156</v>
      </c>
      <c r="C12" s="17" t="s">
        <v>157</v>
      </c>
      <c r="D12" s="17" t="s">
        <v>157</v>
      </c>
    </row>
    <row r="13" spans="1:4" x14ac:dyDescent="0.25">
      <c r="A13" s="18" t="s">
        <v>85</v>
      </c>
      <c r="B13" s="16" t="s">
        <v>156</v>
      </c>
      <c r="C13" s="17" t="s">
        <v>157</v>
      </c>
      <c r="D13" s="17" t="s">
        <v>157</v>
      </c>
    </row>
    <row r="14" spans="1:4" x14ac:dyDescent="0.25">
      <c r="A14" s="18" t="s">
        <v>86</v>
      </c>
      <c r="B14" s="16" t="s">
        <v>156</v>
      </c>
      <c r="C14" s="17" t="s">
        <v>113</v>
      </c>
      <c r="D14" s="17" t="s">
        <v>114</v>
      </c>
    </row>
    <row r="15" spans="1:4" x14ac:dyDescent="0.25">
      <c r="A15" s="18" t="s">
        <v>87</v>
      </c>
      <c r="B15" s="16" t="s">
        <v>156</v>
      </c>
      <c r="C15" s="17" t="s">
        <v>157</v>
      </c>
      <c r="D15" s="17" t="s">
        <v>157</v>
      </c>
    </row>
    <row r="16" spans="1:4" x14ac:dyDescent="0.25">
      <c r="A16" s="18" t="s">
        <v>88</v>
      </c>
      <c r="B16" s="16" t="s">
        <v>156</v>
      </c>
      <c r="C16" s="17" t="s">
        <v>157</v>
      </c>
      <c r="D16" s="17" t="s">
        <v>157</v>
      </c>
    </row>
    <row r="17" spans="1:4" ht="30" x14ac:dyDescent="0.25">
      <c r="A17" s="18" t="s">
        <v>89</v>
      </c>
      <c r="B17" s="16" t="s">
        <v>156</v>
      </c>
      <c r="C17" s="17" t="s">
        <v>142</v>
      </c>
      <c r="D17" s="17" t="s">
        <v>144</v>
      </c>
    </row>
    <row r="18" spans="1:4" x14ac:dyDescent="0.25">
      <c r="A18" s="18" t="s">
        <v>90</v>
      </c>
      <c r="B18" s="16" t="s">
        <v>159</v>
      </c>
      <c r="C18" s="17" t="s">
        <v>157</v>
      </c>
      <c r="D18" s="17" t="s">
        <v>157</v>
      </c>
    </row>
    <row r="19" spans="1:4" ht="30" x14ac:dyDescent="0.25">
      <c r="A19" s="18" t="s">
        <v>5</v>
      </c>
      <c r="B19" s="16" t="s">
        <v>156</v>
      </c>
      <c r="C19" s="17" t="s">
        <v>4</v>
      </c>
      <c r="D19" s="17" t="s">
        <v>7</v>
      </c>
    </row>
    <row r="20" spans="1:4" ht="45" x14ac:dyDescent="0.25">
      <c r="A20" s="18" t="s">
        <v>91</v>
      </c>
      <c r="B20" s="16" t="s">
        <v>156</v>
      </c>
      <c r="C20" s="17" t="s">
        <v>21</v>
      </c>
      <c r="D20" s="17" t="s">
        <v>160</v>
      </c>
    </row>
    <row r="21" spans="1:4" x14ac:dyDescent="0.25">
      <c r="A21" s="17" t="s">
        <v>92</v>
      </c>
      <c r="B21" s="16" t="s">
        <v>156</v>
      </c>
      <c r="C21" s="17" t="s">
        <v>148</v>
      </c>
      <c r="D21" s="17" t="s">
        <v>165</v>
      </c>
    </row>
    <row r="22" spans="1:4" x14ac:dyDescent="0.25">
      <c r="A22" s="18" t="s">
        <v>93</v>
      </c>
      <c r="B22" s="16" t="s">
        <v>156</v>
      </c>
      <c r="C22" s="17" t="s">
        <v>104</v>
      </c>
      <c r="D22" s="17" t="s">
        <v>32</v>
      </c>
    </row>
    <row r="23" spans="1:4" x14ac:dyDescent="0.25">
      <c r="A23" s="18" t="s">
        <v>94</v>
      </c>
      <c r="B23" s="16" t="s">
        <v>156</v>
      </c>
      <c r="C23" s="17" t="s">
        <v>157</v>
      </c>
      <c r="D23" s="17" t="s">
        <v>157</v>
      </c>
    </row>
    <row r="24" spans="1:4" x14ac:dyDescent="0.25">
      <c r="A24" s="18" t="s">
        <v>95</v>
      </c>
      <c r="B24" s="16" t="s">
        <v>156</v>
      </c>
      <c r="C24" s="17" t="s">
        <v>34</v>
      </c>
      <c r="D24" s="17" t="s">
        <v>36</v>
      </c>
    </row>
    <row r="25" spans="1:4" x14ac:dyDescent="0.25">
      <c r="A25" s="18" t="s">
        <v>96</v>
      </c>
      <c r="B25" s="16" t="s">
        <v>156</v>
      </c>
      <c r="C25" s="17" t="s">
        <v>149</v>
      </c>
      <c r="D25" s="17" t="s">
        <v>38</v>
      </c>
    </row>
    <row r="26" spans="1:4" x14ac:dyDescent="0.25">
      <c r="A26" s="18" t="s">
        <v>97</v>
      </c>
      <c r="B26" s="16" t="s">
        <v>156</v>
      </c>
      <c r="C26" s="17" t="s">
        <v>39</v>
      </c>
      <c r="D26" s="17" t="s">
        <v>41</v>
      </c>
    </row>
    <row r="27" spans="1:4" x14ac:dyDescent="0.25">
      <c r="A27" s="18" t="s">
        <v>98</v>
      </c>
      <c r="B27" s="16" t="s">
        <v>159</v>
      </c>
      <c r="C27" s="17" t="s">
        <v>121</v>
      </c>
      <c r="D27" s="17" t="s">
        <v>44</v>
      </c>
    </row>
    <row r="28" spans="1:4" x14ac:dyDescent="0.25">
      <c r="A28" s="18" t="s">
        <v>99</v>
      </c>
      <c r="B28" s="16" t="s">
        <v>159</v>
      </c>
      <c r="C28" s="17" t="s">
        <v>123</v>
      </c>
      <c r="D28" s="17" t="s">
        <v>47</v>
      </c>
    </row>
    <row r="29" spans="1:4" x14ac:dyDescent="0.25">
      <c r="A29" s="18" t="s">
        <v>100</v>
      </c>
      <c r="B29" s="16" t="s">
        <v>156</v>
      </c>
      <c r="C29" s="17" t="s">
        <v>103</v>
      </c>
      <c r="D29" s="17" t="s">
        <v>24</v>
      </c>
    </row>
    <row r="30" spans="1:4" x14ac:dyDescent="0.25">
      <c r="A30" s="18" t="s">
        <v>101</v>
      </c>
      <c r="B30" s="16" t="s">
        <v>159</v>
      </c>
      <c r="C30" s="17" t="s">
        <v>150</v>
      </c>
      <c r="D30" s="17" t="s">
        <v>164</v>
      </c>
    </row>
    <row r="31" spans="1:4" x14ac:dyDescent="0.25">
      <c r="A31" s="18" t="s">
        <v>102</v>
      </c>
      <c r="B31" s="16" t="s">
        <v>156</v>
      </c>
      <c r="C31" s="17" t="s">
        <v>151</v>
      </c>
      <c r="D31" s="17" t="s">
        <v>166</v>
      </c>
    </row>
    <row r="32" spans="1:4" x14ac:dyDescent="0.25">
      <c r="A32" s="18" t="s">
        <v>67</v>
      </c>
      <c r="B32" s="16" t="s">
        <v>156</v>
      </c>
      <c r="C32" s="17" t="s">
        <v>157</v>
      </c>
      <c r="D32" s="17" t="s">
        <v>157</v>
      </c>
    </row>
    <row r="33" spans="1:4" x14ac:dyDescent="0.25">
      <c r="A33" s="18" t="s">
        <v>68</v>
      </c>
      <c r="B33" s="16" t="s">
        <v>156</v>
      </c>
      <c r="C33" s="17" t="s">
        <v>157</v>
      </c>
      <c r="D33" s="17" t="s">
        <v>157</v>
      </c>
    </row>
    <row r="34" spans="1:4" x14ac:dyDescent="0.25">
      <c r="A34" s="17" t="s">
        <v>69</v>
      </c>
      <c r="B34" s="16" t="s">
        <v>156</v>
      </c>
      <c r="C34" s="17" t="s">
        <v>157</v>
      </c>
      <c r="D34" s="17" t="s">
        <v>157</v>
      </c>
    </row>
    <row r="35" spans="1:4" x14ac:dyDescent="0.25">
      <c r="A35"/>
      <c r="B35"/>
      <c r="C35"/>
      <c r="D35"/>
    </row>
    <row r="36" spans="1:4" x14ac:dyDescent="0.25">
      <c r="A36"/>
      <c r="B36"/>
      <c r="C36"/>
      <c r="D36"/>
    </row>
    <row r="37" spans="1:4" x14ac:dyDescent="0.25">
      <c r="A37"/>
      <c r="B37"/>
      <c r="C37"/>
      <c r="D37"/>
    </row>
    <row r="38" spans="1:4" x14ac:dyDescent="0.25">
      <c r="A38"/>
      <c r="B38"/>
      <c r="C38"/>
      <c r="D38"/>
    </row>
    <row r="39" spans="1:4" x14ac:dyDescent="0.25">
      <c r="A39"/>
      <c r="B39"/>
      <c r="C39"/>
      <c r="D39"/>
    </row>
    <row r="40" spans="1:4" x14ac:dyDescent="0.25">
      <c r="A40"/>
      <c r="B40"/>
      <c r="C40"/>
      <c r="D40"/>
    </row>
    <row r="41" spans="1:4" x14ac:dyDescent="0.25">
      <c r="A41"/>
      <c r="B41"/>
      <c r="C41"/>
      <c r="D41"/>
    </row>
  </sheetData>
  <conditionalFormatting sqref="B1:B34 B42:B1048576">
    <cfRule type="cellIs" dxfId="2" priority="1" operator="equal">
      <formula>"numeric"</formula>
    </cfRule>
    <cfRule type="cellIs" dxfId="1" priority="2" operator="equal">
      <formula>"timestamp"</formula>
    </cfRule>
    <cfRule type="cellIs" dxfId="0" priority="3" operator="equal">
      <formula>"text"</formula>
    </cfRule>
  </conditionalFormatting>
  <dataValidations count="1">
    <dataValidation type="list" allowBlank="1" showInputMessage="1" showErrorMessage="1" sqref="B2:B34" xr:uid="{4E0F304F-3107-4AAF-A837-F7B5281CC604}">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2B1F-E3F7-4285-B876-1C26748B89EE}">
  <dimension ref="A1:S38"/>
  <sheetViews>
    <sheetView zoomScaleNormal="100" workbookViewId="0">
      <selection activeCell="D3" sqref="D3"/>
    </sheetView>
  </sheetViews>
  <sheetFormatPr defaultRowHeight="15" x14ac:dyDescent="0.25"/>
  <cols>
    <col min="1" max="1" width="28.7109375" customWidth="1"/>
    <col min="2" max="2" width="17" customWidth="1"/>
    <col min="3" max="3" width="26.28515625" customWidth="1"/>
    <col min="4" max="4" width="55" customWidth="1"/>
    <col min="5" max="5" width="30.42578125" customWidth="1"/>
    <col min="6" max="6" width="28.85546875" style="22" bestFit="1" customWidth="1"/>
    <col min="7" max="7" width="28.5703125" style="22" bestFit="1" customWidth="1"/>
    <col min="8" max="8" width="31" style="22" bestFit="1" customWidth="1"/>
    <col min="10" max="12" width="26" style="10" customWidth="1"/>
    <col min="13" max="13" width="63.5703125" style="10" customWidth="1"/>
    <col min="16" max="18" width="22.5703125" customWidth="1"/>
    <col min="19" max="19" width="80.28515625" customWidth="1"/>
  </cols>
  <sheetData>
    <row r="1" spans="1:19" ht="15.75" thickBot="1" x14ac:dyDescent="0.3">
      <c r="A1" s="2" t="s">
        <v>73</v>
      </c>
      <c r="B1" s="1" t="s">
        <v>74</v>
      </c>
      <c r="C1" s="2" t="s">
        <v>75</v>
      </c>
      <c r="D1" s="1" t="s">
        <v>3</v>
      </c>
      <c r="E1" s="20"/>
      <c r="F1" s="22" t="s">
        <v>108</v>
      </c>
      <c r="G1" s="22" t="s">
        <v>109</v>
      </c>
      <c r="H1" s="22" t="s">
        <v>110</v>
      </c>
      <c r="J1" s="2" t="s">
        <v>73</v>
      </c>
      <c r="K1" s="1" t="s">
        <v>74</v>
      </c>
      <c r="L1" s="2" t="s">
        <v>75</v>
      </c>
      <c r="M1" s="1" t="s">
        <v>3</v>
      </c>
      <c r="P1" s="2" t="s">
        <v>0</v>
      </c>
      <c r="Q1" s="1" t="s">
        <v>1</v>
      </c>
      <c r="R1" s="2" t="s">
        <v>2</v>
      </c>
      <c r="S1" s="1" t="s">
        <v>3</v>
      </c>
    </row>
    <row r="2" spans="1:19" ht="75.75" thickBot="1" x14ac:dyDescent="0.3">
      <c r="A2" s="12" t="s">
        <v>13</v>
      </c>
      <c r="B2" s="11" t="str" cm="1">
        <f t="array" ref="B2">IF(IFERROR(IFERROR(INDEX(K:K,$G2),INDEX(R:R,$H2)),"-")=0,
"-",
IFERROR(IFERROR(INDEX(K:K,$G2),INDEX(R:R,$H2)),"-"))</f>
        <v>Plain Text</v>
      </c>
      <c r="C2" s="12" t="str" cm="1">
        <f t="array" ref="C2">IF(IFERROR(IFERROR(INDEX(L:L,$G2),INDEX(P:P,$H2)),"-")=0,
"-",
IFERROR(IFERROR(INDEX(L:L,$G2),INDEX(P:P,$H2)),"-"))</f>
        <v>Waste Discharge ID</v>
      </c>
      <c r="D2" s="11" t="str" cm="1">
        <f t="array" ref="D2">IF(IFERROR(IFERROR(INDEX(M:M,$G2),INDEX(S:S,$H2)),"-")=0,
"-",
IFERROR(IFERROR(INDEX(M:M,$G2),INDEX(S:S,$H2)),"-"))</f>
        <v xml:space="preserve">Identification number associated with a waste discharge. </v>
      </c>
      <c r="E2" s="21"/>
      <c r="F2" s="22" t="s">
        <v>13</v>
      </c>
      <c r="G2" s="22">
        <f t="shared" ref="G2:G34" si="0">MATCH(F2,J:J,0)</f>
        <v>4</v>
      </c>
      <c r="H2" s="22">
        <f t="shared" ref="H2:H34" si="1">MATCH(F2,Q:Q,0)</f>
        <v>12</v>
      </c>
      <c r="J2" s="4" t="s">
        <v>5</v>
      </c>
      <c r="K2" s="3" t="s">
        <v>6</v>
      </c>
      <c r="L2" s="4" t="s">
        <v>4</v>
      </c>
      <c r="M2" s="3" t="s">
        <v>7</v>
      </c>
      <c r="P2" s="4" t="s">
        <v>21</v>
      </c>
      <c r="Q2" s="3" t="s">
        <v>111</v>
      </c>
      <c r="R2" s="4" t="s">
        <v>6</v>
      </c>
      <c r="S2" s="3" t="s">
        <v>112</v>
      </c>
    </row>
    <row r="3" spans="1:19" ht="60.75" thickBot="1" x14ac:dyDescent="0.3">
      <c r="A3" s="12" t="s">
        <v>9</v>
      </c>
      <c r="B3" s="11" t="str" cm="1">
        <f t="array" ref="B3">IF(IFERROR(IFERROR(INDEX(K:K,$G3),INDEX(R:R,$H3)),"-")=0,
"-",
IFERROR(IFERROR(INDEX(K:K,$G3),INDEX(R:R,$H3)),"-"))</f>
        <v>Number</v>
      </c>
      <c r="C3" s="12" t="str" cm="1">
        <f t="array" ref="C3">IF(IFERROR(IFERROR(INDEX(L:L,$G3),INDEX(P:P,$H3)),"-")=0,
"-",
IFERROR(IFERROR(INDEX(L:L,$G3),INDEX(P:P,$H3)),"-"))</f>
        <v>Regulatory Measure ID (Application ID)</v>
      </c>
      <c r="D3" s="11" t="str" cm="1">
        <f t="array" ref="D3">IF(IFERROR(IFERROR(INDEX(M:M,$G3),INDEX(S:S,$H3)),"-")=0,
"-",
IFERROR(IFERROR(INDEX(M:M,$G3),INDEX(S:S,$H3)),"-"))</f>
        <v>A unique Identification number associated with a storm water application.  Universal number used to link the application to inspections, violations, and enforcement actions.</v>
      </c>
      <c r="E3" s="21"/>
      <c r="F3" s="22" t="s">
        <v>9</v>
      </c>
      <c r="G3" s="22">
        <f t="shared" si="0"/>
        <v>3</v>
      </c>
      <c r="H3" s="22" t="e">
        <f t="shared" si="1"/>
        <v>#N/A</v>
      </c>
      <c r="J3" s="4" t="s">
        <v>9</v>
      </c>
      <c r="K3" s="3" t="s">
        <v>10</v>
      </c>
      <c r="L3" s="4" t="s">
        <v>8</v>
      </c>
      <c r="M3" s="3" t="s">
        <v>11</v>
      </c>
      <c r="P3" s="4" t="s">
        <v>113</v>
      </c>
      <c r="Q3" s="3" t="s">
        <v>86</v>
      </c>
      <c r="R3" s="4" t="s">
        <v>6</v>
      </c>
      <c r="S3" s="3" t="s">
        <v>114</v>
      </c>
    </row>
    <row r="4" spans="1:19" ht="45.75" thickBot="1" x14ac:dyDescent="0.3">
      <c r="A4" s="12" t="s">
        <v>76</v>
      </c>
      <c r="B4" s="11" t="str" cm="1">
        <f t="array" ref="B4">IF(IFERROR(IFERROR(INDEX(K:K,$G4),INDEX(R:R,$H4)),"-")=0,
"-",
IFERROR(IFERROR(INDEX(K:K,$G4),INDEX(R:R,$H4)),"-"))</f>
        <v>Plain Text</v>
      </c>
      <c r="C4" s="12" t="str" cm="1">
        <f t="array" ref="C4">IF(IFERROR(IFERROR(INDEX(L:L,$G4),INDEX(P:P,$H4)),"-")=0,
"-",
IFERROR(IFERROR(INDEX(L:L,$G4),INDEX(P:P,$H4)),"-"))</f>
        <v>Inspection ID</v>
      </c>
      <c r="D4" s="11" t="str" cm="1">
        <f t="array" ref="D4">IF(IFERROR(IFERROR(INDEX(M:M,$G4),INDEX(S:S,$H4)),"-")=0,
"-",
IFERROR(IFERROR(INDEX(M:M,$G4),INDEX(S:S,$H4)),"-"))</f>
        <v>System-generated unique identifier for the inspection
record.</v>
      </c>
      <c r="E4" s="21"/>
      <c r="F4" s="22" t="s">
        <v>76</v>
      </c>
      <c r="G4" s="22" t="e">
        <f t="shared" si="0"/>
        <v>#N/A</v>
      </c>
      <c r="H4" s="22">
        <f t="shared" si="1"/>
        <v>15</v>
      </c>
      <c r="J4" s="4" t="s">
        <v>13</v>
      </c>
      <c r="K4" s="3" t="s">
        <v>6</v>
      </c>
      <c r="L4" s="4" t="s">
        <v>12</v>
      </c>
      <c r="M4" s="3" t="s">
        <v>14</v>
      </c>
      <c r="P4" s="4" t="s">
        <v>115</v>
      </c>
      <c r="Q4" s="3" t="s">
        <v>116</v>
      </c>
      <c r="R4" s="4" t="s">
        <v>6</v>
      </c>
      <c r="S4" s="3" t="s">
        <v>117</v>
      </c>
    </row>
    <row r="5" spans="1:19" ht="15.75" thickBot="1" x14ac:dyDescent="0.3">
      <c r="A5" s="12" t="s">
        <v>77</v>
      </c>
      <c r="B5" s="11" t="str" cm="1">
        <f t="array" ref="B5">IF(IFERROR(IFERROR(INDEX(K:K,$G5),INDEX(R:R,$H5)),"-")=0,
"-",
IFERROR(IFERROR(INDEX(K:K,$G5),INDEX(R:R,$H5)),"-"))</f>
        <v>-</v>
      </c>
      <c r="C5" s="12" t="str" cm="1">
        <f t="array" ref="C5">IF(IFERROR(IFERROR(INDEX(L:L,$G5),INDEX(P:P,$H5)),"-")=0,
"-",
IFERROR(IFERROR(INDEX(L:L,$G5),INDEX(P:P,$H5)),"-"))</f>
        <v>-</v>
      </c>
      <c r="D5" s="11" t="str" cm="1">
        <f t="array" ref="D5">IF(IFERROR(IFERROR(INDEX(M:M,$G5),INDEX(S:S,$H5)),"-")=0,
"-",
IFERROR(IFERROR(INDEX(M:M,$G5),INDEX(S:S,$H5)),"-"))</f>
        <v>-</v>
      </c>
      <c r="E5" s="21"/>
      <c r="F5" s="22" t="s">
        <v>77</v>
      </c>
      <c r="G5" s="22" t="e">
        <f t="shared" si="0"/>
        <v>#N/A</v>
      </c>
      <c r="H5" s="22" t="e">
        <f t="shared" si="1"/>
        <v>#N/A</v>
      </c>
      <c r="J5" s="5" t="s">
        <v>16</v>
      </c>
      <c r="K5" s="3"/>
      <c r="L5" s="5" t="s">
        <v>15</v>
      </c>
      <c r="M5" s="3"/>
      <c r="P5" s="4" t="s">
        <v>28</v>
      </c>
      <c r="Q5" s="3" t="s">
        <v>29</v>
      </c>
      <c r="R5" s="4" t="s">
        <v>6</v>
      </c>
      <c r="S5" s="3" t="s">
        <v>30</v>
      </c>
    </row>
    <row r="6" spans="1:19" ht="30.75" thickBot="1" x14ac:dyDescent="0.3">
      <c r="A6" s="12" t="s">
        <v>78</v>
      </c>
      <c r="B6" s="11" t="str" cm="1">
        <f t="array" ref="B6">IF(IFERROR(IFERROR(INDEX(K:K,$G6),INDEX(R:R,$H6)),"-")=0,
"-",
IFERROR(IFERROR(INDEX(K:K,$G6),INDEX(R:R,$H6)),"-"))</f>
        <v>-</v>
      </c>
      <c r="C6" s="12" t="str" cm="1">
        <f t="array" ref="C6">IF(IFERROR(IFERROR(INDEX(L:L,$G6),INDEX(P:P,$H6)),"-")=0,
"-",
IFERROR(IFERROR(INDEX(L:L,$G6),INDEX(P:P,$H6)),"-"))</f>
        <v>-</v>
      </c>
      <c r="D6" s="11" t="str" cm="1">
        <f t="array" ref="D6">IF(IFERROR(IFERROR(INDEX(M:M,$G6),INDEX(S:S,$H6)),"-")=0,
"-",
IFERROR(IFERROR(INDEX(M:M,$G6),INDEX(S:S,$H6)),"-"))</f>
        <v>-</v>
      </c>
      <c r="E6" s="21"/>
      <c r="F6" s="22" t="s">
        <v>78</v>
      </c>
      <c r="G6" s="22" t="e">
        <f t="shared" si="0"/>
        <v>#N/A</v>
      </c>
      <c r="H6" s="22" t="e">
        <f t="shared" si="1"/>
        <v>#N/A</v>
      </c>
      <c r="J6" s="6" t="s">
        <v>18</v>
      </c>
      <c r="K6" s="6" t="s">
        <v>6</v>
      </c>
      <c r="L6" s="6" t="s">
        <v>17</v>
      </c>
      <c r="M6" s="6" t="s">
        <v>19</v>
      </c>
      <c r="P6" s="4" t="s">
        <v>104</v>
      </c>
      <c r="Q6" s="3" t="s">
        <v>93</v>
      </c>
      <c r="R6" s="4" t="s">
        <v>6</v>
      </c>
      <c r="S6" s="3" t="s">
        <v>118</v>
      </c>
    </row>
    <row r="7" spans="1:19" ht="30.75" thickBot="1" x14ac:dyDescent="0.3">
      <c r="A7" s="12" t="s">
        <v>79</v>
      </c>
      <c r="B7" s="11" t="str" cm="1">
        <f t="array" ref="B7">IF(IFERROR(IFERROR(INDEX(K:K,$G7),INDEX(R:R,$H7)),"-")=0,
"-",
IFERROR(IFERROR(INDEX(K:K,$G7),INDEX(R:R,$H7)),"-"))</f>
        <v>-</v>
      </c>
      <c r="C7" s="12" t="str" cm="1">
        <f t="array" ref="C7">IF(IFERROR(IFERROR(INDEX(L:L,$G7),INDEX(P:P,$H7)),"-")=0,
"-",
IFERROR(IFERROR(INDEX(L:L,$G7),INDEX(P:P,$H7)),"-"))</f>
        <v>-</v>
      </c>
      <c r="D7" s="11" t="str" cm="1">
        <f t="array" ref="D7">IF(IFERROR(IFERROR(INDEX(M:M,$G7),INDEX(S:S,$H7)),"-")=0,
"-",
IFERROR(IFERROR(INDEX(M:M,$G7),INDEX(S:S,$H7)),"-"))</f>
        <v>-</v>
      </c>
      <c r="E7" s="21"/>
      <c r="F7" s="22" t="s">
        <v>79</v>
      </c>
      <c r="G7" s="22" t="e">
        <f t="shared" si="0"/>
        <v>#N/A</v>
      </c>
      <c r="H7" s="22" t="e">
        <f t="shared" si="1"/>
        <v>#N/A</v>
      </c>
      <c r="J7" s="5" t="s">
        <v>20</v>
      </c>
      <c r="K7" s="3"/>
      <c r="L7" s="4"/>
      <c r="M7" s="3"/>
      <c r="P7" s="4" t="s">
        <v>34</v>
      </c>
      <c r="Q7" s="3" t="s">
        <v>95</v>
      </c>
      <c r="R7" s="4" t="s">
        <v>6</v>
      </c>
      <c r="S7" s="3" t="s">
        <v>119</v>
      </c>
    </row>
    <row r="8" spans="1:19" ht="90.75" thickBot="1" x14ac:dyDescent="0.3">
      <c r="A8" s="12" t="s">
        <v>80</v>
      </c>
      <c r="B8" s="11" t="str" cm="1">
        <f t="array" ref="B8">IF(IFERROR(IFERROR(INDEX(K:K,$G8),INDEX(R:R,$H8)),"-")=0,
"-",
IFERROR(IFERROR(INDEX(K:K,$G8),INDEX(R:R,$H8)),"-"))</f>
        <v>-</v>
      </c>
      <c r="C8" s="12" t="str" cm="1">
        <f t="array" ref="C8">IF(IFERROR(IFERROR(INDEX(L:L,$G8),INDEX(P:P,$H8)),"-")=0,
"-",
IFERROR(IFERROR(INDEX(L:L,$G8),INDEX(P:P,$H8)),"-"))</f>
        <v>-</v>
      </c>
      <c r="D8" s="11" t="str" cm="1">
        <f t="array" ref="D8">IF(IFERROR(IFERROR(INDEX(M:M,$G8),INDEX(S:S,$H8)),"-")=0,
"-",
IFERROR(IFERROR(INDEX(M:M,$G8),INDEX(S:S,$H8)),"-"))</f>
        <v>-</v>
      </c>
      <c r="E8" s="21"/>
      <c r="F8" s="22" t="s">
        <v>80</v>
      </c>
      <c r="G8" s="22" t="e">
        <f t="shared" si="0"/>
        <v>#N/A</v>
      </c>
      <c r="H8" s="22" t="e">
        <f t="shared" si="1"/>
        <v>#N/A</v>
      </c>
      <c r="J8" s="4" t="s">
        <v>22</v>
      </c>
      <c r="K8" s="3" t="s">
        <v>6</v>
      </c>
      <c r="L8" s="4" t="s">
        <v>21</v>
      </c>
      <c r="M8" s="3" t="s">
        <v>160</v>
      </c>
      <c r="P8" s="4" t="s">
        <v>39</v>
      </c>
      <c r="Q8" s="3" t="s">
        <v>97</v>
      </c>
      <c r="R8" s="4" t="s">
        <v>6</v>
      </c>
      <c r="S8" s="3" t="s">
        <v>120</v>
      </c>
    </row>
    <row r="9" spans="1:19" ht="409.6" thickBot="1" x14ac:dyDescent="0.3">
      <c r="A9" s="12" t="s">
        <v>81</v>
      </c>
      <c r="B9" s="11" t="str" cm="1">
        <f t="array" ref="B9">IF(IFERROR(IFERROR(INDEX(K:K,$G9),INDEX(R:R,$H9)),"-")=0,
"-",
IFERROR(IFERROR(INDEX(K:K,$G9),INDEX(R:R,$H9)),"-"))</f>
        <v>Plain Text</v>
      </c>
      <c r="C9" s="12" t="str" cm="1">
        <f t="array" ref="C9">IF(IFERROR(IFERROR(INDEX(L:L,$G9),INDEX(P:P,$H9)),"-")=0,
"-",
IFERROR(IFERROR(INDEX(L:L,$G9),INDEX(P:P,$H9)),"-"))</f>
        <v>Inspection Type</v>
      </c>
      <c r="D9" s="11" t="s">
        <v>162</v>
      </c>
      <c r="E9" s="21"/>
      <c r="F9" s="22" t="s">
        <v>134</v>
      </c>
      <c r="G9" s="22" t="e">
        <f t="shared" si="0"/>
        <v>#N/A</v>
      </c>
      <c r="H9" s="22">
        <f t="shared" si="1"/>
        <v>16</v>
      </c>
      <c r="J9" s="7" t="s">
        <v>23</v>
      </c>
      <c r="K9" s="6" t="s">
        <v>6</v>
      </c>
      <c r="L9" s="8" t="s">
        <v>103</v>
      </c>
      <c r="M9" s="6" t="s">
        <v>24</v>
      </c>
      <c r="P9" s="4" t="s">
        <v>103</v>
      </c>
      <c r="Q9" s="3" t="s">
        <v>100</v>
      </c>
      <c r="R9" s="4" t="s">
        <v>6</v>
      </c>
      <c r="S9" s="3" t="s">
        <v>24</v>
      </c>
    </row>
    <row r="10" spans="1:19" ht="30.75" thickBot="1" x14ac:dyDescent="0.3">
      <c r="A10" s="12" t="s">
        <v>82</v>
      </c>
      <c r="B10" s="11" t="str" cm="1">
        <f t="array" ref="B10">IF(IFERROR(IFERROR(INDEX(K:K,$G10),INDEX(R:R,$H10)),"-")=0,
"-",
IFERROR(IFERROR(INDEX(K:K,$G10),INDEX(R:R,$H10)),"-"))</f>
        <v>Plain Text</v>
      </c>
      <c r="C10" s="12" t="str" cm="1">
        <f t="array" ref="C10">IF(IFERROR(IFERROR(INDEX(L:L,$G10),INDEX(P:P,$H10)),"-")=0,
"-",
IFERROR(IFERROR(INDEX(L:L,$G10),INDEX(P:P,$H10)),"-"))</f>
        <v>Inspection Date</v>
      </c>
      <c r="D10" s="11" t="str" cm="1">
        <f t="array" ref="D10">IF(IFERROR(IFERROR(INDEX(M:M,$G10),INDEX(S:S,$H10)),"-")=0,
"-",
IFERROR(IFERROR(INDEX(M:M,$G10),INDEX(S:S,$H10)),"-"))</f>
        <v>Date the inspection was
performed.</v>
      </c>
      <c r="E10" s="21"/>
      <c r="F10" s="22" t="s">
        <v>140</v>
      </c>
      <c r="G10" s="22" t="e">
        <f t="shared" si="0"/>
        <v>#N/A</v>
      </c>
      <c r="H10" s="22">
        <f t="shared" si="1"/>
        <v>18</v>
      </c>
      <c r="J10" s="5" t="s">
        <v>26</v>
      </c>
      <c r="K10" s="3" t="s">
        <v>6</v>
      </c>
      <c r="L10" s="4" t="s">
        <v>25</v>
      </c>
      <c r="M10" s="3" t="s">
        <v>27</v>
      </c>
      <c r="P10" s="4" t="s">
        <v>121</v>
      </c>
      <c r="Q10" s="3" t="s">
        <v>98</v>
      </c>
      <c r="R10" s="4" t="s">
        <v>10</v>
      </c>
      <c r="S10" s="3" t="s">
        <v>122</v>
      </c>
    </row>
    <row r="11" spans="1:19" ht="30.75" thickBot="1" x14ac:dyDescent="0.3">
      <c r="A11" s="12" t="s">
        <v>83</v>
      </c>
      <c r="B11" s="11" t="str" cm="1">
        <f t="array" ref="B11">IF(IFERROR(IFERROR(INDEX(K:K,$G11),INDEX(R:R,$H11)),"-")=0,
"-",
IFERROR(IFERROR(INDEX(K:K,$G11),INDEX(R:R,$H11)),"-"))</f>
        <v>-</v>
      </c>
      <c r="C11" s="12" t="str" cm="1">
        <f t="array" ref="C11">IF(IFERROR(IFERROR(INDEX(L:L,$G11),INDEX(P:P,$H11)),"-")=0,
"-",
IFERROR(IFERROR(INDEX(L:L,$G11),INDEX(P:P,$H11)),"-"))</f>
        <v>-</v>
      </c>
      <c r="D11" s="11" t="str" cm="1">
        <f t="array" ref="D11">IF(IFERROR(IFERROR(INDEX(M:M,$G11),INDEX(S:S,$H11)),"-")=0,
"-",
IFERROR(IFERROR(INDEX(M:M,$G11),INDEX(S:S,$H11)),"-"))</f>
        <v>-</v>
      </c>
      <c r="E11" s="21"/>
      <c r="F11" s="22" t="s">
        <v>83</v>
      </c>
      <c r="G11" s="22" t="e">
        <f t="shared" si="0"/>
        <v>#N/A</v>
      </c>
      <c r="H11" s="22" t="e">
        <f t="shared" si="1"/>
        <v>#N/A</v>
      </c>
      <c r="J11" s="5" t="s">
        <v>29</v>
      </c>
      <c r="K11" s="3" t="s">
        <v>6</v>
      </c>
      <c r="L11" s="4" t="s">
        <v>148</v>
      </c>
      <c r="M11" s="3" t="s">
        <v>30</v>
      </c>
      <c r="P11" s="4" t="s">
        <v>123</v>
      </c>
      <c r="Q11" s="3" t="s">
        <v>99</v>
      </c>
      <c r="R11" s="4" t="s">
        <v>10</v>
      </c>
      <c r="S11" s="3" t="s">
        <v>124</v>
      </c>
    </row>
    <row r="12" spans="1:19" ht="30.75" thickBot="1" x14ac:dyDescent="0.3">
      <c r="A12" s="12" t="s">
        <v>84</v>
      </c>
      <c r="B12" s="11" t="str" cm="1">
        <f t="array" ref="B12">IF(IFERROR(IFERROR(INDEX(K:K,$G12),INDEX(R:R,$H12)),"-")=0,
"-",
IFERROR(IFERROR(INDEX(K:K,$G12),INDEX(R:R,$H12)),"-"))</f>
        <v>-</v>
      </c>
      <c r="C12" s="12" t="str" cm="1">
        <f t="array" ref="C12">IF(IFERROR(IFERROR(INDEX(L:L,$G12),INDEX(P:P,$H12)),"-")=0,
"-",
IFERROR(IFERROR(INDEX(L:L,$G12),INDEX(P:P,$H12)),"-"))</f>
        <v>-</v>
      </c>
      <c r="D12" s="11" t="str" cm="1">
        <f t="array" ref="D12">IF(IFERROR(IFERROR(INDEX(M:M,$G12),INDEX(S:S,$H12)),"-")=0,
"-",
IFERROR(IFERROR(INDEX(M:M,$G12),INDEX(S:S,$H12)),"-"))</f>
        <v>-</v>
      </c>
      <c r="E12" s="21"/>
      <c r="F12" s="22" t="s">
        <v>84</v>
      </c>
      <c r="G12" s="22" t="e">
        <f t="shared" si="0"/>
        <v>#N/A</v>
      </c>
      <c r="H12" s="22" t="e">
        <f t="shared" si="1"/>
        <v>#N/A</v>
      </c>
      <c r="J12" s="7" t="s">
        <v>31</v>
      </c>
      <c r="K12" s="6" t="s">
        <v>6</v>
      </c>
      <c r="L12" s="8" t="s">
        <v>104</v>
      </c>
      <c r="M12" s="6" t="s">
        <v>32</v>
      </c>
      <c r="P12" s="4" t="s">
        <v>12</v>
      </c>
      <c r="Q12" s="3" t="s">
        <v>13</v>
      </c>
      <c r="R12" s="4" t="s">
        <v>6</v>
      </c>
      <c r="S12" s="3" t="s">
        <v>125</v>
      </c>
    </row>
    <row r="13" spans="1:19" ht="60.75" thickBot="1" x14ac:dyDescent="0.3">
      <c r="A13" s="12" t="s">
        <v>85</v>
      </c>
      <c r="B13" s="11" t="str" cm="1">
        <f t="array" ref="B13">IF(IFERROR(IFERROR(INDEX(K:K,$G13),INDEX(R:R,$H13)),"-")=0,
"-",
IFERROR(IFERROR(INDEX(K:K,$G13),INDEX(R:R,$H13)),"-"))</f>
        <v>-</v>
      </c>
      <c r="C13" s="12" t="str" cm="1">
        <f t="array" ref="C13">IF(IFERROR(IFERROR(INDEX(L:L,$G13),INDEX(P:P,$H13)),"-")=0,
"-",
IFERROR(IFERROR(INDEX(L:L,$G13),INDEX(P:P,$H13)),"-"))</f>
        <v>-</v>
      </c>
      <c r="D13" s="11" t="str" cm="1">
        <f t="array" ref="D13">IF(IFERROR(IFERROR(INDEX(M:M,$G13),INDEX(S:S,$H13)),"-")=0,
"-",
IFERROR(IFERROR(INDEX(M:M,$G13),INDEX(S:S,$H13)),"-"))</f>
        <v>-</v>
      </c>
      <c r="E13" s="21"/>
      <c r="F13" s="22" t="s">
        <v>85</v>
      </c>
      <c r="G13" s="22" t="e">
        <f t="shared" si="0"/>
        <v>#N/A</v>
      </c>
      <c r="H13" s="22" t="e">
        <f t="shared" si="1"/>
        <v>#N/A</v>
      </c>
      <c r="J13" s="5" t="s">
        <v>33</v>
      </c>
      <c r="K13" s="3"/>
      <c r="L13" s="4"/>
      <c r="M13" s="3"/>
      <c r="P13" s="4" t="s">
        <v>126</v>
      </c>
      <c r="Q13" s="3" t="s">
        <v>127</v>
      </c>
      <c r="R13" s="4" t="s">
        <v>6</v>
      </c>
      <c r="S13" s="3" t="s">
        <v>161</v>
      </c>
    </row>
    <row r="14" spans="1:19" ht="30.75" thickBot="1" x14ac:dyDescent="0.3">
      <c r="A14" s="12" t="s">
        <v>86</v>
      </c>
      <c r="B14" s="11" t="str" cm="1">
        <f t="array" ref="B14">IF(IFERROR(IFERROR(INDEX(K:K,$G14),INDEX(R:R,$H14)),"-")=0,
"-",
IFERROR(IFERROR(INDEX(K:K,$G14),INDEX(R:R,$H14)),"-"))</f>
        <v>Plain Text</v>
      </c>
      <c r="C14" s="12" t="str" cm="1">
        <f t="array" ref="C14">IF(IFERROR(IFERROR(INDEX(L:L,$G14),INDEX(P:P,$H14)),"-")=0,
"-",
IFERROR(IFERROR(INDEX(L:L,$G14),INDEX(P:P,$H14)),"-"))</f>
        <v>Agency</v>
      </c>
      <c r="D14" s="11" t="str" cm="1">
        <f t="array" ref="D14">IF(IFERROR(IFERROR(INDEX(M:M,$G14),INDEX(S:S,$H14)),"-")=0,
"-",
IFERROR(IFERROR(INDEX(M:M,$G14),INDEX(S:S,$H14)),"-"))</f>
        <v>Organization responsible for the regulated facility.</v>
      </c>
      <c r="E14" s="21"/>
      <c r="F14" s="22" t="s">
        <v>86</v>
      </c>
      <c r="G14" s="22" t="e">
        <f t="shared" si="0"/>
        <v>#N/A</v>
      </c>
      <c r="H14" s="22">
        <f t="shared" si="1"/>
        <v>3</v>
      </c>
      <c r="J14" s="7" t="s">
        <v>35</v>
      </c>
      <c r="K14" s="6" t="s">
        <v>6</v>
      </c>
      <c r="L14" s="6" t="s">
        <v>34</v>
      </c>
      <c r="M14" s="6" t="s">
        <v>36</v>
      </c>
      <c r="P14" s="4" t="s">
        <v>128</v>
      </c>
      <c r="Q14" s="3" t="s">
        <v>129</v>
      </c>
      <c r="R14" s="4" t="s">
        <v>6</v>
      </c>
      <c r="S14" s="3" t="s">
        <v>130</v>
      </c>
    </row>
    <row r="15" spans="1:19" ht="30.75" thickBot="1" x14ac:dyDescent="0.3">
      <c r="A15" s="12" t="s">
        <v>87</v>
      </c>
      <c r="B15" s="11" t="str" cm="1">
        <f t="array" ref="B15">IF(IFERROR(IFERROR(INDEX(K:K,$G15),INDEX(R:R,$H15)),"-")=0,
"-",
IFERROR(IFERROR(INDEX(K:K,$G15),INDEX(R:R,$H15)),"-"))</f>
        <v>-</v>
      </c>
      <c r="C15" s="12" t="str" cm="1">
        <f t="array" ref="C15">IF(IFERROR(IFERROR(INDEX(L:L,$G15),INDEX(P:P,$H15)),"-")=0,
"-",
IFERROR(IFERROR(INDEX(L:L,$G15),INDEX(P:P,$H15)),"-"))</f>
        <v>-</v>
      </c>
      <c r="D15" s="11" t="str" cm="1">
        <f t="array" ref="D15">IF(IFERROR(IFERROR(INDEX(M:M,$G15),INDEX(S:S,$H15)),"-")=0,
"-",
IFERROR(IFERROR(INDEX(M:M,$G15),INDEX(S:S,$H15)),"-"))</f>
        <v>-</v>
      </c>
      <c r="E15" s="21"/>
      <c r="F15" s="22" t="s">
        <v>87</v>
      </c>
      <c r="G15" s="22" t="e">
        <f t="shared" si="0"/>
        <v>#N/A</v>
      </c>
      <c r="H15" s="22" t="e">
        <f t="shared" si="1"/>
        <v>#N/A</v>
      </c>
      <c r="J15" s="5" t="s">
        <v>37</v>
      </c>
      <c r="K15" s="3" t="s">
        <v>6</v>
      </c>
      <c r="L15" s="4" t="s">
        <v>149</v>
      </c>
      <c r="M15" s="3" t="s">
        <v>38</v>
      </c>
      <c r="P15" s="4" t="s">
        <v>131</v>
      </c>
      <c r="Q15" s="3" t="s">
        <v>76</v>
      </c>
      <c r="R15" s="4" t="s">
        <v>6</v>
      </c>
      <c r="S15" s="3" t="s">
        <v>132</v>
      </c>
    </row>
    <row r="16" spans="1:19" ht="45.75" thickBot="1" x14ac:dyDescent="0.3">
      <c r="A16" s="12" t="s">
        <v>88</v>
      </c>
      <c r="B16" s="11" t="str" cm="1">
        <f t="array" ref="B16">IF(IFERROR(IFERROR(INDEX(K:K,$G16),INDEX(R:R,$H16)),"-")=0,
"-",
IFERROR(IFERROR(INDEX(K:K,$G16),INDEX(R:R,$H16)),"-"))</f>
        <v>-</v>
      </c>
      <c r="C16" s="12" t="str" cm="1">
        <f t="array" ref="C16">IF(IFERROR(IFERROR(INDEX(L:L,$G16),INDEX(P:P,$H16)),"-")=0,
"-",
IFERROR(IFERROR(INDEX(L:L,$G16),INDEX(P:P,$H16)),"-"))</f>
        <v>-</v>
      </c>
      <c r="D16" s="11" t="str" cm="1">
        <f t="array" ref="D16">IF(IFERROR(IFERROR(INDEX(M:M,$G16),INDEX(S:S,$H16)),"-")=0,
"-",
IFERROR(IFERROR(INDEX(M:M,$G16),INDEX(S:S,$H16)),"-"))</f>
        <v>-</v>
      </c>
      <c r="E16" s="21"/>
      <c r="F16" s="22" t="s">
        <v>88</v>
      </c>
      <c r="G16" s="22" t="e">
        <f t="shared" si="0"/>
        <v>#N/A</v>
      </c>
      <c r="H16" s="22" t="e">
        <f t="shared" si="1"/>
        <v>#N/A</v>
      </c>
      <c r="J16" s="5" t="s">
        <v>40</v>
      </c>
      <c r="K16" s="3" t="s">
        <v>6</v>
      </c>
      <c r="L16" s="4" t="s">
        <v>39</v>
      </c>
      <c r="M16" s="3" t="s">
        <v>41</v>
      </c>
      <c r="P16" s="4" t="s">
        <v>133</v>
      </c>
      <c r="Q16" s="3" t="s">
        <v>134</v>
      </c>
      <c r="R16" s="4" t="s">
        <v>6</v>
      </c>
      <c r="S16" s="3" t="s">
        <v>135</v>
      </c>
    </row>
    <row r="17" spans="1:19" ht="30.75" thickBot="1" x14ac:dyDescent="0.3">
      <c r="A17" s="12" t="s">
        <v>89</v>
      </c>
      <c r="B17" s="11" t="str" cm="1">
        <f t="array" ref="B17">IF(IFERROR(IFERROR(INDEX(K:K,$G17),INDEX(R:R,$H17)),"-")=0,
"-",
IFERROR(IFERROR(INDEX(K:K,$G17),INDEX(R:R,$H17)),"-"))</f>
        <v>-</v>
      </c>
      <c r="C17" s="12" t="str" cm="1">
        <f t="array" ref="C17">IF(IFERROR(IFERROR(INDEX(L:L,$G17),INDEX(P:P,$H17)),"-")=0,
"-",
IFERROR(IFERROR(INDEX(L:L,$G17),INDEX(P:P,$H17)),"-"))</f>
        <v>Inspection Notes</v>
      </c>
      <c r="D17" s="11" t="str" cm="1">
        <f t="array" ref="D17">IF(IFERROR(IFERROR(INDEX(M:M,$G17),INDEX(S:S,$H17)),"-")=0,
"-",
IFERROR(IFERROR(INDEX(M:M,$G17),INDEX(S:S,$H17)),"-"))</f>
        <v>The Inspection Notes is used to enter the inspection
results/findings.</v>
      </c>
      <c r="E17" s="21"/>
      <c r="F17" s="22" t="s">
        <v>143</v>
      </c>
      <c r="G17" s="22" t="e">
        <f t="shared" si="0"/>
        <v>#N/A</v>
      </c>
      <c r="H17" s="22">
        <f t="shared" si="1"/>
        <v>19</v>
      </c>
      <c r="J17" s="5" t="s">
        <v>43</v>
      </c>
      <c r="K17" s="3" t="s">
        <v>10</v>
      </c>
      <c r="L17" s="4" t="s">
        <v>42</v>
      </c>
      <c r="M17" s="3" t="s">
        <v>44</v>
      </c>
      <c r="P17" s="4" t="s">
        <v>136</v>
      </c>
      <c r="Q17" s="3" t="s">
        <v>137</v>
      </c>
      <c r="R17" s="4" t="s">
        <v>6</v>
      </c>
      <c r="S17" s="3" t="s">
        <v>138</v>
      </c>
    </row>
    <row r="18" spans="1:19" ht="30.75" thickBot="1" x14ac:dyDescent="0.3">
      <c r="A18" s="12" t="s">
        <v>90</v>
      </c>
      <c r="B18" s="11" t="str" cm="1">
        <f t="array" ref="B18">IF(IFERROR(IFERROR(INDEX(K:K,$G18),INDEX(R:R,$H18)),"-")=0,
"-",
IFERROR(IFERROR(INDEX(K:K,$G18),INDEX(R:R,$H18)),"-"))</f>
        <v>-</v>
      </c>
      <c r="C18" s="12" t="str" cm="1">
        <f t="array" ref="C18">IF(IFERROR(IFERROR(INDEX(L:L,$G18),INDEX(P:P,$H18)),"-")=0,
"-",
IFERROR(IFERROR(INDEX(L:L,$G18),INDEX(P:P,$H18)),"-"))</f>
        <v>-</v>
      </c>
      <c r="D18" s="11" t="str" cm="1">
        <f t="array" ref="D18">IF(IFERROR(IFERROR(INDEX(M:M,$G18),INDEX(S:S,$H18)),"-")=0,
"-",
IFERROR(IFERROR(INDEX(M:M,$G18),INDEX(S:S,$H18)),"-"))</f>
        <v>-</v>
      </c>
      <c r="E18" s="21"/>
      <c r="F18" s="22" t="s">
        <v>90</v>
      </c>
      <c r="G18" s="22" t="e">
        <f t="shared" si="0"/>
        <v>#N/A</v>
      </c>
      <c r="H18" s="22" t="e">
        <f t="shared" si="1"/>
        <v>#N/A</v>
      </c>
      <c r="J18" s="5" t="s">
        <v>46</v>
      </c>
      <c r="K18" s="3" t="s">
        <v>10</v>
      </c>
      <c r="L18" s="4" t="s">
        <v>45</v>
      </c>
      <c r="M18" s="3" t="s">
        <v>47</v>
      </c>
      <c r="P18" s="4" t="s">
        <v>139</v>
      </c>
      <c r="Q18" s="3" t="s">
        <v>140</v>
      </c>
      <c r="R18" s="4" t="s">
        <v>6</v>
      </c>
      <c r="S18" s="3" t="s">
        <v>141</v>
      </c>
    </row>
    <row r="19" spans="1:19" ht="30.75" thickBot="1" x14ac:dyDescent="0.3">
      <c r="A19" s="12" t="s">
        <v>5</v>
      </c>
      <c r="B19" s="11" t="str" cm="1">
        <f t="array" ref="B19">IF(IFERROR(IFERROR(INDEX(K:K,$G19),INDEX(R:R,$H19)),"-")=0,
"-",
IFERROR(IFERROR(INDEX(K:K,$G19),INDEX(R:R,$H19)),"-"))</f>
        <v>Plain Text</v>
      </c>
      <c r="C19" s="12" t="str" cm="1">
        <f t="array" ref="C19">IF(IFERROR(IFERROR(INDEX(L:L,$G19),INDEX(P:P,$H19)),"-")=0,
"-",
IFERROR(IFERROR(INDEX(L:L,$G19),INDEX(P:P,$H19)),"-"))</f>
        <v>Regulatory Measure Type (Permit Type)</v>
      </c>
      <c r="D19" s="11" t="str" cm="1">
        <f t="array" ref="D19">IF(IFERROR(IFERROR(INDEX(M:M,$G19),INDEX(S:S,$H19)),"-")=0,
"-",
IFERROR(IFERROR(INDEX(M:M,$G19),INDEX(S:S,$H19)),"-"))</f>
        <v>Type of permit or application.</v>
      </c>
      <c r="E19" s="21"/>
      <c r="F19" s="22" t="s">
        <v>5</v>
      </c>
      <c r="G19" s="22">
        <f t="shared" si="0"/>
        <v>2</v>
      </c>
      <c r="H19" s="22" t="e">
        <f t="shared" si="1"/>
        <v>#N/A</v>
      </c>
      <c r="J19" s="7" t="s">
        <v>48</v>
      </c>
      <c r="K19" s="6" t="s">
        <v>6</v>
      </c>
      <c r="L19" s="8" t="s">
        <v>103</v>
      </c>
      <c r="M19" s="6" t="s">
        <v>24</v>
      </c>
      <c r="P19" s="4" t="s">
        <v>142</v>
      </c>
      <c r="Q19" s="3" t="s">
        <v>143</v>
      </c>
      <c r="R19" s="4"/>
      <c r="S19" s="3" t="s">
        <v>144</v>
      </c>
    </row>
    <row r="20" spans="1:19" ht="105.75" thickBot="1" x14ac:dyDescent="0.3">
      <c r="A20" s="12" t="s">
        <v>91</v>
      </c>
      <c r="B20" s="11" t="str" cm="1">
        <f t="array" ref="B20">IF(IFERROR(IFERROR(INDEX(K:K,$G20),INDEX(R:R,$H20)),"-")=0,
"-",
IFERROR(IFERROR(INDEX(K:K,$G20),INDEX(R:R,$H20)),"-"))</f>
        <v>Plain Text</v>
      </c>
      <c r="C20" s="12" t="str" cm="1">
        <f t="array" ref="C20">IF(IFERROR(IFERROR(INDEX(L:L,$G20),INDEX(P:P,$H20)),"-")=0,
"-",
IFERROR(IFERROR(INDEX(L:L,$G20),INDEX(P:P,$H20)),"-"))</f>
        <v>Regional Water Board number</v>
      </c>
      <c r="D20" s="11" t="str" cm="1">
        <f t="array" ref="D20">IF(IFERROR(IFERROR(INDEX(M:M,$G20),INDEX(S:S,$H20)),"-")=0,
"-",
IFERROR(IFERROR(INDEX(M:M,$G20),INDEX(S:S,$H20)),"-"))</f>
        <v>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v>
      </c>
      <c r="E20" s="21"/>
      <c r="F20" s="22" t="s">
        <v>22</v>
      </c>
      <c r="G20" s="22">
        <f t="shared" si="0"/>
        <v>8</v>
      </c>
      <c r="H20" s="22" t="e">
        <f t="shared" si="1"/>
        <v>#N/A</v>
      </c>
      <c r="J20" s="13" t="s">
        <v>49</v>
      </c>
      <c r="K20" s="4"/>
      <c r="L20" s="4"/>
      <c r="M20" s="3"/>
      <c r="P20" s="4" t="s">
        <v>145</v>
      </c>
      <c r="Q20" s="3" t="s">
        <v>146</v>
      </c>
      <c r="R20" s="4" t="s">
        <v>145</v>
      </c>
      <c r="S20" s="3" t="s">
        <v>147</v>
      </c>
    </row>
    <row r="21" spans="1:19" ht="30.75" thickBot="1" x14ac:dyDescent="0.3">
      <c r="A21" s="12" t="s">
        <v>92</v>
      </c>
      <c r="B21" s="11" t="str" cm="1">
        <f t="array" ref="B21">IF(IFERROR(IFERROR(INDEX(K:K,$G21),INDEX(R:R,$H21)),"-")=0,
"-",
IFERROR(IFERROR(INDEX(K:K,$G21),INDEX(R:R,$H21)),"-"))</f>
        <v>Plain Text</v>
      </c>
      <c r="C21" s="12" t="str" cm="1">
        <f t="array" ref="C21">IF(IFERROR(IFERROR(INDEX(L:L,$G21),INDEX(P:P,$H21)),"-")=0,
"-",
IFERROR(IFERROR(INDEX(L:L,$G21),INDEX(P:P,$H21)),"-"))</f>
        <v>Facility/Site Name</v>
      </c>
      <c r="D21" s="11" t="str" cm="1">
        <f t="array" ref="D21">IF(IFERROR(IFERROR(INDEX(M:M,$G21),INDEX(S:S,$H21)),"-")=0,
"-",
IFERROR(IFERROR(INDEX(M:M,$G21),INDEX(S:S,$H21)),"-"))</f>
        <v>Name of the regulated facility.</v>
      </c>
      <c r="E21" s="21"/>
      <c r="F21" s="22" t="s">
        <v>29</v>
      </c>
      <c r="G21" s="22">
        <f t="shared" si="0"/>
        <v>11</v>
      </c>
      <c r="H21" s="22">
        <f t="shared" si="1"/>
        <v>5</v>
      </c>
      <c r="J21" s="14" t="s">
        <v>50</v>
      </c>
      <c r="K21" s="4"/>
      <c r="L21" s="4"/>
      <c r="M21" s="3"/>
    </row>
    <row r="22" spans="1:19" ht="30.75" thickBot="1" x14ac:dyDescent="0.3">
      <c r="A22" s="12" t="s">
        <v>93</v>
      </c>
      <c r="B22" s="11" t="str" cm="1">
        <f t="array" ref="B22">IF(IFERROR(IFERROR(INDEX(K:K,$G22),INDEX(R:R,$H22)),"-")=0,
"-",
IFERROR(IFERROR(INDEX(K:K,$G22),INDEX(R:R,$H22)),"-"))</f>
        <v>Plain Text</v>
      </c>
      <c r="C22" s="12" t="str" cm="1">
        <f t="array" ref="C22">IF(IFERROR(IFERROR(INDEX(L:L,$G22),INDEX(P:P,$H22)),"-")=0,
"-",
IFERROR(IFERROR(INDEX(L:L,$G22),INDEX(P:P,$H22)),"-"))</f>
        <v>Facility/Site Address</v>
      </c>
      <c r="D22" s="11" t="str" cm="1">
        <f t="array" ref="D22">IF(IFERROR(IFERROR(INDEX(M:M,$G22),INDEX(S:S,$H22)),"-")=0,
"-",
IFERROR(IFERROR(INDEX(M:M,$G22),INDEX(S:S,$H22)),"-"))</f>
        <v>Physical address of the regulated facility/site, which is not necessarily the mailing address.</v>
      </c>
      <c r="E22" s="21"/>
      <c r="F22" s="22" t="s">
        <v>31</v>
      </c>
      <c r="G22" s="22">
        <f t="shared" si="0"/>
        <v>12</v>
      </c>
      <c r="H22" s="22" t="e">
        <f t="shared" si="1"/>
        <v>#N/A</v>
      </c>
      <c r="J22" s="13" t="s">
        <v>51</v>
      </c>
      <c r="K22" s="4"/>
      <c r="L22" s="4"/>
      <c r="M22" s="3"/>
    </row>
    <row r="23" spans="1:19" ht="15.75" thickBot="1" x14ac:dyDescent="0.3">
      <c r="A23" s="12" t="s">
        <v>94</v>
      </c>
      <c r="B23" s="11" t="str" cm="1">
        <f t="array" ref="B23">IF(IFERROR(IFERROR(INDEX(K:K,$G23),INDEX(R:R,$H23)),"-")=0,
"-",
IFERROR(IFERROR(INDEX(K:K,$G23),INDEX(R:R,$H23)),"-"))</f>
        <v>-</v>
      </c>
      <c r="C23" s="12" t="str" cm="1">
        <f t="array" ref="C23">IF(IFERROR(IFERROR(INDEX(L:L,$G23),INDEX(P:P,$H23)),"-")=0,
"-",
IFERROR(IFERROR(INDEX(L:L,$G23),INDEX(P:P,$H23)),"-"))</f>
        <v>-</v>
      </c>
      <c r="D23" s="11" t="str" cm="1">
        <f t="array" ref="D23">IF(IFERROR(IFERROR(INDEX(M:M,$G23),INDEX(S:S,$H23)),"-")=0,
"-",
IFERROR(IFERROR(INDEX(M:M,$G23),INDEX(S:S,$H23)),"-"))</f>
        <v>-</v>
      </c>
      <c r="E23" s="21"/>
      <c r="F23" s="22" t="s">
        <v>33</v>
      </c>
      <c r="G23" s="22">
        <f t="shared" si="0"/>
        <v>13</v>
      </c>
      <c r="H23" s="22" t="e">
        <f t="shared" si="1"/>
        <v>#N/A</v>
      </c>
      <c r="J23" s="13" t="s">
        <v>52</v>
      </c>
      <c r="K23" s="4"/>
      <c r="L23" s="4"/>
      <c r="M23" s="3"/>
    </row>
    <row r="24" spans="1:19" ht="15.75" thickBot="1" x14ac:dyDescent="0.3">
      <c r="A24" s="12" t="s">
        <v>95</v>
      </c>
      <c r="B24" s="11" t="str" cm="1">
        <f t="array" ref="B24">IF(IFERROR(IFERROR(INDEX(K:K,$G24),INDEX(R:R,$H24)),"-")=0,
"-",
IFERROR(IFERROR(INDEX(K:K,$G24),INDEX(R:R,$H24)),"-"))</f>
        <v>Plain Text</v>
      </c>
      <c r="C24" s="12" t="str" cm="1">
        <f t="array" ref="C24">IF(IFERROR(IFERROR(INDEX(L:L,$G24),INDEX(P:P,$H24)),"-")=0,
"-",
IFERROR(IFERROR(INDEX(L:L,$G24),INDEX(P:P,$H24)),"-"))</f>
        <v>Facility/Site City</v>
      </c>
      <c r="D24" s="11" t="str" cm="1">
        <f t="array" ref="D24">IF(IFERROR(IFERROR(INDEX(M:M,$G24),INDEX(S:S,$H24)),"-")=0,
"-",
IFERROR(IFERROR(INDEX(M:M,$G24),INDEX(S:S,$H24)),"-"))</f>
        <v>City where the regulated facility/site is located.</v>
      </c>
      <c r="E24" s="21"/>
      <c r="F24" s="22" t="s">
        <v>35</v>
      </c>
      <c r="G24" s="22">
        <f t="shared" si="0"/>
        <v>14</v>
      </c>
      <c r="H24" s="22" t="e">
        <f t="shared" si="1"/>
        <v>#N/A</v>
      </c>
      <c r="J24" s="13" t="s">
        <v>53</v>
      </c>
      <c r="K24" s="4"/>
      <c r="L24" s="4"/>
      <c r="M24" s="3"/>
    </row>
    <row r="25" spans="1:19" ht="15.75" thickBot="1" x14ac:dyDescent="0.3">
      <c r="A25" s="12" t="s">
        <v>96</v>
      </c>
      <c r="B25" s="11" t="str" cm="1">
        <f t="array" ref="B25">IF(IFERROR(IFERROR(INDEX(K:K,$G25),INDEX(R:R,$H25)),"-")=0,
"-",
IFERROR(IFERROR(INDEX(K:K,$G25),INDEX(R:R,$H25)),"-"))</f>
        <v>Plain Text</v>
      </c>
      <c r="C25" s="12" t="str" cm="1">
        <f t="array" ref="C25">IF(IFERROR(IFERROR(INDEX(L:L,$G25),INDEX(P:P,$H25)),"-")=0,
"-",
IFERROR(IFERROR(INDEX(L:L,$G25),INDEX(P:P,$H25)),"-"))</f>
        <v>Facility/Site State</v>
      </c>
      <c r="D25" s="11" t="str" cm="1">
        <f t="array" ref="D25">IF(IFERROR(IFERROR(INDEX(M:M,$G25),INDEX(S:S,$H25)),"-")=0,
"-",
IFERROR(IFERROR(INDEX(M:M,$G25),INDEX(S:S,$H25)),"-"))</f>
        <v>State where the regulated facility/site is located.</v>
      </c>
      <c r="E25" s="21"/>
      <c r="F25" s="22" t="s">
        <v>37</v>
      </c>
      <c r="G25" s="22">
        <f t="shared" si="0"/>
        <v>15</v>
      </c>
      <c r="H25" s="22" t="e">
        <f t="shared" si="1"/>
        <v>#N/A</v>
      </c>
      <c r="J25" s="7" t="s">
        <v>54</v>
      </c>
      <c r="K25" s="6" t="s">
        <v>6</v>
      </c>
      <c r="L25" s="6" t="s">
        <v>150</v>
      </c>
      <c r="M25" s="9" t="s">
        <v>105</v>
      </c>
    </row>
    <row r="26" spans="1:19" ht="30.75" thickBot="1" x14ac:dyDescent="0.3">
      <c r="A26" s="12" t="s">
        <v>97</v>
      </c>
      <c r="B26" s="11" t="str" cm="1">
        <f t="array" ref="B26">IF(IFERROR(IFERROR(INDEX(K:K,$G26),INDEX(R:R,$H26)),"-")=0,
"-",
IFERROR(IFERROR(INDEX(K:K,$G26),INDEX(R:R,$H26)),"-"))</f>
        <v>Plain Text</v>
      </c>
      <c r="C26" s="12" t="str" cm="1">
        <f t="array" ref="C26">IF(IFERROR(IFERROR(INDEX(L:L,$G26),INDEX(P:P,$H26)),"-")=0,
"-",
IFERROR(IFERROR(INDEX(L:L,$G26),INDEX(P:P,$H26)),"-"))</f>
        <v>Facility/Site Zip</v>
      </c>
      <c r="D26" s="11" t="str" cm="1">
        <f t="array" ref="D26">IF(IFERROR(IFERROR(INDEX(M:M,$G26),INDEX(S:S,$H26)),"-")=0,
"-",
IFERROR(IFERROR(INDEX(M:M,$G26),INDEX(S:S,$H26)),"-"))</f>
        <v>United States 5 digit zip code for the location of the regulated facility/site.</v>
      </c>
      <c r="E26" s="21"/>
      <c r="F26" s="22" t="s">
        <v>40</v>
      </c>
      <c r="G26" s="22">
        <f t="shared" si="0"/>
        <v>16</v>
      </c>
      <c r="H26" s="22" t="e">
        <f t="shared" si="1"/>
        <v>#N/A</v>
      </c>
      <c r="J26" s="7" t="s">
        <v>55</v>
      </c>
      <c r="K26" s="6" t="s">
        <v>6</v>
      </c>
      <c r="L26" s="6" t="s">
        <v>151</v>
      </c>
      <c r="M26" s="6" t="s">
        <v>56</v>
      </c>
    </row>
    <row r="27" spans="1:19" ht="30.75" thickBot="1" x14ac:dyDescent="0.3">
      <c r="A27" s="12" t="s">
        <v>98</v>
      </c>
      <c r="B27" s="11" t="str" cm="1">
        <f t="array" ref="B27">IF(IFERROR(IFERROR(INDEX(K:K,$G27),INDEX(R:R,$H27)),"-")=0,
"-",
IFERROR(IFERROR(INDEX(K:K,$G27),INDEX(R:R,$H27)),"-"))</f>
        <v>Number</v>
      </c>
      <c r="C27" s="12" t="str" cm="1">
        <f t="array" ref="C27">IF(IFERROR(IFERROR(INDEX(L:L,$G27),INDEX(P:P,$H27)),"-")=0,
"-",
IFERROR(IFERROR(INDEX(L:L,$G27),INDEX(P:P,$H27)),"-"))</f>
        <v>Latitude</v>
      </c>
      <c r="D27" s="11" t="str" cm="1">
        <f t="array" ref="D27">IF(IFERROR(IFERROR(INDEX(M:M,$G27),INDEX(S:S,$H27)),"-")=0,
"-",
IFERROR(IFERROR(INDEX(M:M,$G27),INDEX(S:S,$H27)),"-"))</f>
        <v>Latitude used to map the regulated facility/site, expressed in decimal degrees.</v>
      </c>
      <c r="E27" s="21"/>
      <c r="F27" s="22" t="s">
        <v>43</v>
      </c>
      <c r="G27" s="22">
        <f t="shared" si="0"/>
        <v>17</v>
      </c>
      <c r="H27" s="22" t="e">
        <f t="shared" si="1"/>
        <v>#N/A</v>
      </c>
      <c r="J27" s="13" t="s">
        <v>57</v>
      </c>
      <c r="K27" s="4"/>
      <c r="L27" s="4"/>
      <c r="M27" s="3"/>
    </row>
    <row r="28" spans="1:19" ht="30.75" thickBot="1" x14ac:dyDescent="0.3">
      <c r="A28" s="12" t="s">
        <v>99</v>
      </c>
      <c r="B28" s="11" t="str" cm="1">
        <f t="array" ref="B28">IF(IFERROR(IFERROR(INDEX(K:K,$G28),INDEX(R:R,$H28)),"-")=0,
"-",
IFERROR(IFERROR(INDEX(K:K,$G28),INDEX(R:R,$H28)),"-"))</f>
        <v>Number</v>
      </c>
      <c r="C28" s="12" t="str" cm="1">
        <f t="array" ref="C28">IF(IFERROR(IFERROR(INDEX(L:L,$G28),INDEX(P:P,$H28)),"-")=0,
"-",
IFERROR(IFERROR(INDEX(L:L,$G28),INDEX(P:P,$H28)),"-"))</f>
        <v>Longitude</v>
      </c>
      <c r="D28" s="11" t="str" cm="1">
        <f t="array" ref="D28">IF(IFERROR(IFERROR(INDEX(M:M,$G28),INDEX(S:S,$H28)),"-")=0,
"-",
IFERROR(IFERROR(INDEX(M:M,$G28),INDEX(S:S,$H28)),"-"))</f>
        <v>Longitude used to map the regulated facility/site, expressed in decimal degrees.</v>
      </c>
      <c r="E28" s="21"/>
      <c r="F28" s="22" t="s">
        <v>46</v>
      </c>
      <c r="G28" s="22">
        <f t="shared" si="0"/>
        <v>18</v>
      </c>
      <c r="H28" s="22" t="e">
        <f t="shared" si="1"/>
        <v>#N/A</v>
      </c>
      <c r="J28" s="13" t="s">
        <v>58</v>
      </c>
      <c r="K28" s="4"/>
      <c r="L28" s="4"/>
      <c r="M28" s="3"/>
    </row>
    <row r="29" spans="1:19" ht="30.75" thickBot="1" x14ac:dyDescent="0.3">
      <c r="A29" s="12" t="s">
        <v>100</v>
      </c>
      <c r="B29" s="11" t="str" cm="1">
        <f t="array" ref="B29">IF(IFERROR(IFERROR(INDEX(K:K,$G29),INDEX(R:R,$H29)),"-")=0,
"-",
IFERROR(IFERROR(INDEX(K:K,$G29),INDEX(R:R,$H29)),"-"))</f>
        <v>Plain Text</v>
      </c>
      <c r="C29" s="12" t="str" cm="1">
        <f t="array" ref="C29">IF(IFERROR(IFERROR(INDEX(L:L,$G29),INDEX(P:P,$H29)),"-")=0,
"-",
IFERROR(IFERROR(INDEX(L:L,$G29),INDEX(P:P,$H29)),"-"))</f>
        <v>Facility/Site County</v>
      </c>
      <c r="D29" s="11" t="str" cm="1">
        <f t="array" ref="D29">IF(IFERROR(IFERROR(INDEX(M:M,$G29),INDEX(S:S,$H29)),"-")=0,
"-",
IFERROR(IFERROR(INDEX(M:M,$G29),INDEX(S:S,$H29)),"-"))</f>
        <v>County where the regulated facility/site is located.</v>
      </c>
      <c r="E29" s="21"/>
      <c r="F29" s="22" t="s">
        <v>48</v>
      </c>
      <c r="G29" s="22">
        <f t="shared" si="0"/>
        <v>19</v>
      </c>
      <c r="H29" s="22" t="e">
        <f t="shared" si="1"/>
        <v>#N/A</v>
      </c>
      <c r="J29" s="13" t="s">
        <v>59</v>
      </c>
      <c r="K29" s="4"/>
      <c r="L29" s="4"/>
      <c r="M29" s="3"/>
    </row>
    <row r="30" spans="1:19" ht="30.75" thickBot="1" x14ac:dyDescent="0.3">
      <c r="A30" s="12" t="s">
        <v>101</v>
      </c>
      <c r="B30" s="11" t="str" cm="1">
        <f t="array" ref="B30">IF(IFERROR(IFERROR(INDEX(K:K,$G30),INDEX(R:R,$H30)),"-")=0,
"-",
IFERROR(IFERROR(INDEX(K:K,$G30),INDEX(R:R,$H30)),"-"))</f>
        <v>Plain Text</v>
      </c>
      <c r="C30" s="12" t="str" cm="1">
        <f t="array" ref="C30">IF(IFERROR(IFERROR(INDEX(L:L,$G30),INDEX(P:P,$H30)),"-")=0,
"-",
IFERROR(IFERROR(INDEX(L:L,$G30),INDEX(P:P,$H30)),"-"))</f>
        <v>Facility/Site Size</v>
      </c>
      <c r="D30" s="11" t="str" cm="1">
        <f t="array" ref="D30">IF(IFERROR(IFERROR(INDEX(M:M,$G30),INDEX(S:S,$H30)),"-")=0,
"-",
IFERROR(IFERROR(INDEX(M:M,$G30),INDEX(S:S,$H30)),"-"))</f>
        <v>Area of the regulated facility expressed in acres or square feet</v>
      </c>
      <c r="E30" s="21"/>
      <c r="F30" s="22" t="s">
        <v>54</v>
      </c>
      <c r="G30" s="22">
        <f t="shared" si="0"/>
        <v>25</v>
      </c>
      <c r="H30" s="22" t="e">
        <f t="shared" si="1"/>
        <v>#N/A</v>
      </c>
      <c r="J30" s="7" t="s">
        <v>61</v>
      </c>
      <c r="K30" s="6" t="s">
        <v>6</v>
      </c>
      <c r="L30" s="6" t="s">
        <v>60</v>
      </c>
      <c r="M30" s="9" t="s">
        <v>106</v>
      </c>
    </row>
    <row r="31" spans="1:19" ht="15.75" thickBot="1" x14ac:dyDescent="0.3">
      <c r="A31" s="12" t="s">
        <v>102</v>
      </c>
      <c r="B31" s="11" t="str" cm="1">
        <f t="array" ref="B31">IF(IFERROR(IFERROR(INDEX(K:K,$G31),INDEX(R:R,$H31)),"-")=0,
"-",
IFERROR(IFERROR(INDEX(K:K,$G31),INDEX(R:R,$H31)),"-"))</f>
        <v>Plain Text</v>
      </c>
      <c r="C31" s="12" t="str" cm="1">
        <f t="array" ref="C31">IF(IFERROR(IFERROR(INDEX(L:L,$G31),INDEX(P:P,$H31)),"-")=0,
"-",
IFERROR(IFERROR(INDEX(L:L,$G31),INDEX(P:P,$H31)),"-"))</f>
        <v>Facility/Site Size Unit</v>
      </c>
      <c r="D31" s="11" t="str" cm="1">
        <f t="array" ref="D31">IF(IFERROR(IFERROR(INDEX(M:M,$G31),INDEX(S:S,$H31)),"-")=0,
"-",
IFERROR(IFERROR(INDEX(M:M,$G31),INDEX(S:S,$H31)),"-"))</f>
        <v>Unit of measure of the facility size (Acres or SqFt).</v>
      </c>
      <c r="E31" s="21"/>
      <c r="F31" s="22" t="s">
        <v>55</v>
      </c>
      <c r="G31" s="22">
        <f t="shared" si="0"/>
        <v>26</v>
      </c>
      <c r="H31" s="22" t="e">
        <f t="shared" si="1"/>
        <v>#N/A</v>
      </c>
      <c r="J31" s="7" t="s">
        <v>63</v>
      </c>
      <c r="K31" s="6" t="s">
        <v>6</v>
      </c>
      <c r="L31" s="6" t="s">
        <v>62</v>
      </c>
      <c r="M31" s="6" t="s">
        <v>64</v>
      </c>
    </row>
    <row r="32" spans="1:19" ht="15.75" thickBot="1" x14ac:dyDescent="0.3">
      <c r="A32" s="12" t="s">
        <v>67</v>
      </c>
      <c r="B32" s="11" t="str" cm="1">
        <f t="array" ref="B32">IF(IFERROR(IFERROR(INDEX(K:K,$G32),INDEX(R:R,$H32)),"-")=0,
"-",
IFERROR(IFERROR(INDEX(K:K,$G32),INDEX(R:R,$H32)),"-"))</f>
        <v>-</v>
      </c>
      <c r="C32" s="12" t="str" cm="1">
        <f t="array" ref="C32">IF(IFERROR(IFERROR(INDEX(L:L,$G32),INDEX(P:P,$H32)),"-")=0,
"-",
IFERROR(IFERROR(INDEX(L:L,$G32),INDEX(P:P,$H32)),"-"))</f>
        <v>-</v>
      </c>
      <c r="D32" s="11" t="str" cm="1">
        <f t="array" ref="D32">IF(IFERROR(IFERROR(INDEX(M:M,$G32),INDEX(S:S,$H32)),"-")=0,
"-",
IFERROR(IFERROR(INDEX(M:M,$G32),INDEX(S:S,$H32)),"-"))</f>
        <v>-</v>
      </c>
      <c r="E32" s="21"/>
      <c r="F32" s="22" t="s">
        <v>67</v>
      </c>
      <c r="G32" s="22">
        <f t="shared" si="0"/>
        <v>33</v>
      </c>
      <c r="H32" s="22" t="e">
        <f t="shared" si="1"/>
        <v>#N/A</v>
      </c>
      <c r="J32" s="7" t="s">
        <v>66</v>
      </c>
      <c r="K32" s="6" t="s">
        <v>6</v>
      </c>
      <c r="L32" s="6" t="s">
        <v>65</v>
      </c>
      <c r="M32" s="9" t="s">
        <v>107</v>
      </c>
    </row>
    <row r="33" spans="1:13" ht="15.75" thickBot="1" x14ac:dyDescent="0.3">
      <c r="A33" s="12" t="s">
        <v>68</v>
      </c>
      <c r="B33" s="11" t="str" cm="1">
        <f t="array" ref="B33">IF(IFERROR(IFERROR(INDEX(K:K,$G33),INDEX(R:R,$H33)),"-")=0,
"-",
IFERROR(IFERROR(INDEX(K:K,$G33),INDEX(R:R,$H33)),"-"))</f>
        <v>-</v>
      </c>
      <c r="C33" s="12" t="str" cm="1">
        <f t="array" ref="C33">IF(IFERROR(IFERROR(INDEX(L:L,$G33),INDEX(P:P,$H33)),"-")=0,
"-",
IFERROR(IFERROR(INDEX(L:L,$G33),INDEX(P:P,$H33)),"-"))</f>
        <v>-</v>
      </c>
      <c r="D33" s="11" t="str" cm="1">
        <f t="array" ref="D33">IF(IFERROR(IFERROR(INDEX(M:M,$G33),INDEX(S:S,$H33)),"-")=0,
"-",
IFERROR(IFERROR(INDEX(M:M,$G33),INDEX(S:S,$H33)),"-"))</f>
        <v>-</v>
      </c>
      <c r="E33" s="21"/>
      <c r="F33" s="22" t="s">
        <v>68</v>
      </c>
      <c r="G33" s="22">
        <f t="shared" si="0"/>
        <v>34</v>
      </c>
      <c r="H33" s="22" t="e">
        <f t="shared" si="1"/>
        <v>#N/A</v>
      </c>
      <c r="J33" s="13" t="s">
        <v>67</v>
      </c>
      <c r="K33" s="4"/>
      <c r="L33" s="4"/>
      <c r="M33" s="3"/>
    </row>
    <row r="34" spans="1:13" ht="15.75" thickBot="1" x14ac:dyDescent="0.3">
      <c r="A34" s="12" t="s">
        <v>69</v>
      </c>
      <c r="B34" s="11" t="str" cm="1">
        <f t="array" ref="B34">IF(IFERROR(IFERROR(INDEX(K:K,$G34),INDEX(R:R,$H34)),"-")=0,
"-",
IFERROR(IFERROR(INDEX(K:K,$G34),INDEX(R:R,$H34)),"-"))</f>
        <v>-</v>
      </c>
      <c r="C34" s="12" t="str" cm="1">
        <f t="array" ref="C34">IF(IFERROR(IFERROR(INDEX(L:L,$G34),INDEX(P:P,$H34)),"-")=0,
"-",
IFERROR(IFERROR(INDEX(L:L,$G34),INDEX(P:P,$H34)),"-"))</f>
        <v>-</v>
      </c>
      <c r="D34" s="11" t="str" cm="1">
        <f t="array" ref="D34">IF(IFERROR(IFERROR(INDEX(M:M,$G34),INDEX(S:S,$H34)),"-")=0,
"-",
IFERROR(IFERROR(INDEX(M:M,$G34),INDEX(S:S,$H34)),"-"))</f>
        <v>-</v>
      </c>
      <c r="E34" s="21"/>
      <c r="F34" s="22" t="s">
        <v>69</v>
      </c>
      <c r="G34" s="22">
        <f t="shared" si="0"/>
        <v>35</v>
      </c>
      <c r="H34" s="22" t="e">
        <f t="shared" si="1"/>
        <v>#N/A</v>
      </c>
      <c r="J34" s="14" t="s">
        <v>68</v>
      </c>
      <c r="K34" s="4"/>
      <c r="L34" s="4"/>
      <c r="M34" s="3"/>
    </row>
    <row r="35" spans="1:13" ht="15.75" thickBot="1" x14ac:dyDescent="0.3">
      <c r="E35" s="21"/>
      <c r="J35" s="14" t="s">
        <v>69</v>
      </c>
      <c r="K35" s="4"/>
      <c r="L35" s="4"/>
      <c r="M35" s="3"/>
    </row>
    <row r="36" spans="1:13" ht="15.75" thickBot="1" x14ac:dyDescent="0.3">
      <c r="J36" s="14" t="s">
        <v>70</v>
      </c>
      <c r="K36" s="4"/>
      <c r="L36" s="4"/>
      <c r="M36" s="3"/>
    </row>
    <row r="37" spans="1:13" ht="15.75" thickBot="1" x14ac:dyDescent="0.3">
      <c r="J37" s="14" t="s">
        <v>71</v>
      </c>
      <c r="K37" s="4"/>
      <c r="L37" s="4"/>
      <c r="M37" s="3"/>
    </row>
    <row r="38" spans="1:13" ht="15.75" thickBot="1" x14ac:dyDescent="0.3">
      <c r="J38" s="14" t="s">
        <v>72</v>
      </c>
      <c r="K38" s="4"/>
      <c r="L38" s="4"/>
      <c r="M38" s="3"/>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Inspections</vt:lpstr>
      <vt:lpstr>Inspections_Lookups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2020-07-20T19:36:41Z</dcterms:created>
  <dcterms:modified xsi:type="dcterms:W3CDTF">2020-07-22T01:05:26Z</dcterms:modified>
</cp:coreProperties>
</file>