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Stormwater\_SMARTS_Data_Download_Automation\Data_Dictionaries\"/>
    </mc:Choice>
  </mc:AlternateContent>
  <xr:revisionPtr revIDLastSave="0" documentId="13_ncr:1_{4468A10E-5F62-4581-8A53-29C7B1849AF2}" xr6:coauthVersionLast="45" xr6:coauthVersionMax="45" xr10:uidLastSave="{00000000-0000-0000-0000-000000000000}"/>
  <bookViews>
    <workbookView xWindow="-120" yWindow="-120" windowWidth="20730" windowHeight="11160" xr2:uid="{73A369D3-E501-4417-A57B-32D283C67892}"/>
  </bookViews>
  <sheets>
    <sheet name="Violations" sheetId="7" r:id="rId1"/>
    <sheet name="Violations_Lookup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 i="5" l="1"/>
  <c r="F33" i="5"/>
  <c r="C33" i="5" s="1" a="1"/>
  <c r="C33" i="5" s="1"/>
  <c r="G32" i="5"/>
  <c r="F32" i="5"/>
  <c r="C32" i="5" s="1" a="1"/>
  <c r="C32" i="5" s="1"/>
  <c r="G31" i="5"/>
  <c r="F31" i="5"/>
  <c r="C31" i="5" s="1" a="1"/>
  <c r="C31" i="5" s="1"/>
  <c r="G30" i="5"/>
  <c r="F30" i="5"/>
  <c r="C30" i="5" s="1" a="1"/>
  <c r="C30" i="5" s="1"/>
  <c r="G29" i="5"/>
  <c r="F29" i="5"/>
  <c r="C29" i="5" s="1" a="1"/>
  <c r="C29" i="5" s="1"/>
  <c r="G28" i="5"/>
  <c r="F28" i="5"/>
  <c r="C28" i="5" s="1" a="1"/>
  <c r="C28" i="5" s="1"/>
  <c r="G27" i="5"/>
  <c r="F27" i="5"/>
  <c r="C27" i="5" s="1" a="1"/>
  <c r="C27" i="5" s="1"/>
  <c r="G26" i="5"/>
  <c r="F26" i="5"/>
  <c r="D26" i="5" s="1" a="1"/>
  <c r="D26" i="5" s="1"/>
  <c r="G25" i="5"/>
  <c r="F25" i="5"/>
  <c r="D25" i="5" s="1" a="1"/>
  <c r="D25" i="5" s="1"/>
  <c r="G24" i="5"/>
  <c r="F24" i="5"/>
  <c r="D24" i="5" s="1" a="1"/>
  <c r="D24" i="5" s="1"/>
  <c r="G23" i="5"/>
  <c r="F23" i="5"/>
  <c r="G22" i="5"/>
  <c r="F22" i="5"/>
  <c r="G21" i="5"/>
  <c r="F21" i="5"/>
  <c r="G20" i="5"/>
  <c r="F20" i="5"/>
  <c r="G19" i="5"/>
  <c r="F19" i="5"/>
  <c r="G18" i="5"/>
  <c r="F18" i="5"/>
  <c r="G17" i="5"/>
  <c r="F17" i="5"/>
  <c r="G16" i="5"/>
  <c r="F16" i="5"/>
  <c r="G15" i="5"/>
  <c r="F15" i="5"/>
  <c r="G14" i="5"/>
  <c r="F14" i="5"/>
  <c r="G13" i="5"/>
  <c r="F13" i="5"/>
  <c r="G12" i="5"/>
  <c r="F12" i="5"/>
  <c r="G11" i="5"/>
  <c r="F11" i="5"/>
  <c r="G10" i="5"/>
  <c r="F10" i="5"/>
  <c r="G9" i="5"/>
  <c r="F9" i="5"/>
  <c r="G8" i="5"/>
  <c r="F8" i="5"/>
  <c r="G7" i="5"/>
  <c r="F7" i="5"/>
  <c r="G6" i="5"/>
  <c r="F6" i="5"/>
  <c r="G5" i="5"/>
  <c r="F5" i="5"/>
  <c r="G4" i="5"/>
  <c r="F4" i="5"/>
  <c r="G3" i="5"/>
  <c r="F3" i="5"/>
  <c r="G2" i="5"/>
  <c r="F2" i="5"/>
  <c r="D2" i="5" s="1" a="1"/>
  <c r="D2" i="5" s="1"/>
  <c r="D9" i="5" l="1" a="1"/>
  <c r="D9" i="5" s="1"/>
  <c r="D11" i="5" a="1"/>
  <c r="D11" i="5" s="1"/>
  <c r="D13" i="5" a="1"/>
  <c r="D13" i="5" s="1"/>
  <c r="D15" i="5" a="1"/>
  <c r="D15" i="5" s="1"/>
  <c r="D10" i="5" a="1"/>
  <c r="D10" i="5" s="1"/>
  <c r="D12" i="5" a="1"/>
  <c r="D12" i="5" s="1"/>
  <c r="D14" i="5" a="1"/>
  <c r="D14" i="5" s="1"/>
  <c r="B4" i="5" a="1"/>
  <c r="B4" i="5" s="1"/>
  <c r="C16" i="5" a="1"/>
  <c r="C16" i="5" s="1"/>
  <c r="B3" i="5" a="1"/>
  <c r="B3" i="5" s="1"/>
  <c r="D4" i="5" a="1"/>
  <c r="D4" i="5" s="1"/>
  <c r="D6" i="5" a="1"/>
  <c r="D6" i="5" s="1"/>
  <c r="D8" i="5" a="1"/>
  <c r="D8" i="5" s="1"/>
  <c r="D17" i="5" a="1"/>
  <c r="D17" i="5" s="1"/>
  <c r="D19" i="5" a="1"/>
  <c r="D19" i="5" s="1"/>
  <c r="D20" i="5" a="1"/>
  <c r="D20" i="5" s="1"/>
  <c r="D22" i="5" a="1"/>
  <c r="D22" i="5" s="1"/>
  <c r="B24" i="5" a="1"/>
  <c r="B24" i="5" s="1"/>
  <c r="C2" i="5" a="1"/>
  <c r="C2" i="5" s="1"/>
  <c r="D3" i="5" a="1"/>
  <c r="D3" i="5" s="1"/>
  <c r="D5" i="5" a="1"/>
  <c r="D5" i="5" s="1"/>
  <c r="D7" i="5" a="1"/>
  <c r="D7" i="5" s="1"/>
  <c r="B9" i="5" a="1"/>
  <c r="B9" i="5" s="1"/>
  <c r="D16" i="5" a="1"/>
  <c r="D16" i="5" s="1"/>
  <c r="D18" i="5" a="1"/>
  <c r="D18" i="5" s="1"/>
  <c r="D21" i="5" a="1"/>
  <c r="D21" i="5" s="1"/>
  <c r="D23" i="5" a="1"/>
  <c r="D23" i="5" s="1"/>
  <c r="B21" i="5" a="1"/>
  <c r="B21" i="5" s="1"/>
  <c r="C21" i="5" a="1"/>
  <c r="C21" i="5" s="1"/>
  <c r="B14" i="5" a="1"/>
  <c r="B14" i="5" s="1"/>
  <c r="B10" i="5" a="1"/>
  <c r="B10" i="5" s="1"/>
  <c r="C14" i="5" a="1"/>
  <c r="C14" i="5" s="1"/>
  <c r="C8" i="5" a="1"/>
  <c r="C8" i="5" s="1"/>
  <c r="B13" i="5" a="1"/>
  <c r="B13" i="5" s="1"/>
  <c r="B17" i="5" a="1"/>
  <c r="B17" i="5" s="1"/>
  <c r="B18" i="5" a="1"/>
  <c r="B18" i="5" s="1"/>
  <c r="B26" i="5" a="1"/>
  <c r="B26" i="5" s="1"/>
  <c r="B6" i="5" a="1"/>
  <c r="B6" i="5" s="1"/>
  <c r="B12" i="5" a="1"/>
  <c r="B12" i="5" s="1"/>
  <c r="B15" i="5" a="1"/>
  <c r="B15" i="5" s="1"/>
  <c r="B23" i="5" a="1"/>
  <c r="B23" i="5" s="1"/>
  <c r="B25" i="5" a="1"/>
  <c r="B25" i="5" s="1"/>
  <c r="C6" i="5" a="1"/>
  <c r="C6" i="5" s="1"/>
  <c r="C12" i="5" a="1"/>
  <c r="C12" i="5" s="1"/>
  <c r="C23" i="5" a="1"/>
  <c r="C23" i="5" s="1"/>
  <c r="C25" i="5" a="1"/>
  <c r="C25" i="5" s="1"/>
  <c r="B2" i="5" a="1"/>
  <c r="B2" i="5" s="1"/>
  <c r="C4" i="5" a="1"/>
  <c r="C4" i="5" s="1"/>
  <c r="B5" i="5" a="1"/>
  <c r="B5" i="5" s="1"/>
  <c r="B8" i="5" a="1"/>
  <c r="B8" i="5" s="1"/>
  <c r="C10" i="5" a="1"/>
  <c r="C10" i="5" s="1"/>
  <c r="B11" i="5" a="1"/>
  <c r="B11" i="5" s="1"/>
  <c r="B16" i="5" a="1"/>
  <c r="B16" i="5" s="1"/>
  <c r="C18" i="5" a="1"/>
  <c r="C18" i="5" s="1"/>
  <c r="B19" i="5" a="1"/>
  <c r="B19" i="5" s="1"/>
  <c r="B20" i="5" a="1"/>
  <c r="B20" i="5" s="1"/>
  <c r="B7" i="5" a="1"/>
  <c r="B7" i="5" s="1"/>
  <c r="C3" i="5" a="1"/>
  <c r="C3" i="5" s="1"/>
  <c r="C5" i="5" a="1"/>
  <c r="C5" i="5" s="1"/>
  <c r="C7" i="5" a="1"/>
  <c r="C7" i="5" s="1"/>
  <c r="C9" i="5" a="1"/>
  <c r="C9" i="5" s="1"/>
  <c r="C11" i="5" a="1"/>
  <c r="C11" i="5" s="1"/>
  <c r="C13" i="5" a="1"/>
  <c r="C13" i="5" s="1"/>
  <c r="C15" i="5" a="1"/>
  <c r="C15" i="5" s="1"/>
  <c r="C17" i="5" a="1"/>
  <c r="C17" i="5" s="1"/>
  <c r="C19" i="5" a="1"/>
  <c r="C19" i="5" s="1"/>
  <c r="C20" i="5" a="1"/>
  <c r="C20" i="5" s="1"/>
  <c r="C22" i="5" a="1"/>
  <c r="C22" i="5" s="1"/>
  <c r="C24" i="5" a="1"/>
  <c r="C24" i="5" s="1"/>
  <c r="C26" i="5" a="1"/>
  <c r="C26" i="5" s="1"/>
  <c r="B22" i="5" a="1"/>
  <c r="B22" i="5" s="1"/>
  <c r="D27" i="5" a="1"/>
  <c r="D27" i="5" s="1"/>
  <c r="B27" i="5" a="1"/>
  <c r="B27" i="5" s="1"/>
  <c r="D28" i="5" a="1"/>
  <c r="D28" i="5" s="1"/>
  <c r="B28" i="5" a="1"/>
  <c r="B28" i="5" s="1"/>
  <c r="D29" i="5" a="1"/>
  <c r="D29" i="5" s="1"/>
  <c r="B29" i="5" a="1"/>
  <c r="B29" i="5" s="1"/>
  <c r="D30" i="5" a="1"/>
  <c r="D30" i="5" s="1"/>
  <c r="B30" i="5" a="1"/>
  <c r="B30" i="5" s="1"/>
  <c r="D31" i="5" a="1"/>
  <c r="D31" i="5" s="1"/>
  <c r="B31" i="5" a="1"/>
  <c r="B31" i="5" s="1"/>
  <c r="D32" i="5" a="1"/>
  <c r="D32" i="5" s="1"/>
  <c r="B32" i="5" a="1"/>
  <c r="B32" i="5" s="1"/>
  <c r="D33" i="5" a="1"/>
  <c r="D33" i="5" s="1"/>
  <c r="B33" i="5" a="1"/>
  <c r="B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<sst xmlns="http://schemas.openxmlformats.org/spreadsheetml/2006/main" count="409" uniqueCount="225">
  <si>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</si>
  <si>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</si>
  <si>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</si>
  <si>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</si>
  <si>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</si>
  <si>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</si>
  <si>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</si>
  <si>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</si>
  <si>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</si>
  <si>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</si>
  <si>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</si>
  <si>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</si>
  <si>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</si>
  <si>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</si>
  <si>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</si>
  <si>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</si>
  <si>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</si>
  <si>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</si>
  <si>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</si>
  <si>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</si>
  <si>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</si>
  <si>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</si>
  <si>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</si>
  <si>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</si>
  <si>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</si>
  <si>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</si>
  <si>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</si>
  <si>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</si>
  <si>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</si>
  <si>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</si>
  <si>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</si>
  <si>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</si>
  <si>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</si>
  <si>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</si>
  <si>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</si>
  <si>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</si>
  <si>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</si>
  <si>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</si>
  <si>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</si>
  <si>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</si>
  <si>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</si>
  <si>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</si>
  <si>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</si>
  <si>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</si>
  <si>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</si>
  <si>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</si>
  <si>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</si>
  <si>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</si>
  <si>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</si>
  <si>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</si>
  <si>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</si>
  <si>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</si>
  <si>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</si>
  <si>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</si>
  <si>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</si>
  <si>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</si>
  <si>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</si>
  <si>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</si>
  <si>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</si>
  <si>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</si>
  <si>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</si>
  <si>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</si>
  <si>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</si>
  <si>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</si>
  <si>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</si>
  <si>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</si>
  <si>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</si>
  <si>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</si>
  <si>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</si>
  <si>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</si>
  <si>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</si>
  <si>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</si>
  <si>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</si>
  <si>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</si>
  <si>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</si>
  <si>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</si>
  <si>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</si>
  <si>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</si>
  <si>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</si>
  <si>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</si>
  <si>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</si>
  <si>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</si>
  <si>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</si>
  <si>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</si>
  <si>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</si>
  <si>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</si>
  <si>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</si>
  <si>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</si>
  <si>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</si>
  <si>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</si>
  <si>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</si>
  <si>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</si>
  <si>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</si>
  <si>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</si>
  <si>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</si>
  <si>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VIOLATION_ID</t>
  </si>
  <si>
    <t>VIOLATION_SOURCE</t>
  </si>
  <si>
    <t>VIOLATION_SOURCE_ID</t>
  </si>
  <si>
    <t>VIOLATION_TYPE</t>
  </si>
  <si>
    <t>SERIOUS_VIOLATION</t>
  </si>
  <si>
    <t>VIOLATION_PRIORITY</t>
  </si>
  <si>
    <t>OCCURRENCE_DATE</t>
  </si>
  <si>
    <t>DISCOVERY_DATE</t>
  </si>
  <si>
    <t>DETERMINED_BY</t>
  </si>
  <si>
    <t>EXEMPT_FROM_MMP</t>
  </si>
  <si>
    <t>MEMO</t>
  </si>
  <si>
    <t>DESCRIPTION</t>
  </si>
  <si>
    <t>VIOLATION_STATUS</t>
  </si>
  <si>
    <t>LINKED_ENFORCEMENT_ACTION</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</si>
  <si>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</si>
  <si>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</si>
  <si>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</si>
  <si>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</si>
  <si>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</si>
  <si>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</si>
  <si>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</si>
  <si>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</si>
  <si>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</si>
  <si>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</si>
  <si>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</si>
  <si>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</si>
  <si>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</si>
  <si>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Area of the regulated facility/site expressed in acres or square feet</t>
  </si>
  <si>
    <r>
      <rPr>
        <sz val="11"/>
        <rFont val="Calibri"/>
        <family val="2"/>
      </rPr>
      <t>Regional Water Board number</t>
    </r>
  </si>
  <si>
    <r>
      <rPr>
        <sz val="11"/>
        <rFont val="Calibri"/>
        <family val="2"/>
      </rPr>
      <t>REGULATED_ FACILITY_ REGION</t>
    </r>
  </si>
  <si>
    <r>
      <rPr>
        <sz val="11"/>
        <rFont val="Calibri"/>
        <family val="2"/>
      </rPr>
      <t>Plain Text</t>
    </r>
  </si>
  <si>
    <r>
      <rPr>
        <sz val="11"/>
        <rFont val="Calibri"/>
        <family val="2"/>
      </rPr>
      <t xml:space="preserve">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
</t>
    </r>
    <r>
      <rPr>
        <sz val="11"/>
        <rFont val="Calibri"/>
        <family val="2"/>
      </rPr>
      <t>San Diego.</t>
    </r>
  </si>
  <si>
    <r>
      <rPr>
        <sz val="11"/>
        <rFont val="Calibri"/>
        <family val="2"/>
      </rPr>
      <t>Facility Name</t>
    </r>
  </si>
  <si>
    <r>
      <rPr>
        <sz val="11"/>
        <rFont val="Calibri"/>
        <family val="2"/>
      </rPr>
      <t>FACILITY_NAME</t>
    </r>
  </si>
  <si>
    <r>
      <rPr>
        <sz val="11"/>
        <rFont val="Calibri"/>
        <family val="2"/>
      </rPr>
      <t>Name of the regulated facility.</t>
    </r>
  </si>
  <si>
    <r>
      <rPr>
        <sz val="11"/>
        <rFont val="Calibri"/>
        <family val="2"/>
      </rPr>
      <t>Agency</t>
    </r>
  </si>
  <si>
    <r>
      <rPr>
        <sz val="11"/>
        <rFont val="Calibri"/>
        <family val="2"/>
      </rPr>
      <t>AGENCY_NAME</t>
    </r>
  </si>
  <si>
    <r>
      <rPr>
        <sz val="11"/>
        <rFont val="Calibri"/>
        <family val="2"/>
      </rPr>
      <t xml:space="preserve">Organization responsible for the
</t>
    </r>
    <r>
      <rPr>
        <sz val="11"/>
        <rFont val="Calibri"/>
        <family val="2"/>
      </rPr>
      <t>regulated facility.</t>
    </r>
  </si>
  <si>
    <r>
      <rPr>
        <sz val="11"/>
        <rFont val="Calibri"/>
        <family val="2"/>
      </rPr>
      <t>Agency Type</t>
    </r>
  </si>
  <si>
    <r>
      <rPr>
        <sz val="11"/>
        <rFont val="Calibri"/>
        <family val="2"/>
      </rPr>
      <t>AGENCY_TYPE</t>
    </r>
  </si>
  <si>
    <r>
      <rPr>
        <sz val="11"/>
        <rFont val="Calibri"/>
        <family val="2"/>
      </rPr>
      <t xml:space="preserve">Type of organization (Private Individual, Private Business, City, State Agency, County, Federal, Special
</t>
    </r>
    <r>
      <rPr>
        <sz val="11"/>
        <rFont val="Calibri"/>
        <family val="2"/>
      </rPr>
      <t>District and Other).</t>
    </r>
  </si>
  <si>
    <r>
      <rPr>
        <sz val="11"/>
        <rFont val="Calibri"/>
        <family val="2"/>
      </rPr>
      <t>Facility/Site Address</t>
    </r>
  </si>
  <si>
    <r>
      <rPr>
        <sz val="11"/>
        <rFont val="Calibri"/>
        <family val="2"/>
      </rPr>
      <t>PLACE_ADDRESS</t>
    </r>
  </si>
  <si>
    <r>
      <rPr>
        <sz val="11"/>
        <rFont val="Calibri"/>
        <family val="2"/>
      </rPr>
      <t xml:space="preserve">Physical address of the regulated
</t>
    </r>
    <r>
      <rPr>
        <sz val="11"/>
        <rFont val="Calibri"/>
        <family val="2"/>
      </rPr>
      <t>facility/site, which is not necessarily the mailing address.</t>
    </r>
  </si>
  <si>
    <r>
      <rPr>
        <sz val="11"/>
        <rFont val="Calibri"/>
        <family val="2"/>
      </rPr>
      <t>Facility/Site City</t>
    </r>
  </si>
  <si>
    <r>
      <rPr>
        <sz val="11"/>
        <rFont val="Calibri"/>
        <family val="2"/>
      </rPr>
      <t>PLACE_CITY</t>
    </r>
  </si>
  <si>
    <r>
      <rPr>
        <sz val="11"/>
        <rFont val="Calibri"/>
        <family val="2"/>
      </rPr>
      <t xml:space="preserve">City where the regulated facility/site is
</t>
    </r>
    <r>
      <rPr>
        <sz val="11"/>
        <rFont val="Calibri"/>
        <family val="2"/>
      </rPr>
      <t>located.</t>
    </r>
  </si>
  <si>
    <r>
      <rPr>
        <sz val="11"/>
        <rFont val="Calibri"/>
        <family val="2"/>
      </rPr>
      <t>Facility/Site Zip</t>
    </r>
  </si>
  <si>
    <r>
      <rPr>
        <sz val="11"/>
        <rFont val="Calibri"/>
        <family val="2"/>
      </rPr>
      <t>PLACE_ZIP</t>
    </r>
  </si>
  <si>
    <r>
      <rPr>
        <sz val="11"/>
        <rFont val="Calibri"/>
        <family val="2"/>
      </rPr>
      <t xml:space="preserve">United States 5 digit zip code for the
</t>
    </r>
    <r>
      <rPr>
        <sz val="11"/>
        <rFont val="Calibri"/>
        <family val="2"/>
      </rPr>
      <t>location of the regulated facility/site.</t>
    </r>
  </si>
  <si>
    <r>
      <rPr>
        <sz val="11"/>
        <rFont val="Calibri"/>
        <family val="2"/>
      </rPr>
      <t xml:space="preserve">Facility/Site
</t>
    </r>
    <r>
      <rPr>
        <sz val="11"/>
        <rFont val="Calibri"/>
        <family val="2"/>
      </rPr>
      <t>County</t>
    </r>
  </si>
  <si>
    <r>
      <rPr>
        <sz val="11"/>
        <rFont val="Calibri"/>
        <family val="2"/>
      </rPr>
      <t>PLACE_COUNTY</t>
    </r>
  </si>
  <si>
    <r>
      <rPr>
        <sz val="11"/>
        <rFont val="Calibri"/>
        <family val="2"/>
      </rPr>
      <t xml:space="preserve">County where the regulated
</t>
    </r>
    <r>
      <rPr>
        <sz val="11"/>
        <rFont val="Calibri"/>
        <family val="2"/>
      </rPr>
      <t>facility/site is located.</t>
    </r>
  </si>
  <si>
    <r>
      <rPr>
        <sz val="11"/>
        <rFont val="Calibri"/>
        <family val="2"/>
      </rPr>
      <t xml:space="preserve">Facility/Site
</t>
    </r>
    <r>
      <rPr>
        <sz val="11"/>
        <rFont val="Calibri"/>
        <family val="2"/>
      </rPr>
      <t>Latitude</t>
    </r>
  </si>
  <si>
    <r>
      <rPr>
        <sz val="11"/>
        <rFont val="Calibri"/>
        <family val="2"/>
      </rPr>
      <t>PLACE_LATITUDE</t>
    </r>
  </si>
  <si>
    <r>
      <rPr>
        <sz val="11"/>
        <rFont val="Calibri"/>
        <family val="2"/>
      </rPr>
      <t>Number</t>
    </r>
  </si>
  <si>
    <r>
      <rPr>
        <sz val="11"/>
        <rFont val="Calibri"/>
        <family val="2"/>
      </rPr>
      <t xml:space="preserve">Latitude used to map the regulated
</t>
    </r>
    <r>
      <rPr>
        <sz val="11"/>
        <rFont val="Calibri"/>
        <family val="2"/>
      </rPr>
      <t>facility/site, expressed in degrees.</t>
    </r>
  </si>
  <si>
    <r>
      <rPr>
        <sz val="11"/>
        <rFont val="Calibri"/>
        <family val="2"/>
      </rPr>
      <t xml:space="preserve">Facility/Site
</t>
    </r>
    <r>
      <rPr>
        <sz val="11"/>
        <rFont val="Calibri"/>
        <family val="2"/>
      </rPr>
      <t>Longitude</t>
    </r>
  </si>
  <si>
    <r>
      <rPr>
        <sz val="11"/>
        <rFont val="Calibri"/>
        <family val="2"/>
      </rPr>
      <t>PLACE_LONGITUDE</t>
    </r>
  </si>
  <si>
    <r>
      <rPr>
        <sz val="11"/>
        <rFont val="Calibri"/>
        <family val="2"/>
      </rPr>
      <t xml:space="preserve">Longitude used to map the regulated
</t>
    </r>
    <r>
      <rPr>
        <sz val="11"/>
        <rFont val="Calibri"/>
        <family val="2"/>
      </rPr>
      <t>facility/site, expressed in degrees.</t>
    </r>
  </si>
  <si>
    <r>
      <rPr>
        <sz val="11"/>
        <rFont val="Calibri"/>
        <family val="2"/>
      </rPr>
      <t xml:space="preserve">Waste Discharge
</t>
    </r>
    <r>
      <rPr>
        <sz val="11"/>
        <rFont val="Calibri"/>
        <family val="2"/>
      </rPr>
      <t>ID</t>
    </r>
  </si>
  <si>
    <r>
      <rPr>
        <sz val="11"/>
        <rFont val="Calibri"/>
        <family val="2"/>
      </rPr>
      <t>WDID</t>
    </r>
  </si>
  <si>
    <r>
      <rPr>
        <sz val="11"/>
        <rFont val="Calibri"/>
        <family val="2"/>
      </rPr>
      <t xml:space="preserve">Identification number associated with a
</t>
    </r>
    <r>
      <rPr>
        <sz val="11"/>
        <rFont val="Calibri"/>
        <family val="2"/>
      </rPr>
      <t>waste discharge.</t>
    </r>
  </si>
  <si>
    <r>
      <rPr>
        <sz val="11"/>
        <rFont val="Calibri"/>
        <family val="2"/>
      </rPr>
      <t>Regulatory Measure ID</t>
    </r>
  </si>
  <si>
    <r>
      <rPr>
        <sz val="11"/>
        <rFont val="Calibri"/>
        <family val="2"/>
      </rPr>
      <t>REG_MEAS_ID</t>
    </r>
  </si>
  <si>
    <r>
      <rPr>
        <sz val="11"/>
        <rFont val="Calibri"/>
        <family val="2"/>
      </rPr>
      <t xml:space="preserve">Identification number associated to a regulatory measure. A regulatory measure record represents any action that the State Water Resources Control Board can take.  Most billing data is
</t>
    </r>
    <r>
      <rPr>
        <sz val="11"/>
        <rFont val="Calibri"/>
        <family val="2"/>
      </rPr>
      <t>drawn from the regulatory measure.</t>
    </r>
  </si>
  <si>
    <r>
      <rPr>
        <sz val="11"/>
        <rFont val="Calibri"/>
        <family val="2"/>
      </rPr>
      <t xml:space="preserve">Regulatory
</t>
    </r>
    <r>
      <rPr>
        <sz val="11"/>
        <rFont val="Calibri"/>
        <family val="2"/>
      </rPr>
      <t>Measure Type</t>
    </r>
  </si>
  <si>
    <r>
      <rPr>
        <sz val="11"/>
        <rFont val="Calibri"/>
        <family val="2"/>
      </rPr>
      <t>REG_MEAS_TYPE</t>
    </r>
  </si>
  <si>
    <r>
      <rPr>
        <sz val="11"/>
        <rFont val="Calibri"/>
        <family val="2"/>
      </rPr>
      <t>Type of regulatory measure record.</t>
    </r>
  </si>
  <si>
    <r>
      <rPr>
        <sz val="11"/>
        <rFont val="Calibri"/>
        <family val="2"/>
      </rPr>
      <t>Coverage Status</t>
    </r>
  </si>
  <si>
    <r>
      <rPr>
        <sz val="11"/>
        <rFont val="Calibri"/>
        <family val="2"/>
      </rPr>
      <t>STATUS</t>
    </r>
  </si>
  <si>
    <r>
      <rPr>
        <sz val="11"/>
        <rFont val="Calibri"/>
        <family val="2"/>
      </rPr>
      <t xml:space="preserve">Status of regulatory coverage (Active or
</t>
    </r>
    <r>
      <rPr>
        <sz val="11"/>
        <rFont val="Calibri"/>
        <family val="2"/>
      </rPr>
      <t>Terminated).</t>
    </r>
  </si>
  <si>
    <r>
      <rPr>
        <sz val="11"/>
        <rFont val="Calibri"/>
        <family val="2"/>
      </rPr>
      <t>Effective Date</t>
    </r>
  </si>
  <si>
    <r>
      <rPr>
        <sz val="11"/>
        <rFont val="Calibri"/>
        <family val="2"/>
      </rPr>
      <t>EFFECTIVE_DATE</t>
    </r>
  </si>
  <si>
    <r>
      <rPr>
        <sz val="11"/>
        <rFont val="Calibri"/>
        <family val="2"/>
      </rPr>
      <t>Date &amp; Time</t>
    </r>
  </si>
  <si>
    <r>
      <rPr>
        <sz val="11"/>
        <rFont val="Calibri"/>
        <family val="2"/>
      </rPr>
      <t>Date permit coverage began.</t>
    </r>
  </si>
  <si>
    <r>
      <rPr>
        <sz val="11"/>
        <rFont val="Calibri"/>
        <family val="2"/>
      </rPr>
      <t>Termination Date</t>
    </r>
  </si>
  <si>
    <r>
      <rPr>
        <sz val="11"/>
        <rFont val="Calibri"/>
        <family val="2"/>
      </rPr>
      <t>TERMINATED_DATE</t>
    </r>
  </si>
  <si>
    <r>
      <rPr>
        <sz val="11"/>
        <rFont val="Calibri"/>
        <family val="2"/>
      </rPr>
      <t>Date permit coverage ended.</t>
    </r>
  </si>
  <si>
    <r>
      <rPr>
        <sz val="11"/>
        <rFont val="Calibri"/>
        <family val="2"/>
      </rPr>
      <t>Violation ID</t>
    </r>
  </si>
  <si>
    <r>
      <rPr>
        <sz val="11"/>
        <rFont val="Calibri"/>
        <family val="2"/>
      </rPr>
      <t>VIOLATION_ID</t>
    </r>
  </si>
  <si>
    <r>
      <rPr>
        <sz val="11"/>
        <rFont val="Calibri"/>
        <family val="2"/>
      </rPr>
      <t xml:space="preserve">System-generated unique identifier for
</t>
    </r>
    <r>
      <rPr>
        <sz val="11"/>
        <rFont val="Calibri"/>
        <family val="2"/>
      </rPr>
      <t>the violation.</t>
    </r>
  </si>
  <si>
    <r>
      <rPr>
        <sz val="11"/>
        <rFont val="Calibri"/>
        <family val="2"/>
      </rPr>
      <t>Violation Type</t>
    </r>
  </si>
  <si>
    <r>
      <rPr>
        <sz val="11"/>
        <rFont val="Calibri"/>
        <family val="2"/>
      </rPr>
      <t>VIOLATION_TYPE</t>
    </r>
  </si>
  <si>
    <r>
      <rPr>
        <sz val="11"/>
        <rFont val="Calibri"/>
        <family val="2"/>
      </rPr>
      <t>Classification of violation.</t>
    </r>
  </si>
  <si>
    <r>
      <rPr>
        <sz val="11"/>
        <rFont val="Calibri"/>
        <family val="2"/>
      </rPr>
      <t xml:space="preserve">Violation
</t>
    </r>
    <r>
      <rPr>
        <sz val="11"/>
        <rFont val="Calibri"/>
        <family val="2"/>
      </rPr>
      <t>Description</t>
    </r>
  </si>
  <si>
    <r>
      <rPr>
        <sz val="11"/>
        <rFont val="Calibri"/>
        <family val="2"/>
      </rPr>
      <t>VIOLATION_DESCRIPTION</t>
    </r>
  </si>
  <si>
    <r>
      <rPr>
        <sz val="11"/>
        <rFont val="Calibri"/>
        <family val="2"/>
      </rPr>
      <t>Description of violation.</t>
    </r>
  </si>
  <si>
    <r>
      <rPr>
        <sz val="11"/>
        <rFont val="Calibri"/>
        <family val="2"/>
      </rPr>
      <t>Violation Status</t>
    </r>
  </si>
  <si>
    <r>
      <rPr>
        <sz val="11"/>
        <rFont val="Calibri"/>
        <family val="2"/>
      </rPr>
      <t>VIOLATION_STATUS</t>
    </r>
  </si>
  <si>
    <r>
      <rPr>
        <sz val="11"/>
        <rFont val="Calibri"/>
        <family val="2"/>
      </rPr>
      <t xml:space="preserve">Status of violation. “Violation” - violations that require no further action; “Potential” - used for automatically generated violations and may also be used for violations entered that must be verified by staff; “Dismissed” - used to dismiss violation
</t>
    </r>
    <r>
      <rPr>
        <sz val="11"/>
        <rFont val="Calibri"/>
        <family val="2"/>
      </rPr>
      <t>or potential violation</t>
    </r>
  </si>
  <si>
    <r>
      <rPr>
        <sz val="11"/>
        <rFont val="Calibri"/>
        <family val="2"/>
      </rPr>
      <t>Violation Date</t>
    </r>
  </si>
  <si>
    <r>
      <rPr>
        <sz val="11"/>
        <rFont val="Calibri"/>
        <family val="2"/>
      </rPr>
      <t xml:space="preserve">Date the violation was determined by State Water Resources Control Board
</t>
    </r>
    <r>
      <rPr>
        <sz val="11"/>
        <rFont val="Calibri"/>
        <family val="2"/>
      </rPr>
      <t>staff.</t>
    </r>
  </si>
  <si>
    <r>
      <rPr>
        <sz val="11"/>
        <rFont val="Calibri"/>
        <family val="2"/>
      </rPr>
      <t>Violation Priority</t>
    </r>
  </si>
  <si>
    <r>
      <rPr>
        <sz val="11"/>
        <rFont val="Calibri"/>
        <family val="2"/>
      </rPr>
      <t>PRIORITY</t>
    </r>
  </si>
  <si>
    <r>
      <rPr>
        <sz val="11"/>
        <rFont val="Calibri"/>
        <family val="2"/>
      </rPr>
      <t xml:space="preserve">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t>
    </r>
    <r>
      <rPr>
        <sz val="11"/>
        <rFont val="Calibri"/>
        <family val="2"/>
      </rPr>
      <t>entry. It can only be used temporarily.</t>
    </r>
  </si>
  <si>
    <r>
      <rPr>
        <sz val="11"/>
        <rFont val="Calibri"/>
        <family val="2"/>
      </rPr>
      <t>Serious Violation</t>
    </r>
  </si>
  <si>
    <r>
      <rPr>
        <sz val="11"/>
        <rFont val="Calibri"/>
        <family val="2"/>
      </rPr>
      <t xml:space="preserve">Indicates whether a violation is serious
</t>
    </r>
    <r>
      <rPr>
        <sz val="11"/>
        <rFont val="Calibri"/>
        <family val="2"/>
      </rPr>
      <t>or not. "Y" is for yes and "N" is for no.</t>
    </r>
  </si>
  <si>
    <r>
      <rPr>
        <sz val="11"/>
        <rFont val="Calibri"/>
        <family val="2"/>
      </rPr>
      <t>Exempt for MMP</t>
    </r>
  </si>
  <si>
    <r>
      <rPr>
        <sz val="11"/>
        <rFont val="Calibri"/>
        <family val="2"/>
      </rPr>
      <t xml:space="preserve">Indicates if the violation is exempt from the Minimum Mandatory Penalty (MMP) process or not.  “Y” is for yes
</t>
    </r>
    <r>
      <rPr>
        <sz val="11"/>
        <rFont val="Calibri"/>
        <family val="2"/>
      </rPr>
      <t>and “N” is for no.</t>
    </r>
  </si>
  <si>
    <r>
      <rPr>
        <sz val="11"/>
        <rFont val="Calibri"/>
        <family val="2"/>
      </rPr>
      <t>Violation Source</t>
    </r>
  </si>
  <si>
    <r>
      <rPr>
        <sz val="11"/>
        <rFont val="Calibri"/>
        <family val="2"/>
      </rPr>
      <t>VIOLATION_SOURCE</t>
    </r>
  </si>
  <si>
    <r>
      <rPr>
        <sz val="11"/>
        <rFont val="Calibri"/>
        <family val="2"/>
      </rPr>
      <t xml:space="preserve">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
    </r>
    <r>
      <rPr>
        <sz val="11"/>
        <rFont val="Calibri"/>
        <family val="2"/>
      </rPr>
      <t>types.</t>
    </r>
  </si>
  <si>
    <t>VIOLATION_EXMPT</t>
  </si>
  <si>
    <t>NPDES_SERIOUS</t>
  </si>
  <si>
    <t>PRIORITY</t>
  </si>
  <si>
    <t>OCCURRED_ON</t>
  </si>
  <si>
    <r>
      <rPr>
        <sz val="11"/>
        <color theme="0" tint="-0.249977111117893"/>
        <rFont val="Calibri"/>
        <family val="2"/>
      </rPr>
      <t>VIOLATION_DESCRIPTION</t>
    </r>
  </si>
  <si>
    <t>Violation ID</t>
  </si>
  <si>
    <t>Violation Source</t>
  </si>
  <si>
    <t>Violation Type</t>
  </si>
  <si>
    <t>Classification of violation.</t>
  </si>
  <si>
    <t>Serious Violation</t>
  </si>
  <si>
    <t>Violation Priority</t>
  </si>
  <si>
    <t>Violation Date</t>
  </si>
  <si>
    <t>Exempt for MMP</t>
  </si>
  <si>
    <t>Violation
Description</t>
  </si>
  <si>
    <t>Description of violation.</t>
  </si>
  <si>
    <t>Violation Status</t>
  </si>
  <si>
    <t>Indicates whether a violation is serious or not. "Y" is for yes and "N" is for no.</t>
  </si>
  <si>
    <t>System-generated unique identifier for the violation.</t>
  </si>
  <si>
    <t>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types.</t>
  </si>
  <si>
    <t>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entry. It can only be used temporarily.</t>
  </si>
  <si>
    <t>Date the violation was determined by State Water Resources Control Board staff.</t>
  </si>
  <si>
    <t>Indicates if the violation is exempt from the Minimum Mandatory Penalty (MMP) process or not.  “Y” is for yes and “N” is for no.</t>
  </si>
  <si>
    <t>Status of violation. “Violation” - violations that require no further action; “Potential” - used for automatically generated violations and may also be used for violations entered that must be verified by staff; “Dismissed” - used to dismiss violation or potential violation</t>
  </si>
  <si>
    <t>Facility/Site Latitude</t>
  </si>
  <si>
    <t>Facility/Site Longitude</t>
  </si>
  <si>
    <t>Name of the regulated facility/site.</t>
  </si>
  <si>
    <t>Unit of measure of the facility/site size (Acres or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</si>
</sst>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00000"/>
      <name val="Calibri"/>
      <family val="2"/>
      <scheme val="minor"/>
    </font>
    <font>
      <sz val="11"/>
      <color theme="0" tint="-0.249977111117893"/>
      <name val="Calibri"/>
      <family val="2"/>
      <scheme val="minor"/>
    </font>
    <font>
      <sz val="11"/>
      <name val="Calibri"/>
    </font>
    <font>
      <sz val="11"/>
      <name val="Calibri"/>
      <family val="2"/>
    </font>
    <font>
      <sz val="11"/>
      <color theme="0" tint="-0.249977111117893"/>
      <name val="Calibri"/>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3" fillId="0" borderId="0" xfId="0" applyFont="1"/>
    <xf numFmtId="0" fontId="1" fillId="0" borderId="2" xfId="0" applyFont="1" applyFill="1" applyBorder="1" applyAlignment="1">
      <alignment vertical="center" wrapText="1"/>
    </xf>
    <xf numFmtId="0" fontId="1" fillId="0" borderId="1" xfId="0" applyFont="1" applyFill="1" applyBorder="1" applyAlignment="1">
      <alignment vertical="center" wrapText="1"/>
    </xf>
    <xf numFmtId="0" fontId="0" fillId="0" borderId="4" xfId="0" applyFill="1" applyBorder="1" applyAlignment="1">
      <alignment vertical="center" wrapText="1"/>
    </xf>
    <xf numFmtId="0" fontId="0" fillId="0" borderId="3" xfId="0" applyFill="1" applyBorder="1" applyAlignment="1">
      <alignment vertical="center" wrapText="1"/>
    </xf>
    <xf numFmtId="0" fontId="2" fillId="0" borderId="3" xfId="0" applyFont="1" applyFill="1" applyBorder="1" applyAlignment="1">
      <alignment vertical="center" wrapText="1"/>
    </xf>
    <xf numFmtId="0" fontId="0" fillId="0" borderId="7" xfId="0" applyFill="1" applyBorder="1" applyAlignment="1">
      <alignment vertical="center" wrapText="1"/>
    </xf>
    <xf numFmtId="0" fontId="2" fillId="0" borderId="7"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0" xfId="0" applyFill="1"/>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2" fillId="0" borderId="8" xfId="0" applyFont="1" applyFill="1" applyBorder="1" applyAlignment="1">
      <alignment vertical="center" wrapText="1"/>
    </xf>
    <xf numFmtId="0" fontId="0" fillId="0" borderId="8" xfId="0" applyFill="1"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1" fillId="0" borderId="2" xfId="0" applyFont="1" applyFill="1" applyBorder="1" applyAlignment="1">
      <alignment vertical="top" wrapText="1"/>
    </xf>
    <xf numFmtId="0" fontId="0" fillId="0" borderId="4" xfId="0" applyFill="1" applyBorder="1" applyAlignment="1">
      <alignment horizontal="left" vertical="top" wrapText="1"/>
    </xf>
    <xf numFmtId="0" fontId="0" fillId="0" borderId="0" xfId="0" applyAlignment="1">
      <alignment vertical="top"/>
    </xf>
    <xf numFmtId="0" fontId="4" fillId="0" borderId="12" xfId="0" applyFont="1" applyBorder="1" applyAlignment="1">
      <alignment horizontal="left" vertical="top" wrapText="1"/>
    </xf>
    <xf numFmtId="0" fontId="0" fillId="0" borderId="12" xfId="0" applyBorder="1" applyAlignment="1">
      <alignment horizontal="left" vertical="top" wrapText="1"/>
    </xf>
    <xf numFmtId="0" fontId="5" fillId="0" borderId="12" xfId="0" applyFont="1" applyBorder="1" applyAlignment="1">
      <alignment horizontal="left" vertical="top" wrapText="1"/>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D40"/>
  <sheetViews>
    <sheetView showGridLines="0" tabSelected="1" zoomScaleNormal="100" workbookViewId="0">
      <pane ySplit="1" topLeftCell="A2" activePane="bottomLeft" state="frozen"/>
      <selection pane="bottomLeft"/>
    </sheetView>
  </sheetViews>
  <sheetFormatPr defaultRowHeight="15"/>
  <cols>
    <col min="1" max="1" width="29.42578125" style="20" customWidth="1"/>
    <col min="2" max="2" width="13.5703125" style="20" customWidth="1"/>
    <col min="3" max="3" width="22.85546875" style="20" customWidth="1"/>
    <col min="4" max="4" width="107.5703125" style="20" customWidth="1"/>
  </cols>
  <sheetData>
    <row r="1" spans="1:4" ht="15.75" thickBot="1">
      <c r="A1" s="16" t="s">
        <v>113</v>
      </c>
      <c r="B1" s="16" t="s">
        <v>114</v>
      </c>
      <c r="C1" s="16" t="s">
        <v>115</v>
      </c>
      <c r="D1" s="16" t="s">
        <v>116</v>
      </c>
    </row>
    <row r="2" spans="1:4">
      <c r="A2" s="17" t="s">
        <v>13</v>
      </c>
      <c r="B2" s="17" t="s">
        <v>117</v>
      </c>
      <c r="C2" s="17" t="s">
        <v>12</v>
      </c>
      <c r="D2" s="17" t="s">
        <v>14</v>
      </c>
    </row>
    <row r="3" spans="1:4" ht="30">
      <c r="A3" s="18" t="s">
        <v>9</v>
      </c>
      <c r="B3" s="17" t="s">
        <v>117</v>
      </c>
      <c r="C3" s="18" t="s">
        <v>8</v>
      </c>
      <c r="D3" s="18" t="s">
        <v>11</v>
      </c>
    </row>
    <row r="4" spans="1:4">
      <c r="A4" s="18" t="s">
        <v>95</v>
      </c>
      <c r="B4" s="17" t="s">
        <v>117</v>
      </c>
      <c r="C4" s="18" t="s">
        <v>203</v>
      </c>
      <c r="D4" s="18" t="s">
        <v>215</v>
      </c>
    </row>
    <row r="5" spans="1:4" ht="45">
      <c r="A5" s="19" t="s">
        <v>96</v>
      </c>
      <c r="B5" s="17" t="s">
        <v>117</v>
      </c>
      <c r="C5" s="19" t="s">
        <v>204</v>
      </c>
      <c r="D5" s="18" t="s">
        <v>216</v>
      </c>
    </row>
    <row r="6" spans="1:4">
      <c r="A6" s="18" t="s">
        <v>97</v>
      </c>
      <c r="B6" s="17" t="s">
        <v>117</v>
      </c>
      <c r="C6" s="18" t="s">
        <v>118</v>
      </c>
      <c r="D6" s="18" t="s">
        <v>118</v>
      </c>
    </row>
    <row r="7" spans="1:4">
      <c r="A7" s="19" t="s">
        <v>98</v>
      </c>
      <c r="B7" s="17" t="s">
        <v>117</v>
      </c>
      <c r="C7" s="18" t="s">
        <v>205</v>
      </c>
      <c r="D7" s="18" t="s">
        <v>206</v>
      </c>
    </row>
    <row r="8" spans="1:4">
      <c r="A8" s="18" t="s">
        <v>99</v>
      </c>
      <c r="B8" s="17" t="s">
        <v>117</v>
      </c>
      <c r="C8" s="18" t="s">
        <v>207</v>
      </c>
      <c r="D8" s="18" t="s">
        <v>214</v>
      </c>
    </row>
    <row r="9" spans="1:4" ht="60">
      <c r="A9" s="19" t="s">
        <v>100</v>
      </c>
      <c r="B9" s="17" t="s">
        <v>117</v>
      </c>
      <c r="C9" s="18" t="s">
        <v>208</v>
      </c>
      <c r="D9" s="18" t="s">
        <v>217</v>
      </c>
    </row>
    <row r="10" spans="1:4">
      <c r="A10" s="19" t="s">
        <v>101</v>
      </c>
      <c r="B10" s="17" t="s">
        <v>119</v>
      </c>
      <c r="C10" s="18" t="s">
        <v>209</v>
      </c>
      <c r="D10" s="18" t="s">
        <v>218</v>
      </c>
    </row>
    <row r="11" spans="1:4">
      <c r="A11" s="19" t="s">
        <v>102</v>
      </c>
      <c r="B11" s="17" t="s">
        <v>119</v>
      </c>
      <c r="C11" s="18" t="s">
        <v>118</v>
      </c>
      <c r="D11" s="18" t="s">
        <v>118</v>
      </c>
    </row>
    <row r="12" spans="1:4">
      <c r="A12" s="19" t="s">
        <v>103</v>
      </c>
      <c r="B12" s="17" t="s">
        <v>117</v>
      </c>
      <c r="C12" s="18" t="s">
        <v>118</v>
      </c>
      <c r="D12" s="18" t="s">
        <v>118</v>
      </c>
    </row>
    <row r="13" spans="1:4" ht="30">
      <c r="A13" s="19" t="s">
        <v>104</v>
      </c>
      <c r="B13" s="17" t="s">
        <v>117</v>
      </c>
      <c r="C13" s="18" t="s">
        <v>210</v>
      </c>
      <c r="D13" s="18" t="s">
        <v>219</v>
      </c>
    </row>
    <row r="14" spans="1:4">
      <c r="A14" s="19" t="s">
        <v>105</v>
      </c>
      <c r="B14" s="17" t="s">
        <v>117</v>
      </c>
      <c r="C14" s="18" t="s">
        <v>118</v>
      </c>
      <c r="D14" s="18" t="s">
        <v>118</v>
      </c>
    </row>
    <row r="15" spans="1:4" ht="30">
      <c r="A15" s="19" t="s">
        <v>106</v>
      </c>
      <c r="B15" s="17" t="s">
        <v>117</v>
      </c>
      <c r="C15" s="18" t="s">
        <v>211</v>
      </c>
      <c r="D15" s="18" t="s">
        <v>212</v>
      </c>
    </row>
    <row r="16" spans="1:4" ht="45">
      <c r="A16" s="19" t="s">
        <v>107</v>
      </c>
      <c r="B16" s="17" t="s">
        <v>117</v>
      </c>
      <c r="C16" s="18" t="s">
        <v>213</v>
      </c>
      <c r="D16" s="18" t="s">
        <v>220</v>
      </c>
    </row>
    <row r="17" spans="1:4" ht="30">
      <c r="A17" s="19" t="s">
        <v>108</v>
      </c>
      <c r="B17" s="17" t="s">
        <v>117</v>
      </c>
      <c r="C17" s="18" t="s">
        <v>118</v>
      </c>
      <c r="D17" s="18" t="s">
        <v>118</v>
      </c>
    </row>
    <row r="18" spans="1:4" ht="30">
      <c r="A18" s="19" t="s">
        <v>5</v>
      </c>
      <c r="B18" s="17" t="s">
        <v>117</v>
      </c>
      <c r="C18" s="18" t="s">
        <v>4</v>
      </c>
      <c r="D18" s="18" t="s">
        <v>7</v>
      </c>
    </row>
    <row r="19" spans="1:4" ht="60">
      <c r="A19" s="19" t="s">
        <v>75</v>
      </c>
      <c r="B19" s="17" t="s">
        <v>117</v>
      </c>
      <c r="C19" s="18" t="s">
        <v>21</v>
      </c>
      <c r="D19" s="18" t="s">
        <v>121</v>
      </c>
    </row>
    <row r="20" spans="1:4">
      <c r="A20" s="18" t="s">
        <v>76</v>
      </c>
      <c r="B20" s="17" t="s">
        <v>117</v>
      </c>
      <c r="C20" s="18" t="s">
        <v>109</v>
      </c>
      <c r="D20" s="18" t="s">
        <v>223</v>
      </c>
    </row>
    <row r="21" spans="1:4">
      <c r="A21" s="19" t="s">
        <v>77</v>
      </c>
      <c r="B21" s="17" t="s">
        <v>117</v>
      </c>
      <c r="C21" s="18" t="s">
        <v>88</v>
      </c>
      <c r="D21" s="18" t="s">
        <v>31</v>
      </c>
    </row>
    <row r="22" spans="1:4">
      <c r="A22" s="19" t="s">
        <v>78</v>
      </c>
      <c r="B22" s="17" t="s">
        <v>117</v>
      </c>
      <c r="C22" s="18" t="s">
        <v>118</v>
      </c>
      <c r="D22" s="18" t="s">
        <v>118</v>
      </c>
    </row>
    <row r="23" spans="1:4">
      <c r="A23" s="19" t="s">
        <v>79</v>
      </c>
      <c r="B23" s="17" t="s">
        <v>117</v>
      </c>
      <c r="C23" s="18" t="s">
        <v>33</v>
      </c>
      <c r="D23" s="18" t="s">
        <v>35</v>
      </c>
    </row>
    <row r="24" spans="1:4">
      <c r="A24" s="19" t="s">
        <v>80</v>
      </c>
      <c r="B24" s="17" t="s">
        <v>117</v>
      </c>
      <c r="C24" s="18" t="s">
        <v>110</v>
      </c>
      <c r="D24" s="18" t="s">
        <v>37</v>
      </c>
    </row>
    <row r="25" spans="1:4">
      <c r="A25" s="19" t="s">
        <v>81</v>
      </c>
      <c r="B25" s="17" t="s">
        <v>117</v>
      </c>
      <c r="C25" s="18" t="s">
        <v>38</v>
      </c>
      <c r="D25" s="18" t="s">
        <v>40</v>
      </c>
    </row>
    <row r="26" spans="1:4">
      <c r="A26" s="19" t="s">
        <v>82</v>
      </c>
      <c r="B26" s="17" t="s">
        <v>120</v>
      </c>
      <c r="C26" s="18" t="s">
        <v>221</v>
      </c>
      <c r="D26" s="18" t="s">
        <v>43</v>
      </c>
    </row>
    <row r="27" spans="1:4">
      <c r="A27" s="19" t="s">
        <v>83</v>
      </c>
      <c r="B27" s="17" t="s">
        <v>120</v>
      </c>
      <c r="C27" s="18" t="s">
        <v>222</v>
      </c>
      <c r="D27" s="18" t="s">
        <v>46</v>
      </c>
    </row>
    <row r="28" spans="1:4">
      <c r="A28" s="19" t="s">
        <v>84</v>
      </c>
      <c r="B28" s="17" t="s">
        <v>117</v>
      </c>
      <c r="C28" s="18" t="s">
        <v>87</v>
      </c>
      <c r="D28" s="18" t="s">
        <v>24</v>
      </c>
    </row>
    <row r="29" spans="1:4">
      <c r="A29" s="19" t="s">
        <v>85</v>
      </c>
      <c r="B29" s="17" t="s">
        <v>120</v>
      </c>
      <c r="C29" s="18" t="s">
        <v>111</v>
      </c>
      <c r="D29" s="18" t="s">
        <v>122</v>
      </c>
    </row>
    <row r="30" spans="1:4">
      <c r="A30" s="19" t="s">
        <v>86</v>
      </c>
      <c r="B30" s="17" t="s">
        <v>117</v>
      </c>
      <c r="C30" s="18" t="s">
        <v>112</v>
      </c>
      <c r="D30" s="18" t="s">
        <v>224</v>
      </c>
    </row>
    <row r="31" spans="1:4">
      <c r="A31" s="19" t="s">
        <v>66</v>
      </c>
      <c r="B31" s="17" t="s">
        <v>117</v>
      </c>
      <c r="C31" s="18" t="s">
        <v>118</v>
      </c>
      <c r="D31" s="18" t="s">
        <v>118</v>
      </c>
    </row>
    <row r="32" spans="1:4">
      <c r="A32" s="19" t="s">
        <v>67</v>
      </c>
      <c r="B32" s="17" t="s">
        <v>117</v>
      </c>
      <c r="C32" s="18" t="s">
        <v>118</v>
      </c>
      <c r="D32" s="18" t="s">
        <v>118</v>
      </c>
    </row>
    <row r="33" spans="1:4">
      <c r="A33" s="18" t="s">
        <v>68</v>
      </c>
      <c r="B33" s="17" t="s">
        <v>117</v>
      </c>
      <c r="C33" s="18" t="s">
        <v>118</v>
      </c>
      <c r="D33" s="18" t="s">
        <v>118</v>
      </c>
    </row>
    <row r="34" spans="1:4">
      <c r="A34"/>
      <c r="B34"/>
      <c r="C34"/>
      <c r="D34"/>
    </row>
    <row r="35" spans="1:4">
      <c r="A35"/>
      <c r="B35"/>
      <c r="C35"/>
      <c r="D35"/>
    </row>
    <row r="36" spans="1:4">
      <c r="A36"/>
      <c r="B36"/>
      <c r="C36"/>
      <c r="D36"/>
    </row>
    <row r="37" spans="1:4">
      <c r="A37"/>
      <c r="B37"/>
      <c r="C37"/>
      <c r="D37"/>
    </row>
    <row r="38" spans="1:4">
      <c r="A38"/>
      <c r="B38"/>
      <c r="C38"/>
      <c r="D38"/>
    </row>
    <row r="39" spans="1:4">
      <c r="A39"/>
      <c r="B39"/>
      <c r="C39"/>
      <c r="D39"/>
    </row>
    <row r="40" spans="1:4">
      <c r="A40"/>
      <c r="B40"/>
      <c r="C40"/>
      <c r="D40"/>
    </row>
  </sheetData>
  <conditionalFormatting sqref="B41:B1048576 B1:B33">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B2:B33"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B8F6-696E-4384-8D15-9DCEFC27F2E1}">
  <dimension ref="A1:R38"/>
  <sheetViews>
    <sheetView topLeftCell="A9" zoomScale="80" zoomScaleNormal="80" workbookViewId="0">
      <selection activeCell="B11" sqref="B11"/>
    </sheetView>
  </sheetViews>
  <sheetFormatPr defaultRowHeight="15"/>
  <cols>
    <col min="1" max="1" width="28.7109375" customWidth="1"/>
    <col min="2" max="2" width="17" customWidth="1"/>
    <col min="3" max="3" width="26.28515625" customWidth="1"/>
    <col min="4" max="4" width="55" style="23" customWidth="1"/>
    <col min="5" max="5" width="28.85546875" style="1" bestFit="1" customWidth="1"/>
    <col min="6" max="6" width="28.5703125" bestFit="1" customWidth="1"/>
    <col min="7" max="7" width="31" bestFit="1" customWidth="1"/>
    <col min="9" max="11" width="26" style="11" customWidth="1"/>
    <col min="12" max="12" width="63.5703125" style="11" customWidth="1"/>
    <col min="15" max="17" width="22.5703125" customWidth="1"/>
    <col min="18" max="18" width="80.28515625" customWidth="1"/>
  </cols>
  <sheetData>
    <row r="1" spans="1:18" ht="15.75" thickBot="1">
      <c r="A1" s="3" t="s">
        <v>72</v>
      </c>
      <c r="B1" s="2" t="s">
        <v>73</v>
      </c>
      <c r="C1" s="3" t="s">
        <v>74</v>
      </c>
      <c r="D1" s="21" t="s">
        <v>3</v>
      </c>
      <c r="E1" s="1" t="s">
        <v>92</v>
      </c>
      <c r="F1" s="1" t="s">
        <v>93</v>
      </c>
      <c r="G1" s="1" t="s">
        <v>94</v>
      </c>
      <c r="I1" s="3" t="s">
        <v>72</v>
      </c>
      <c r="J1" s="2" t="s">
        <v>73</v>
      </c>
      <c r="K1" s="3" t="s">
        <v>74</v>
      </c>
      <c r="L1" s="2" t="s">
        <v>3</v>
      </c>
      <c r="O1" s="3" t="s">
        <v>0</v>
      </c>
      <c r="P1" s="2" t="s">
        <v>1</v>
      </c>
      <c r="Q1" s="3" t="s">
        <v>2</v>
      </c>
      <c r="R1" s="2" t="s">
        <v>3</v>
      </c>
    </row>
    <row r="2" spans="1:18" ht="75.75" thickBot="1">
      <c r="A2" s="13" t="s">
        <v>13</v>
      </c>
      <c r="B2" s="12" t="str" cm="1">
        <f t="array" ref="B2">IF(IFERROR(IFERROR(INDEX(J:J,$F2),INDEX(Q:Q,$G2)),"")=0,
"",
IFERROR(IFERROR(INDEX(J:J,$F2),INDEX(Q:Q,$G2)),""))</f>
        <v>Plain Text</v>
      </c>
      <c r="C2" s="13" t="str" cm="1">
        <f t="array" ref="C2">IF(IFERROR(IFERROR(INDEX(K:K,$F2),INDEX(O:O,$G2)),"")=0,
"",
IFERROR(IFERROR(INDEX(K:K,$F2),INDEX(O:O,$G2)),""))</f>
        <v>Waste Discharge ID</v>
      </c>
      <c r="D2" s="22" t="str" cm="1">
        <f t="array" ref="D2">IF(IFERROR(IFERROR(INDEX(L:L,$F2),INDEX(R:R,$G2)),"")=0,
"",
IFERROR(IFERROR(INDEX(L:L,$F2),INDEX(R:R,$G2)),""))</f>
        <v xml:space="preserve">Identification number associated with a waste discharge. </v>
      </c>
      <c r="E2" s="1" t="s">
        <v>13</v>
      </c>
      <c r="F2" s="1">
        <f t="shared" ref="F2:F33" si="0">MATCH(E2,I:I,0)</f>
        <v>4</v>
      </c>
      <c r="G2" s="1">
        <f>MATCH(E2,P:P,0)</f>
        <v>12</v>
      </c>
      <c r="I2" s="5" t="s">
        <v>5</v>
      </c>
      <c r="J2" s="4" t="s">
        <v>6</v>
      </c>
      <c r="K2" s="5" t="s">
        <v>4</v>
      </c>
      <c r="L2" s="4" t="s">
        <v>7</v>
      </c>
      <c r="O2" s="24" t="s">
        <v>123</v>
      </c>
      <c r="P2" s="24" t="s">
        <v>124</v>
      </c>
      <c r="Q2" s="24" t="s">
        <v>125</v>
      </c>
      <c r="R2" s="25" t="s">
        <v>126</v>
      </c>
    </row>
    <row r="3" spans="1:18" ht="60.75" thickBot="1">
      <c r="A3" s="13" t="s">
        <v>9</v>
      </c>
      <c r="B3" s="12" t="str" cm="1">
        <f t="array" ref="B3">IF(IFERROR(IFERROR(INDEX(J:J,$F3),INDEX(Q:Q,$G3)),"")=0,
"",
IFERROR(IFERROR(INDEX(J:J,$F3),INDEX(Q:Q,$G3)),""))</f>
        <v>Number</v>
      </c>
      <c r="C3" s="13" t="str" cm="1">
        <f t="array" ref="C3">IF(IFERROR(IFERROR(INDEX(K:K,$F3),INDEX(O:O,$G3)),"")=0,
"",
IFERROR(IFERROR(INDEX(K:K,$F3),INDEX(O:O,$G3)),""))</f>
        <v>Regulatory Measure ID (Application ID)</v>
      </c>
      <c r="D3" s="22" t="str" cm="1">
        <f t="array" ref="D3">IF(IFERROR(IFERROR(INDEX(L:L,$F3),INDEX(R:R,$G3)),"")=0,
"",
IFERROR(IFERROR(INDEX(L:L,$F3),INDEX(R:R,$G3)),""))</f>
        <v>A unique Identification number associated with a storm water application.  Universal number used to link the application to inspections, violations, and enforcement actions.</v>
      </c>
      <c r="E3" s="1" t="s">
        <v>9</v>
      </c>
      <c r="F3" s="1">
        <f t="shared" si="0"/>
        <v>3</v>
      </c>
      <c r="G3" s="1" t="e">
        <f t="shared" ref="G3:G33" si="1">MATCH(E3,P:P,0)</f>
        <v>#N/A</v>
      </c>
      <c r="I3" s="5" t="s">
        <v>9</v>
      </c>
      <c r="J3" s="4" t="s">
        <v>10</v>
      </c>
      <c r="K3" s="5" t="s">
        <v>8</v>
      </c>
      <c r="L3" s="4" t="s">
        <v>11</v>
      </c>
      <c r="O3" s="24" t="s">
        <v>127</v>
      </c>
      <c r="P3" s="24" t="s">
        <v>128</v>
      </c>
      <c r="Q3" s="24" t="s">
        <v>125</v>
      </c>
      <c r="R3" s="24" t="s">
        <v>129</v>
      </c>
    </row>
    <row r="4" spans="1:18" ht="30.75" thickBot="1">
      <c r="A4" s="13" t="s">
        <v>95</v>
      </c>
      <c r="B4" s="12" t="str" cm="1">
        <f t="array" ref="B4">IF(IFERROR(IFERROR(INDEX(J:J,$F4),INDEX(Q:Q,$G4)),"")=0,
"",
IFERROR(IFERROR(INDEX(J:J,$F4),INDEX(Q:Q,$G4)),""))</f>
        <v>Plain Text</v>
      </c>
      <c r="C4" s="13" t="str" cm="1">
        <f t="array" ref="C4">IF(IFERROR(IFERROR(INDEX(K:K,$F4),INDEX(O:O,$G4)),"")=0,
"",
IFERROR(IFERROR(INDEX(K:K,$F4),INDEX(O:O,$G4)),""))</f>
        <v>Violation ID</v>
      </c>
      <c r="D4" s="22" t="str" cm="1">
        <f t="array" ref="D4">IF(IFERROR(IFERROR(INDEX(L:L,$F4),INDEX(R:R,$G4)),"")=0,
"",
IFERROR(IFERROR(INDEX(L:L,$F4),INDEX(R:R,$G4)),""))</f>
        <v>System-generated unique identifier for
the violation.</v>
      </c>
      <c r="E4" s="1" t="s">
        <v>95</v>
      </c>
      <c r="F4" s="1" t="e">
        <f t="shared" si="0"/>
        <v>#N/A</v>
      </c>
      <c r="G4" s="1">
        <f t="shared" si="1"/>
        <v>18</v>
      </c>
      <c r="I4" s="5" t="s">
        <v>13</v>
      </c>
      <c r="J4" s="4" t="s">
        <v>6</v>
      </c>
      <c r="K4" s="5" t="s">
        <v>12</v>
      </c>
      <c r="L4" s="4" t="s">
        <v>14</v>
      </c>
      <c r="O4" s="24" t="s">
        <v>130</v>
      </c>
      <c r="P4" s="24" t="s">
        <v>131</v>
      </c>
      <c r="Q4" s="24" t="s">
        <v>125</v>
      </c>
      <c r="R4" s="25" t="s">
        <v>132</v>
      </c>
    </row>
    <row r="5" spans="1:18" ht="105.75" thickBot="1">
      <c r="A5" s="13" t="s">
        <v>96</v>
      </c>
      <c r="B5" s="12" t="str" cm="1">
        <f t="array" ref="B5">IF(IFERROR(IFERROR(INDEX(J:J,$F5),INDEX(Q:Q,$G5)),"")=0,
"",
IFERROR(IFERROR(INDEX(J:J,$F5),INDEX(Q:Q,$G5)),""))</f>
        <v>Plain Text</v>
      </c>
      <c r="C5" s="13" t="str" cm="1">
        <f t="array" ref="C5">IF(IFERROR(IFERROR(INDEX(K:K,$F5),INDEX(O:O,$G5)),"")=0,
"",
IFERROR(IFERROR(INDEX(K:K,$F5),INDEX(O:O,$G5)),""))</f>
        <v>Violation Source</v>
      </c>
      <c r="D5" s="22" t="str" cm="1">
        <f t="array" ref="D5">IF(IFERROR(IFERROR(INDEX(L:L,$F5),INDEX(R:R,$G5)),"")=0,
"",
IFERROR(IFERROR(INDEX(L:L,$F5),INDEX(R:R,$G5)),""))</f>
        <v>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types.</v>
      </c>
      <c r="E5" s="1" t="s">
        <v>96</v>
      </c>
      <c r="F5" s="1" t="e">
        <f t="shared" si="0"/>
        <v>#N/A</v>
      </c>
      <c r="G5" s="1">
        <f t="shared" si="1"/>
        <v>26</v>
      </c>
      <c r="I5" s="6" t="s">
        <v>16</v>
      </c>
      <c r="J5" s="4"/>
      <c r="K5" s="6" t="s">
        <v>15</v>
      </c>
      <c r="L5" s="4"/>
      <c r="O5" s="24" t="s">
        <v>133</v>
      </c>
      <c r="P5" s="24" t="s">
        <v>134</v>
      </c>
      <c r="Q5" s="24" t="s">
        <v>125</v>
      </c>
      <c r="R5" s="25" t="s">
        <v>135</v>
      </c>
    </row>
    <row r="6" spans="1:18" ht="30.75" thickBot="1">
      <c r="A6" s="13" t="s">
        <v>97</v>
      </c>
      <c r="B6" s="12" t="str" cm="1">
        <f t="array" ref="B6">IF(IFERROR(IFERROR(INDEX(J:J,$F6),INDEX(Q:Q,$G6)),"")=0,
"",
IFERROR(IFERROR(INDEX(J:J,$F6),INDEX(Q:Q,$G6)),""))</f>
        <v/>
      </c>
      <c r="C6" s="13" t="str" cm="1">
        <f t="array" ref="C6">IF(IFERROR(IFERROR(INDEX(K:K,$F6),INDEX(O:O,$G6)),"")=0,
"",
IFERROR(IFERROR(INDEX(K:K,$F6),INDEX(O:O,$G6)),""))</f>
        <v/>
      </c>
      <c r="D6" s="22" t="str" cm="1">
        <f t="array" ref="D6">IF(IFERROR(IFERROR(INDEX(L:L,$F6),INDEX(R:R,$G6)),"")=0,
"",
IFERROR(IFERROR(INDEX(L:L,$F6),INDEX(R:R,$G6)),""))</f>
        <v/>
      </c>
      <c r="E6" s="1" t="s">
        <v>97</v>
      </c>
      <c r="F6" s="1" t="e">
        <f t="shared" si="0"/>
        <v>#N/A</v>
      </c>
      <c r="G6" s="1" t="e">
        <f t="shared" si="1"/>
        <v>#N/A</v>
      </c>
      <c r="I6" s="7" t="s">
        <v>18</v>
      </c>
      <c r="J6" s="7" t="s">
        <v>6</v>
      </c>
      <c r="K6" s="7" t="s">
        <v>17</v>
      </c>
      <c r="L6" s="7" t="s">
        <v>19</v>
      </c>
      <c r="O6" s="24" t="s">
        <v>136</v>
      </c>
      <c r="P6" s="24" t="s">
        <v>137</v>
      </c>
      <c r="Q6" s="24" t="s">
        <v>125</v>
      </c>
      <c r="R6" s="25" t="s">
        <v>138</v>
      </c>
    </row>
    <row r="7" spans="1:18" ht="30.75" thickBot="1">
      <c r="A7" s="13" t="s">
        <v>98</v>
      </c>
      <c r="B7" s="12" t="str" cm="1">
        <f t="array" ref="B7">IF(IFERROR(IFERROR(INDEX(J:J,$F7),INDEX(Q:Q,$G7)),"")=0,
"",
IFERROR(IFERROR(INDEX(J:J,$F7),INDEX(Q:Q,$G7)),""))</f>
        <v>Plain Text</v>
      </c>
      <c r="C7" s="13" t="str" cm="1">
        <f t="array" ref="C7">IF(IFERROR(IFERROR(INDEX(K:K,$F7),INDEX(O:O,$G7)),"")=0,
"",
IFERROR(IFERROR(INDEX(K:K,$F7),INDEX(O:O,$G7)),""))</f>
        <v>Violation Type</v>
      </c>
      <c r="D7" s="22" t="str" cm="1">
        <f t="array" ref="D7">IF(IFERROR(IFERROR(INDEX(L:L,$F7),INDEX(R:R,$G7)),"")=0,
"",
IFERROR(IFERROR(INDEX(L:L,$F7),INDEX(R:R,$G7)),""))</f>
        <v>Classification of violation.</v>
      </c>
      <c r="E7" s="1" t="s">
        <v>98</v>
      </c>
      <c r="F7" s="1" t="e">
        <f t="shared" si="0"/>
        <v>#N/A</v>
      </c>
      <c r="G7" s="1">
        <f t="shared" si="1"/>
        <v>19</v>
      </c>
      <c r="I7" s="6" t="s">
        <v>20</v>
      </c>
      <c r="J7" s="4"/>
      <c r="K7" s="5"/>
      <c r="L7" s="4"/>
      <c r="O7" s="24" t="s">
        <v>139</v>
      </c>
      <c r="P7" s="24" t="s">
        <v>140</v>
      </c>
      <c r="Q7" s="24" t="s">
        <v>125</v>
      </c>
      <c r="R7" s="25" t="s">
        <v>141</v>
      </c>
    </row>
    <row r="8" spans="1:18" ht="90.75" thickBot="1">
      <c r="A8" s="13" t="s">
        <v>99</v>
      </c>
      <c r="B8" s="12" t="str" cm="1">
        <f t="array" ref="B8">IF(IFERROR(IFERROR(INDEX(J:J,$F8),INDEX(Q:Q,$G8)),"")=0,
"",
IFERROR(IFERROR(INDEX(J:J,$F8),INDEX(Q:Q,$G8)),""))</f>
        <v>Plain Text</v>
      </c>
      <c r="C8" s="13" t="str" cm="1">
        <f t="array" ref="C8">IF(IFERROR(IFERROR(INDEX(K:K,$F8),INDEX(O:O,$G8)),"")=0,
"",
IFERROR(IFERROR(INDEX(K:K,$F8),INDEX(O:O,$G8)),""))</f>
        <v>Serious Violation</v>
      </c>
      <c r="D8" s="22" t="str" cm="1">
        <f t="array" ref="D8">IF(IFERROR(IFERROR(INDEX(L:L,$F8),INDEX(R:R,$G8)),"")=0,
"",
IFERROR(IFERROR(INDEX(L:L,$F8),INDEX(R:R,$G8)),""))</f>
        <v>Indicates whether a violation is serious
or not. "Y" is for yes and "N" is for no.</v>
      </c>
      <c r="E8" s="1" t="s">
        <v>199</v>
      </c>
      <c r="F8" s="1" t="e">
        <f t="shared" si="0"/>
        <v>#N/A</v>
      </c>
      <c r="G8" s="1">
        <f t="shared" si="1"/>
        <v>24</v>
      </c>
      <c r="I8" s="5" t="s">
        <v>22</v>
      </c>
      <c r="J8" s="4" t="s">
        <v>6</v>
      </c>
      <c r="K8" s="5" t="s">
        <v>21</v>
      </c>
      <c r="L8" s="4" t="s">
        <v>121</v>
      </c>
      <c r="O8" s="24" t="s">
        <v>142</v>
      </c>
      <c r="P8" s="24" t="s">
        <v>143</v>
      </c>
      <c r="Q8" s="24" t="s">
        <v>125</v>
      </c>
      <c r="R8" s="25" t="s">
        <v>144</v>
      </c>
    </row>
    <row r="9" spans="1:18" ht="120.75" thickBot="1">
      <c r="A9" s="13" t="s">
        <v>100</v>
      </c>
      <c r="B9" s="12" t="str" cm="1">
        <f t="array" ref="B9">IF(IFERROR(IFERROR(INDEX(J:J,$F9),INDEX(Q:Q,$G9)),"")=0,
"",
IFERROR(IFERROR(INDEX(J:J,$F9),INDEX(Q:Q,$G9)),""))</f>
        <v>Plain Text</v>
      </c>
      <c r="C9" s="13" t="str" cm="1">
        <f t="array" ref="C9">IF(IFERROR(IFERROR(INDEX(K:K,$F9),INDEX(O:O,$G9)),"")=0,
"",
IFERROR(IFERROR(INDEX(K:K,$F9),INDEX(O:O,$G9)),""))</f>
        <v>Violation Priority</v>
      </c>
      <c r="D9" s="22" t="str" cm="1">
        <f t="array" ref="D9">IF(IFERROR(IFERROR(INDEX(L:L,$F9),INDEX(R:R,$G9)),"")=0,
"",
IFERROR(IFERROR(INDEX(L:L,$F9),INDEX(R:R,$G9)),""))</f>
        <v>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entry. It can only be used temporarily.</v>
      </c>
      <c r="E9" s="1" t="s">
        <v>200</v>
      </c>
      <c r="F9" s="1" t="e">
        <f t="shared" si="0"/>
        <v>#N/A</v>
      </c>
      <c r="G9" s="1">
        <f t="shared" si="1"/>
        <v>23</v>
      </c>
      <c r="I9" s="8" t="s">
        <v>23</v>
      </c>
      <c r="J9" s="7" t="s">
        <v>6</v>
      </c>
      <c r="K9" s="9" t="s">
        <v>87</v>
      </c>
      <c r="L9" s="7" t="s">
        <v>24</v>
      </c>
      <c r="O9" s="25" t="s">
        <v>145</v>
      </c>
      <c r="P9" s="24" t="s">
        <v>146</v>
      </c>
      <c r="Q9" s="24" t="s">
        <v>125</v>
      </c>
      <c r="R9" s="25" t="s">
        <v>147</v>
      </c>
    </row>
    <row r="10" spans="1:18" ht="45.75" thickBot="1">
      <c r="A10" s="13" t="s">
        <v>101</v>
      </c>
      <c r="B10" s="12" t="str" cm="1">
        <f t="array" ref="B10">IF(IFERROR(IFERROR(INDEX(J:J,$F10),INDEX(Q:Q,$G10)),"")=0,
"",
IFERROR(IFERROR(INDEX(J:J,$F10),INDEX(Q:Q,$G10)),""))</f>
        <v>Date &amp; Time</v>
      </c>
      <c r="C10" s="13" t="str" cm="1">
        <f t="array" ref="C10">IF(IFERROR(IFERROR(INDEX(K:K,$F10),INDEX(O:O,$G10)),"")=0,
"",
IFERROR(IFERROR(INDEX(K:K,$F10),INDEX(O:O,$G10)),""))</f>
        <v>Violation Date</v>
      </c>
      <c r="D10" s="22" t="str" cm="1">
        <f t="array" ref="D10">IF(IFERROR(IFERROR(INDEX(L:L,$F10),INDEX(R:R,$G10)),"")=0,
"",
IFERROR(IFERROR(INDEX(L:L,$F10),INDEX(R:R,$G10)),""))</f>
        <v>Date the violation was determined by State Water Resources Control Board
staff.</v>
      </c>
      <c r="E10" s="1" t="s">
        <v>201</v>
      </c>
      <c r="F10" s="1" t="e">
        <f t="shared" si="0"/>
        <v>#N/A</v>
      </c>
      <c r="G10" s="1">
        <f t="shared" si="1"/>
        <v>22</v>
      </c>
      <c r="I10" s="6" t="s">
        <v>26</v>
      </c>
      <c r="J10" s="4" t="s">
        <v>6</v>
      </c>
      <c r="K10" s="5" t="s">
        <v>25</v>
      </c>
      <c r="L10" s="4" t="s">
        <v>27</v>
      </c>
      <c r="O10" s="25" t="s">
        <v>148</v>
      </c>
      <c r="P10" s="24" t="s">
        <v>149</v>
      </c>
      <c r="Q10" s="24" t="s">
        <v>150</v>
      </c>
      <c r="R10" s="25" t="s">
        <v>151</v>
      </c>
    </row>
    <row r="11" spans="1:18" ht="30.75" thickBot="1">
      <c r="A11" s="13" t="s">
        <v>102</v>
      </c>
      <c r="B11" s="12" t="str" cm="1">
        <f t="array" ref="B11">IF(IFERROR(IFERROR(INDEX(J:J,$F11),INDEX(Q:Q,$G11)),"")=0,
"",
IFERROR(IFERROR(INDEX(J:J,$F11),INDEX(Q:Q,$G11)),""))</f>
        <v/>
      </c>
      <c r="C11" s="13" t="str" cm="1">
        <f t="array" ref="C11">IF(IFERROR(IFERROR(INDEX(K:K,$F11),INDEX(O:O,$G11)),"")=0,
"",
IFERROR(IFERROR(INDEX(K:K,$F11),INDEX(O:O,$G11)),""))</f>
        <v/>
      </c>
      <c r="D11" s="22" t="str" cm="1">
        <f t="array" ref="D11">IF(IFERROR(IFERROR(INDEX(L:L,$F11),INDEX(R:R,$G11)),"")=0,
"",
IFERROR(IFERROR(INDEX(L:L,$F11),INDEX(R:R,$G11)),""))</f>
        <v/>
      </c>
      <c r="E11" s="1" t="s">
        <v>102</v>
      </c>
      <c r="F11" s="1" t="e">
        <f t="shared" si="0"/>
        <v>#N/A</v>
      </c>
      <c r="G11" s="1" t="e">
        <f t="shared" si="1"/>
        <v>#N/A</v>
      </c>
      <c r="I11" s="6" t="s">
        <v>28</v>
      </c>
      <c r="J11" s="4" t="s">
        <v>6</v>
      </c>
      <c r="K11" s="5" t="s">
        <v>109</v>
      </c>
      <c r="L11" s="4" t="s">
        <v>29</v>
      </c>
      <c r="O11" s="25" t="s">
        <v>152</v>
      </c>
      <c r="P11" s="24" t="s">
        <v>153</v>
      </c>
      <c r="Q11" s="24" t="s">
        <v>150</v>
      </c>
      <c r="R11" s="25" t="s">
        <v>154</v>
      </c>
    </row>
    <row r="12" spans="1:18" ht="30.75" thickBot="1">
      <c r="A12" s="13" t="s">
        <v>103</v>
      </c>
      <c r="B12" s="12" t="str" cm="1">
        <f t="array" ref="B12">IF(IFERROR(IFERROR(INDEX(J:J,$F12),INDEX(Q:Q,$G12)),"")=0,
"",
IFERROR(IFERROR(INDEX(J:J,$F12),INDEX(Q:Q,$G12)),""))</f>
        <v/>
      </c>
      <c r="C12" s="13" t="str" cm="1">
        <f t="array" ref="C12">IF(IFERROR(IFERROR(INDEX(K:K,$F12),INDEX(O:O,$G12)),"")=0,
"",
IFERROR(IFERROR(INDEX(K:K,$F12),INDEX(O:O,$G12)),""))</f>
        <v/>
      </c>
      <c r="D12" s="22" t="str" cm="1">
        <f t="array" ref="D12">IF(IFERROR(IFERROR(INDEX(L:L,$F12),INDEX(R:R,$G12)),"")=0,
"",
IFERROR(IFERROR(INDEX(L:L,$F12),INDEX(R:R,$G12)),""))</f>
        <v/>
      </c>
      <c r="E12" s="1" t="s">
        <v>103</v>
      </c>
      <c r="F12" s="1" t="e">
        <f t="shared" si="0"/>
        <v>#N/A</v>
      </c>
      <c r="G12" s="1" t="e">
        <f t="shared" si="1"/>
        <v>#N/A</v>
      </c>
      <c r="I12" s="8" t="s">
        <v>30</v>
      </c>
      <c r="J12" s="7" t="s">
        <v>6</v>
      </c>
      <c r="K12" s="9" t="s">
        <v>88</v>
      </c>
      <c r="L12" s="7" t="s">
        <v>31</v>
      </c>
      <c r="O12" s="25" t="s">
        <v>155</v>
      </c>
      <c r="P12" s="24" t="s">
        <v>156</v>
      </c>
      <c r="Q12" s="24" t="s">
        <v>125</v>
      </c>
      <c r="R12" s="25" t="s">
        <v>157</v>
      </c>
    </row>
    <row r="13" spans="1:18" ht="60.75" thickBot="1">
      <c r="A13" s="13" t="s">
        <v>104</v>
      </c>
      <c r="B13" s="12" t="str" cm="1">
        <f t="array" ref="B13">IF(IFERROR(IFERROR(INDEX(J:J,$F13),INDEX(Q:Q,$G13)),"")=0,
"",
IFERROR(IFERROR(INDEX(J:J,$F13),INDEX(Q:Q,$G13)),""))</f>
        <v>Plain Text</v>
      </c>
      <c r="C13" s="13" t="str" cm="1">
        <f t="array" ref="C13">IF(IFERROR(IFERROR(INDEX(K:K,$F13),INDEX(O:O,$G13)),"")=0,
"",
IFERROR(IFERROR(INDEX(K:K,$F13),INDEX(O:O,$G13)),""))</f>
        <v>Exempt for MMP</v>
      </c>
      <c r="D13" s="22" t="str" cm="1">
        <f t="array" ref="D13">IF(IFERROR(IFERROR(INDEX(L:L,$F13),INDEX(R:R,$G13)),"")=0,
"",
IFERROR(IFERROR(INDEX(L:L,$F13),INDEX(R:R,$G13)),""))</f>
        <v>Indicates if the violation is exempt from the Minimum Mandatory Penalty (MMP) process or not.  “Y” is for yes
and “N” is for no.</v>
      </c>
      <c r="E13" s="1" t="s">
        <v>198</v>
      </c>
      <c r="F13" s="1" t="e">
        <f t="shared" si="0"/>
        <v>#N/A</v>
      </c>
      <c r="G13" s="1">
        <f t="shared" si="1"/>
        <v>25</v>
      </c>
      <c r="I13" s="6" t="s">
        <v>32</v>
      </c>
      <c r="J13" s="4"/>
      <c r="K13" s="5"/>
      <c r="L13" s="4"/>
      <c r="O13" s="24" t="s">
        <v>158</v>
      </c>
      <c r="P13" s="24" t="s">
        <v>159</v>
      </c>
      <c r="Q13" s="24" t="s">
        <v>125</v>
      </c>
      <c r="R13" s="25" t="s">
        <v>160</v>
      </c>
    </row>
    <row r="14" spans="1:18" ht="30.75" thickBot="1">
      <c r="A14" s="13" t="s">
        <v>105</v>
      </c>
      <c r="B14" s="12" t="str" cm="1">
        <f t="array" ref="B14">IF(IFERROR(IFERROR(INDEX(J:J,$F14),INDEX(Q:Q,$G14)),"")=0,
"",
IFERROR(IFERROR(INDEX(J:J,$F14),INDEX(Q:Q,$G14)),""))</f>
        <v/>
      </c>
      <c r="C14" s="13" t="str" cm="1">
        <f t="array" ref="C14">IF(IFERROR(IFERROR(INDEX(K:K,$F14),INDEX(O:O,$G14)),"")=0,
"",
IFERROR(IFERROR(INDEX(K:K,$F14),INDEX(O:O,$G14)),""))</f>
        <v/>
      </c>
      <c r="D14" s="22" t="str" cm="1">
        <f t="array" ref="D14">IF(IFERROR(IFERROR(INDEX(L:L,$F14),INDEX(R:R,$G14)),"")=0,
"",
IFERROR(IFERROR(INDEX(L:L,$F14),INDEX(R:R,$G14)),""))</f>
        <v/>
      </c>
      <c r="E14" s="1" t="s">
        <v>105</v>
      </c>
      <c r="F14" s="1" t="e">
        <f t="shared" si="0"/>
        <v>#N/A</v>
      </c>
      <c r="G14" s="1" t="e">
        <f t="shared" si="1"/>
        <v>#N/A</v>
      </c>
      <c r="I14" s="8" t="s">
        <v>34</v>
      </c>
      <c r="J14" s="7" t="s">
        <v>6</v>
      </c>
      <c r="K14" s="7" t="s">
        <v>33</v>
      </c>
      <c r="L14" s="7" t="s">
        <v>35</v>
      </c>
      <c r="O14" s="25" t="s">
        <v>161</v>
      </c>
      <c r="P14" s="24" t="s">
        <v>162</v>
      </c>
      <c r="Q14" s="24" t="s">
        <v>125</v>
      </c>
      <c r="R14" s="24" t="s">
        <v>163</v>
      </c>
    </row>
    <row r="15" spans="1:18" ht="30.75" thickBot="1">
      <c r="A15" s="13" t="s">
        <v>106</v>
      </c>
      <c r="B15" s="12" t="str" cm="1">
        <f t="array" ref="B15">IF(IFERROR(IFERROR(INDEX(J:J,$F15),INDEX(Q:Q,$G15)),"")=0,
"",
IFERROR(IFERROR(INDEX(J:J,$F15),INDEX(Q:Q,$G15)),""))</f>
        <v>Plain Text</v>
      </c>
      <c r="C15" s="13" t="str" cm="1">
        <f t="array" ref="C15">IF(IFERROR(IFERROR(INDEX(K:K,$F15),INDEX(O:O,$G15)),"")=0,
"",
IFERROR(IFERROR(INDEX(K:K,$F15),INDEX(O:O,$G15)),""))</f>
        <v>Violation
Description</v>
      </c>
      <c r="D15" s="22" t="str" cm="1">
        <f t="array" ref="D15">IF(IFERROR(IFERROR(INDEX(L:L,$F15),INDEX(R:R,$G15)),"")=0,
"",
IFERROR(IFERROR(INDEX(L:L,$F15),INDEX(R:R,$G15)),""))</f>
        <v>Description of violation.</v>
      </c>
      <c r="E15" s="1" t="s">
        <v>202</v>
      </c>
      <c r="F15" s="1" t="e">
        <f t="shared" si="0"/>
        <v>#N/A</v>
      </c>
      <c r="G15" s="1">
        <f t="shared" si="1"/>
        <v>20</v>
      </c>
      <c r="I15" s="6" t="s">
        <v>36</v>
      </c>
      <c r="J15" s="4" t="s">
        <v>6</v>
      </c>
      <c r="K15" s="5" t="s">
        <v>110</v>
      </c>
      <c r="L15" s="4" t="s">
        <v>37</v>
      </c>
      <c r="O15" s="24" t="s">
        <v>164</v>
      </c>
      <c r="P15" s="24" t="s">
        <v>165</v>
      </c>
      <c r="Q15" s="24" t="s">
        <v>125</v>
      </c>
      <c r="R15" s="25" t="s">
        <v>166</v>
      </c>
    </row>
    <row r="16" spans="1:18" ht="90.75" thickBot="1">
      <c r="A16" s="13" t="s">
        <v>107</v>
      </c>
      <c r="B16" s="12" t="str" cm="1">
        <f t="array" ref="B16">IF(IFERROR(IFERROR(INDEX(J:J,$F16),INDEX(Q:Q,$G16)),"")=0,
"",
IFERROR(IFERROR(INDEX(J:J,$F16),INDEX(Q:Q,$G16)),""))</f>
        <v>Plain Text</v>
      </c>
      <c r="C16" s="13" t="str" cm="1">
        <f t="array" ref="C16">IF(IFERROR(IFERROR(INDEX(K:K,$F16),INDEX(O:O,$G16)),"")=0,
"",
IFERROR(IFERROR(INDEX(K:K,$F16),INDEX(O:O,$G16)),""))</f>
        <v>Violation Status</v>
      </c>
      <c r="D16" s="22" t="str" cm="1">
        <f t="array" ref="D16">IF(IFERROR(IFERROR(INDEX(L:L,$F16),INDEX(R:R,$G16)),"")=0,
"",
IFERROR(IFERROR(INDEX(L:L,$F16),INDEX(R:R,$G16)),""))</f>
        <v>Status of violation. “Violation” - violations that require no further action; “Potential” - used for automatically generated violations and may also be used for violations entered that must be verified by staff; “Dismissed” - used to dismiss violation
or potential violation</v>
      </c>
      <c r="E16" s="1" t="s">
        <v>107</v>
      </c>
      <c r="F16" s="1" t="e">
        <f t="shared" si="0"/>
        <v>#N/A</v>
      </c>
      <c r="G16" s="1">
        <f t="shared" si="1"/>
        <v>21</v>
      </c>
      <c r="I16" s="6" t="s">
        <v>39</v>
      </c>
      <c r="J16" s="4" t="s">
        <v>6</v>
      </c>
      <c r="K16" s="5" t="s">
        <v>38</v>
      </c>
      <c r="L16" s="4" t="s">
        <v>40</v>
      </c>
      <c r="O16" s="24" t="s">
        <v>167</v>
      </c>
      <c r="P16" s="24" t="s">
        <v>168</v>
      </c>
      <c r="Q16" s="24" t="s">
        <v>169</v>
      </c>
      <c r="R16" s="24" t="s">
        <v>170</v>
      </c>
    </row>
    <row r="17" spans="1:18" ht="30.75" thickBot="1">
      <c r="A17" s="13" t="s">
        <v>108</v>
      </c>
      <c r="B17" s="12" t="str" cm="1">
        <f t="array" ref="B17">IF(IFERROR(IFERROR(INDEX(J:J,$F17),INDEX(Q:Q,$G17)),"")=0,
"",
IFERROR(IFERROR(INDEX(J:J,$F17),INDEX(Q:Q,$G17)),""))</f>
        <v/>
      </c>
      <c r="C17" s="13" t="str" cm="1">
        <f t="array" ref="C17">IF(IFERROR(IFERROR(INDEX(K:K,$F17),INDEX(O:O,$G17)),"")=0,
"",
IFERROR(IFERROR(INDEX(K:K,$F17),INDEX(O:O,$G17)),""))</f>
        <v/>
      </c>
      <c r="D17" s="22" t="str" cm="1">
        <f t="array" ref="D17">IF(IFERROR(IFERROR(INDEX(L:L,$F17),INDEX(R:R,$G17)),"")=0,
"",
IFERROR(IFERROR(INDEX(L:L,$F17),INDEX(R:R,$G17)),""))</f>
        <v/>
      </c>
      <c r="E17" s="1" t="s">
        <v>108</v>
      </c>
      <c r="F17" s="1" t="e">
        <f t="shared" si="0"/>
        <v>#N/A</v>
      </c>
      <c r="G17" s="1" t="e">
        <f t="shared" si="1"/>
        <v>#N/A</v>
      </c>
      <c r="I17" s="6" t="s">
        <v>42</v>
      </c>
      <c r="J17" s="4" t="s">
        <v>10</v>
      </c>
      <c r="K17" s="5" t="s">
        <v>41</v>
      </c>
      <c r="L17" s="4" t="s">
        <v>43</v>
      </c>
      <c r="O17" s="24" t="s">
        <v>171</v>
      </c>
      <c r="P17" s="24" t="s">
        <v>172</v>
      </c>
      <c r="Q17" s="24" t="s">
        <v>169</v>
      </c>
      <c r="R17" s="24" t="s">
        <v>173</v>
      </c>
    </row>
    <row r="18" spans="1:18" ht="30.75" thickBot="1">
      <c r="A18" s="13" t="s">
        <v>5</v>
      </c>
      <c r="B18" s="12" t="str" cm="1">
        <f t="array" ref="B18">IF(IFERROR(IFERROR(INDEX(J:J,$F18),INDEX(Q:Q,$G18)),"")=0,
"",
IFERROR(IFERROR(INDEX(J:J,$F18),INDEX(Q:Q,$G18)),""))</f>
        <v>Plain Text</v>
      </c>
      <c r="C18" s="13" t="str" cm="1">
        <f t="array" ref="C18">IF(IFERROR(IFERROR(INDEX(K:K,$F18),INDEX(O:O,$G18)),"")=0,
"",
IFERROR(IFERROR(INDEX(K:K,$F18),INDEX(O:O,$G18)),""))</f>
        <v>Regulatory Measure Type (Permit Type)</v>
      </c>
      <c r="D18" s="22" t="str" cm="1">
        <f t="array" ref="D18">IF(IFERROR(IFERROR(INDEX(L:L,$F18),INDEX(R:R,$G18)),"")=0,
"",
IFERROR(IFERROR(INDEX(L:L,$F18),INDEX(R:R,$G18)),""))</f>
        <v>Type of permit or application.</v>
      </c>
      <c r="E18" s="1" t="s">
        <v>5</v>
      </c>
      <c r="F18" s="1">
        <f t="shared" si="0"/>
        <v>2</v>
      </c>
      <c r="G18" s="1" t="e">
        <f t="shared" si="1"/>
        <v>#N/A</v>
      </c>
      <c r="I18" s="6" t="s">
        <v>45</v>
      </c>
      <c r="J18" s="4" t="s">
        <v>10</v>
      </c>
      <c r="K18" s="5" t="s">
        <v>44</v>
      </c>
      <c r="L18" s="4" t="s">
        <v>46</v>
      </c>
      <c r="O18" s="24" t="s">
        <v>174</v>
      </c>
      <c r="P18" s="24" t="s">
        <v>175</v>
      </c>
      <c r="Q18" s="24" t="s">
        <v>125</v>
      </c>
      <c r="R18" s="25" t="s">
        <v>176</v>
      </c>
    </row>
    <row r="19" spans="1:18" ht="15.75" thickBot="1">
      <c r="A19" s="13" t="s">
        <v>75</v>
      </c>
      <c r="B19" s="12" t="str" cm="1">
        <f t="array" ref="B19">IF(IFERROR(IFERROR(INDEX(J:J,$F19),INDEX(Q:Q,$G19)),"")=0,
"",
IFERROR(IFERROR(INDEX(J:J,$F19),INDEX(Q:Q,$G19)),""))</f>
        <v/>
      </c>
      <c r="C19" s="13" t="str" cm="1">
        <f t="array" ref="C19">IF(IFERROR(IFERROR(INDEX(K:K,$F19),INDEX(O:O,$G19)),"")=0,
"",
IFERROR(IFERROR(INDEX(K:K,$F19),INDEX(O:O,$G19)),""))</f>
        <v/>
      </c>
      <c r="D19" s="22" t="str" cm="1">
        <f t="array" ref="D19">IF(IFERROR(IFERROR(INDEX(L:L,$F19),INDEX(R:R,$G19)),"")=0,
"",
IFERROR(IFERROR(INDEX(L:L,$F19),INDEX(R:R,$G19)),""))</f>
        <v/>
      </c>
      <c r="E19" s="1" t="s">
        <v>75</v>
      </c>
      <c r="F19" s="1" t="e">
        <f t="shared" si="0"/>
        <v>#N/A</v>
      </c>
      <c r="G19" s="1" t="e">
        <f t="shared" si="1"/>
        <v>#N/A</v>
      </c>
      <c r="I19" s="8" t="s">
        <v>47</v>
      </c>
      <c r="J19" s="7" t="s">
        <v>6</v>
      </c>
      <c r="K19" s="9" t="s">
        <v>87</v>
      </c>
      <c r="L19" s="7" t="s">
        <v>24</v>
      </c>
      <c r="O19" s="24" t="s">
        <v>177</v>
      </c>
      <c r="P19" s="24" t="s">
        <v>178</v>
      </c>
      <c r="Q19" s="24" t="s">
        <v>125</v>
      </c>
      <c r="R19" s="24" t="s">
        <v>179</v>
      </c>
    </row>
    <row r="20" spans="1:18" ht="30.75" thickBot="1">
      <c r="A20" s="13" t="s">
        <v>76</v>
      </c>
      <c r="B20" s="12" t="str" cm="1">
        <f t="array" ref="B20">IF(IFERROR(IFERROR(INDEX(J:J,$F20),INDEX(Q:Q,$G20)),"")=0,
"",
IFERROR(IFERROR(INDEX(J:J,$F20),INDEX(Q:Q,$G20)),""))</f>
        <v>Plain Text</v>
      </c>
      <c r="C20" s="13" t="str" cm="1">
        <f t="array" ref="C20">IF(IFERROR(IFERROR(INDEX(K:K,$F20),INDEX(O:O,$G20)),"")=0,
"",
IFERROR(IFERROR(INDEX(K:K,$F20),INDEX(O:O,$G20)),""))</f>
        <v>Facility/Site Name</v>
      </c>
      <c r="D20" s="22" t="str" cm="1">
        <f t="array" ref="D20">IF(IFERROR(IFERROR(INDEX(L:L,$F20),INDEX(R:R,$G20)),"")=0,
"",
IFERROR(IFERROR(INDEX(L:L,$F20),INDEX(R:R,$G20)),""))</f>
        <v>Name of the regulated facility.</v>
      </c>
      <c r="E20" s="1" t="s">
        <v>28</v>
      </c>
      <c r="F20" s="1">
        <f t="shared" si="0"/>
        <v>11</v>
      </c>
      <c r="G20" s="1">
        <f t="shared" si="1"/>
        <v>3</v>
      </c>
      <c r="I20" s="14" t="s">
        <v>48</v>
      </c>
      <c r="J20" s="5"/>
      <c r="K20" s="5"/>
      <c r="L20" s="4"/>
      <c r="O20" s="25" t="s">
        <v>180</v>
      </c>
      <c r="P20" s="24" t="s">
        <v>181</v>
      </c>
      <c r="Q20" s="24" t="s">
        <v>125</v>
      </c>
      <c r="R20" s="24" t="s">
        <v>182</v>
      </c>
    </row>
    <row r="21" spans="1:18" ht="39" customHeight="1" thickBot="1">
      <c r="A21" s="13" t="s">
        <v>77</v>
      </c>
      <c r="B21" s="12" t="str" cm="1">
        <f t="array" ref="B21">IF(IFERROR(IFERROR(INDEX(J:J,$F21),INDEX(Q:Q,$G21)),"")=0,
"",
IFERROR(IFERROR(INDEX(J:J,$F21),INDEX(Q:Q,$G21)),""))</f>
        <v>Plain Text</v>
      </c>
      <c r="C21" s="13" t="str" cm="1">
        <f t="array" ref="C21">IF(IFERROR(IFERROR(INDEX(K:K,$F21),INDEX(O:O,$G21)),"")=0,
"",
IFERROR(IFERROR(INDEX(K:K,$F21),INDEX(O:O,$G21)),""))</f>
        <v>Facility/Site Address</v>
      </c>
      <c r="D21" s="22" t="str" cm="1">
        <f t="array" ref="D21">IF(IFERROR(IFERROR(INDEX(L:L,$F21),INDEX(R:R,$G21)),"")=0,
"",
IFERROR(IFERROR(INDEX(L:L,$F21),INDEX(R:R,$G21)),""))</f>
        <v>Physical address of the regulated facility/site, which is not necessarily the mailing address.</v>
      </c>
      <c r="E21" s="1" t="s">
        <v>30</v>
      </c>
      <c r="F21" s="1">
        <f t="shared" si="0"/>
        <v>12</v>
      </c>
      <c r="G21" s="1" t="e">
        <f t="shared" si="1"/>
        <v>#N/A</v>
      </c>
      <c r="I21" s="15" t="s">
        <v>49</v>
      </c>
      <c r="J21" s="5"/>
      <c r="K21" s="5"/>
      <c r="L21" s="4"/>
      <c r="O21" s="24" t="s">
        <v>183</v>
      </c>
      <c r="P21" s="24" t="s">
        <v>184</v>
      </c>
      <c r="Q21" s="24" t="s">
        <v>125</v>
      </c>
      <c r="R21" s="25" t="s">
        <v>185</v>
      </c>
    </row>
    <row r="22" spans="1:18" ht="30.75" thickBot="1">
      <c r="A22" s="13" t="s">
        <v>78</v>
      </c>
      <c r="B22" s="12" t="str" cm="1">
        <f t="array" ref="B22">IF(IFERROR(IFERROR(INDEX(J:J,$F22),INDEX(Q:Q,$G22)),"")=0,
"",
IFERROR(IFERROR(INDEX(J:J,$F22),INDEX(Q:Q,$G22)),""))</f>
        <v/>
      </c>
      <c r="C22" s="13" t="str" cm="1">
        <f t="array" ref="C22">IF(IFERROR(IFERROR(INDEX(K:K,$F22),INDEX(O:O,$G22)),"")=0,
"",
IFERROR(IFERROR(INDEX(K:K,$F22),INDEX(O:O,$G22)),""))</f>
        <v/>
      </c>
      <c r="D22" s="22" t="str" cm="1">
        <f t="array" ref="D22">IF(IFERROR(IFERROR(INDEX(L:L,$F22),INDEX(R:R,$G22)),"")=0,
"",
IFERROR(IFERROR(INDEX(L:L,$F22),INDEX(R:R,$G22)),""))</f>
        <v/>
      </c>
      <c r="E22" s="1" t="s">
        <v>32</v>
      </c>
      <c r="F22" s="1">
        <f t="shared" si="0"/>
        <v>13</v>
      </c>
      <c r="G22" s="1" t="e">
        <f t="shared" si="1"/>
        <v>#N/A</v>
      </c>
      <c r="I22" s="14" t="s">
        <v>50</v>
      </c>
      <c r="J22" s="5"/>
      <c r="K22" s="5"/>
      <c r="L22" s="4"/>
      <c r="O22" s="24" t="s">
        <v>186</v>
      </c>
      <c r="P22" s="26" t="s">
        <v>201</v>
      </c>
      <c r="Q22" s="24" t="s">
        <v>169</v>
      </c>
      <c r="R22" s="25" t="s">
        <v>187</v>
      </c>
    </row>
    <row r="23" spans="1:18" ht="90.75" thickBot="1">
      <c r="A23" s="13" t="s">
        <v>79</v>
      </c>
      <c r="B23" s="12" t="str" cm="1">
        <f t="array" ref="B23">IF(IFERROR(IFERROR(INDEX(J:J,$F23),INDEX(Q:Q,$G23)),"")=0,
"",
IFERROR(IFERROR(INDEX(J:J,$F23),INDEX(Q:Q,$G23)),""))</f>
        <v>Plain Text</v>
      </c>
      <c r="C23" s="13" t="str" cm="1">
        <f t="array" ref="C23">IF(IFERROR(IFERROR(INDEX(K:K,$F23),INDEX(O:O,$G23)),"")=0,
"",
IFERROR(IFERROR(INDEX(K:K,$F23),INDEX(O:O,$G23)),""))</f>
        <v>Facility/Site City</v>
      </c>
      <c r="D23" s="22" t="str" cm="1">
        <f t="array" ref="D23">IF(IFERROR(IFERROR(INDEX(L:L,$F23),INDEX(R:R,$G23)),"")=0,
"",
IFERROR(IFERROR(INDEX(L:L,$F23),INDEX(R:R,$G23)),""))</f>
        <v>City where the regulated facility/site is located.</v>
      </c>
      <c r="E23" s="1" t="s">
        <v>34</v>
      </c>
      <c r="F23" s="1">
        <f t="shared" si="0"/>
        <v>14</v>
      </c>
      <c r="G23" s="1" t="e">
        <f t="shared" si="1"/>
        <v>#N/A</v>
      </c>
      <c r="I23" s="14" t="s">
        <v>51</v>
      </c>
      <c r="J23" s="5"/>
      <c r="K23" s="5"/>
      <c r="L23" s="4"/>
      <c r="O23" s="24" t="s">
        <v>188</v>
      </c>
      <c r="P23" s="24" t="s">
        <v>189</v>
      </c>
      <c r="Q23" s="24" t="s">
        <v>125</v>
      </c>
      <c r="R23" s="25" t="s">
        <v>190</v>
      </c>
    </row>
    <row r="24" spans="1:18" ht="30.75" thickBot="1">
      <c r="A24" s="13" t="s">
        <v>80</v>
      </c>
      <c r="B24" s="12" t="str" cm="1">
        <f t="array" ref="B24">IF(IFERROR(IFERROR(INDEX(J:J,$F24),INDEX(Q:Q,$G24)),"")=0,
"",
IFERROR(IFERROR(INDEX(J:J,$F24),INDEX(Q:Q,$G24)),""))</f>
        <v>Plain Text</v>
      </c>
      <c r="C24" s="13" t="str" cm="1">
        <f t="array" ref="C24">IF(IFERROR(IFERROR(INDEX(K:K,$F24),INDEX(O:O,$G24)),"")=0,
"",
IFERROR(IFERROR(INDEX(K:K,$F24),INDEX(O:O,$G24)),""))</f>
        <v>Facility/Site State</v>
      </c>
      <c r="D24" s="22" t="str" cm="1">
        <f t="array" ref="D24">IF(IFERROR(IFERROR(INDEX(L:L,$F24),INDEX(R:R,$G24)),"")=0,
"",
IFERROR(IFERROR(INDEX(L:L,$F24),INDEX(R:R,$G24)),""))</f>
        <v>State where the regulated facility/site is located.</v>
      </c>
      <c r="E24" s="1" t="s">
        <v>36</v>
      </c>
      <c r="F24" s="1">
        <f t="shared" si="0"/>
        <v>15</v>
      </c>
      <c r="G24" s="1" t="e">
        <f t="shared" si="1"/>
        <v>#N/A</v>
      </c>
      <c r="I24" s="14" t="s">
        <v>52</v>
      </c>
      <c r="J24" s="5"/>
      <c r="K24" s="5"/>
      <c r="L24" s="4"/>
      <c r="O24" s="24" t="s">
        <v>191</v>
      </c>
      <c r="P24" s="26" t="s">
        <v>199</v>
      </c>
      <c r="Q24" s="24" t="s">
        <v>125</v>
      </c>
      <c r="R24" s="25" t="s">
        <v>192</v>
      </c>
    </row>
    <row r="25" spans="1:18" ht="45.75" thickBot="1">
      <c r="A25" s="13" t="s">
        <v>81</v>
      </c>
      <c r="B25" s="12" t="str" cm="1">
        <f t="array" ref="B25">IF(IFERROR(IFERROR(INDEX(J:J,$F25),INDEX(Q:Q,$G25)),"")=0,
"",
IFERROR(IFERROR(INDEX(J:J,$F25),INDEX(Q:Q,$G25)),""))</f>
        <v>Plain Text</v>
      </c>
      <c r="C25" s="13" t="str" cm="1">
        <f t="array" ref="C25">IF(IFERROR(IFERROR(INDEX(K:K,$F25),INDEX(O:O,$G25)),"")=0,
"",
IFERROR(IFERROR(INDEX(K:K,$F25),INDEX(O:O,$G25)),""))</f>
        <v>Facility/Site Zip</v>
      </c>
      <c r="D25" s="22" t="str" cm="1">
        <f t="array" ref="D25">IF(IFERROR(IFERROR(INDEX(L:L,$F25),INDEX(R:R,$G25)),"")=0,
"",
IFERROR(IFERROR(INDEX(L:L,$F25),INDEX(R:R,$G25)),""))</f>
        <v>United States 5 digit zip code for the location of the regulated facility/site.</v>
      </c>
      <c r="E25" s="1" t="s">
        <v>39</v>
      </c>
      <c r="F25" s="1">
        <f t="shared" si="0"/>
        <v>16</v>
      </c>
      <c r="G25" s="1" t="e">
        <f t="shared" si="1"/>
        <v>#N/A</v>
      </c>
      <c r="I25" s="8" t="s">
        <v>53</v>
      </c>
      <c r="J25" s="7" t="s">
        <v>6</v>
      </c>
      <c r="K25" s="7" t="s">
        <v>111</v>
      </c>
      <c r="L25" s="10" t="s">
        <v>89</v>
      </c>
      <c r="O25" s="24" t="s">
        <v>193</v>
      </c>
      <c r="P25" s="26" t="s">
        <v>198</v>
      </c>
      <c r="Q25" s="24" t="s">
        <v>125</v>
      </c>
      <c r="R25" s="25" t="s">
        <v>194</v>
      </c>
    </row>
    <row r="26" spans="1:18" ht="75.75" thickBot="1">
      <c r="A26" s="13" t="s">
        <v>82</v>
      </c>
      <c r="B26" s="12" t="str" cm="1">
        <f t="array" ref="B26">IF(IFERROR(IFERROR(INDEX(J:J,$F26),INDEX(Q:Q,$G26)),"")=0,
"",
IFERROR(IFERROR(INDEX(J:J,$F26),INDEX(Q:Q,$G26)),""))</f>
        <v>Number</v>
      </c>
      <c r="C26" s="13" t="str" cm="1">
        <f t="array" ref="C26">IF(IFERROR(IFERROR(INDEX(K:K,$F26),INDEX(O:O,$G26)),"")=0,
"",
IFERROR(IFERROR(INDEX(K:K,$F26),INDEX(O:O,$G26)),""))</f>
        <v>Latitude</v>
      </c>
      <c r="D26" s="22" t="str" cm="1">
        <f t="array" ref="D26">IF(IFERROR(IFERROR(INDEX(L:L,$F26),INDEX(R:R,$G26)),"")=0,
"",
IFERROR(IFERROR(INDEX(L:L,$F26),INDEX(R:R,$G26)),""))</f>
        <v>Latitude used to map the regulated facility/site, expressed in decimal degrees.</v>
      </c>
      <c r="E26" s="1" t="s">
        <v>42</v>
      </c>
      <c r="F26" s="1">
        <f t="shared" si="0"/>
        <v>17</v>
      </c>
      <c r="G26" s="1" t="e">
        <f t="shared" si="1"/>
        <v>#N/A</v>
      </c>
      <c r="I26" s="8" t="s">
        <v>54</v>
      </c>
      <c r="J26" s="7" t="s">
        <v>6</v>
      </c>
      <c r="K26" s="7" t="s">
        <v>112</v>
      </c>
      <c r="L26" s="7" t="s">
        <v>55</v>
      </c>
      <c r="O26" s="24" t="s">
        <v>195</v>
      </c>
      <c r="P26" s="24" t="s">
        <v>196</v>
      </c>
      <c r="Q26" s="24" t="s">
        <v>125</v>
      </c>
      <c r="R26" s="25" t="s">
        <v>197</v>
      </c>
    </row>
    <row r="27" spans="1:18" ht="30.75" thickBot="1">
      <c r="A27" s="13" t="s">
        <v>83</v>
      </c>
      <c r="B27" s="12" t="str" cm="1">
        <f t="array" ref="B27">IF(IFERROR(IFERROR(INDEX(J:J,$F27),INDEX(Q:Q,$G27)),"")=0,
"",
IFERROR(IFERROR(INDEX(J:J,$F27),INDEX(Q:Q,$G27)),""))</f>
        <v>Number</v>
      </c>
      <c r="C27" s="13" t="str" cm="1">
        <f t="array" ref="C27">IF(IFERROR(IFERROR(INDEX(K:K,$F27),INDEX(O:O,$G27)),"")=0,
"",
IFERROR(IFERROR(INDEX(K:K,$F27),INDEX(O:O,$G27)),""))</f>
        <v>Longitude</v>
      </c>
      <c r="D27" s="22" t="str" cm="1">
        <f t="array" ref="D27">IF(IFERROR(IFERROR(INDEX(L:L,$F27),INDEX(R:R,$G27)),"")=0,
"",
IFERROR(IFERROR(INDEX(L:L,$F27),INDEX(R:R,$G27)),""))</f>
        <v>Longitude used to map the regulated facility/site, expressed in decimal degrees.</v>
      </c>
      <c r="E27" s="1" t="s">
        <v>45</v>
      </c>
      <c r="F27" s="1">
        <f t="shared" si="0"/>
        <v>18</v>
      </c>
      <c r="G27" s="1" t="e">
        <f t="shared" si="1"/>
        <v>#N/A</v>
      </c>
      <c r="I27" s="14" t="s">
        <v>56</v>
      </c>
      <c r="J27" s="5"/>
      <c r="K27" s="5"/>
      <c r="L27" s="4"/>
    </row>
    <row r="28" spans="1:18" ht="30.75" thickBot="1">
      <c r="A28" s="13" t="s">
        <v>84</v>
      </c>
      <c r="B28" s="12" t="str" cm="1">
        <f t="array" ref="B28">IF(IFERROR(IFERROR(INDEX(J:J,$F28),INDEX(Q:Q,$G28)),"")=0,
"",
IFERROR(IFERROR(INDEX(J:J,$F28),INDEX(Q:Q,$G28)),""))</f>
        <v>Plain Text</v>
      </c>
      <c r="C28" s="13" t="str" cm="1">
        <f t="array" ref="C28">IF(IFERROR(IFERROR(INDEX(K:K,$F28),INDEX(O:O,$G28)),"")=0,
"",
IFERROR(IFERROR(INDEX(K:K,$F28),INDEX(O:O,$G28)),""))</f>
        <v>Facility/Site County</v>
      </c>
      <c r="D28" s="22" t="str" cm="1">
        <f t="array" ref="D28">IF(IFERROR(IFERROR(INDEX(L:L,$F28),INDEX(R:R,$G28)),"")=0,
"",
IFERROR(IFERROR(INDEX(L:L,$F28),INDEX(R:R,$G28)),""))</f>
        <v>County where the regulated facility/site is located.</v>
      </c>
      <c r="E28" s="1" t="s">
        <v>47</v>
      </c>
      <c r="F28" s="1">
        <f t="shared" si="0"/>
        <v>19</v>
      </c>
      <c r="G28" s="1" t="e">
        <f t="shared" si="1"/>
        <v>#N/A</v>
      </c>
      <c r="I28" s="14" t="s">
        <v>57</v>
      </c>
      <c r="J28" s="5"/>
      <c r="K28" s="5"/>
      <c r="L28" s="4"/>
    </row>
    <row r="29" spans="1:18" ht="30.75" thickBot="1">
      <c r="A29" s="13" t="s">
        <v>85</v>
      </c>
      <c r="B29" s="12" t="str" cm="1">
        <f t="array" ref="B29">IF(IFERROR(IFERROR(INDEX(J:J,$F29),INDEX(Q:Q,$G29)),"")=0,
"",
IFERROR(IFERROR(INDEX(J:J,$F29),INDEX(Q:Q,$G29)),""))</f>
        <v>Plain Text</v>
      </c>
      <c r="C29" s="13" t="str" cm="1">
        <f t="array" ref="C29">IF(IFERROR(IFERROR(INDEX(K:K,$F29),INDEX(O:O,$G29)),"")=0,
"",
IFERROR(IFERROR(INDEX(K:K,$F29),INDEX(O:O,$G29)),""))</f>
        <v>Facility/Site Size</v>
      </c>
      <c r="D29" s="22" t="str" cm="1">
        <f t="array" ref="D29">IF(IFERROR(IFERROR(INDEX(L:L,$F29),INDEX(R:R,$G29)),"")=0,
"",
IFERROR(IFERROR(INDEX(L:L,$F29),INDEX(R:R,$G29)),""))</f>
        <v>Area of the regulated facility expressed in acres or square feet</v>
      </c>
      <c r="E29" s="1" t="s">
        <v>53</v>
      </c>
      <c r="F29" s="1">
        <f t="shared" si="0"/>
        <v>25</v>
      </c>
      <c r="G29" s="1" t="e">
        <f t="shared" si="1"/>
        <v>#N/A</v>
      </c>
      <c r="I29" s="14" t="s">
        <v>58</v>
      </c>
      <c r="J29" s="5"/>
      <c r="K29" s="5"/>
      <c r="L29" s="4"/>
    </row>
    <row r="30" spans="1:18" ht="15.75" thickBot="1">
      <c r="A30" s="13" t="s">
        <v>86</v>
      </c>
      <c r="B30" s="12" t="str" cm="1">
        <f t="array" ref="B30">IF(IFERROR(IFERROR(INDEX(J:J,$F30),INDEX(Q:Q,$G30)),"")=0,
"",
IFERROR(IFERROR(INDEX(J:J,$F30),INDEX(Q:Q,$G30)),""))</f>
        <v>Plain Text</v>
      </c>
      <c r="C30" s="13" t="str" cm="1">
        <f t="array" ref="C30">IF(IFERROR(IFERROR(INDEX(K:K,$F30),INDEX(O:O,$G30)),"")=0,
"",
IFERROR(IFERROR(INDEX(K:K,$F30),INDEX(O:O,$G30)),""))</f>
        <v>Facility/Site Size Unit</v>
      </c>
      <c r="D30" s="22" t="str" cm="1">
        <f t="array" ref="D30">IF(IFERROR(IFERROR(INDEX(L:L,$F30),INDEX(R:R,$G30)),"")=0,
"",
IFERROR(IFERROR(INDEX(L:L,$F30),INDEX(R:R,$G30)),""))</f>
        <v>Unit of measure of the facility size (Acres or SqFt).</v>
      </c>
      <c r="E30" s="1" t="s">
        <v>54</v>
      </c>
      <c r="F30" s="1">
        <f t="shared" si="0"/>
        <v>26</v>
      </c>
      <c r="G30" s="1" t="e">
        <f t="shared" si="1"/>
        <v>#N/A</v>
      </c>
      <c r="I30" s="8" t="s">
        <v>60</v>
      </c>
      <c r="J30" s="7" t="s">
        <v>6</v>
      </c>
      <c r="K30" s="7" t="s">
        <v>59</v>
      </c>
      <c r="L30" s="10" t="s">
        <v>90</v>
      </c>
    </row>
    <row r="31" spans="1:18" ht="15.75" thickBot="1">
      <c r="A31" s="13" t="s">
        <v>66</v>
      </c>
      <c r="B31" s="12" t="str" cm="1">
        <f t="array" ref="B31">IF(IFERROR(IFERROR(INDEX(J:J,$F31),INDEX(Q:Q,$G31)),"")=0,
"",
IFERROR(IFERROR(INDEX(J:J,$F31),INDEX(Q:Q,$G31)),""))</f>
        <v/>
      </c>
      <c r="C31" s="13" t="str" cm="1">
        <f t="array" ref="C31">IF(IFERROR(IFERROR(INDEX(K:K,$F31),INDEX(O:O,$G31)),"")=0,
"",
IFERROR(IFERROR(INDEX(K:K,$F31),INDEX(O:O,$G31)),""))</f>
        <v/>
      </c>
      <c r="D31" s="22" t="str" cm="1">
        <f t="array" ref="D31">IF(IFERROR(IFERROR(INDEX(L:L,$F31),INDEX(R:R,$G31)),"")=0,
"",
IFERROR(IFERROR(INDEX(L:L,$F31),INDEX(R:R,$G31)),""))</f>
        <v/>
      </c>
      <c r="E31" s="1" t="s">
        <v>66</v>
      </c>
      <c r="F31" s="1">
        <f t="shared" si="0"/>
        <v>33</v>
      </c>
      <c r="G31" s="1" t="e">
        <f t="shared" si="1"/>
        <v>#N/A</v>
      </c>
      <c r="I31" s="8" t="s">
        <v>62</v>
      </c>
      <c r="J31" s="7" t="s">
        <v>6</v>
      </c>
      <c r="K31" s="7" t="s">
        <v>61</v>
      </c>
      <c r="L31" s="7" t="s">
        <v>63</v>
      </c>
    </row>
    <row r="32" spans="1:18" ht="15.75" thickBot="1">
      <c r="A32" s="13" t="s">
        <v>67</v>
      </c>
      <c r="B32" s="12" t="str" cm="1">
        <f t="array" ref="B32">IF(IFERROR(IFERROR(INDEX(J:J,$F32),INDEX(Q:Q,$G32)),"")=0,
"",
IFERROR(IFERROR(INDEX(J:J,$F32),INDEX(Q:Q,$G32)),""))</f>
        <v/>
      </c>
      <c r="C32" s="13" t="str" cm="1">
        <f t="array" ref="C32">IF(IFERROR(IFERROR(INDEX(K:K,$F32),INDEX(O:O,$G32)),"")=0,
"",
IFERROR(IFERROR(INDEX(K:K,$F32),INDEX(O:O,$G32)),""))</f>
        <v/>
      </c>
      <c r="D32" s="22" t="str" cm="1">
        <f t="array" ref="D32">IF(IFERROR(IFERROR(INDEX(L:L,$F32),INDEX(R:R,$G32)),"")=0,
"",
IFERROR(IFERROR(INDEX(L:L,$F32),INDEX(R:R,$G32)),""))</f>
        <v/>
      </c>
      <c r="E32" s="1" t="s">
        <v>67</v>
      </c>
      <c r="F32" s="1">
        <f t="shared" si="0"/>
        <v>34</v>
      </c>
      <c r="G32" s="1" t="e">
        <f t="shared" si="1"/>
        <v>#N/A</v>
      </c>
      <c r="I32" s="8" t="s">
        <v>65</v>
      </c>
      <c r="J32" s="7" t="s">
        <v>6</v>
      </c>
      <c r="K32" s="7" t="s">
        <v>64</v>
      </c>
      <c r="L32" s="10" t="s">
        <v>91</v>
      </c>
    </row>
    <row r="33" spans="1:12" ht="15.75" thickBot="1">
      <c r="A33" s="13" t="s">
        <v>68</v>
      </c>
      <c r="B33" s="12" t="str" cm="1">
        <f t="array" ref="B33">IF(IFERROR(IFERROR(INDEX(J:J,$F33),INDEX(Q:Q,$G33)),"")=0,
"",
IFERROR(IFERROR(INDEX(J:J,$F33),INDEX(Q:Q,$G33)),""))</f>
        <v/>
      </c>
      <c r="C33" s="13" t="str" cm="1">
        <f t="array" ref="C33">IF(IFERROR(IFERROR(INDEX(K:K,$F33),INDEX(O:O,$G33)),"")=0,
"",
IFERROR(IFERROR(INDEX(K:K,$F33),INDEX(O:O,$G33)),""))</f>
        <v/>
      </c>
      <c r="D33" s="22" t="str" cm="1">
        <f t="array" ref="D33">IF(IFERROR(IFERROR(INDEX(L:L,$F33),INDEX(R:R,$G33)),"")=0,
"",
IFERROR(IFERROR(INDEX(L:L,$F33),INDEX(R:R,$G33)),""))</f>
        <v/>
      </c>
      <c r="E33" s="1" t="s">
        <v>68</v>
      </c>
      <c r="F33" s="1">
        <f t="shared" si="0"/>
        <v>35</v>
      </c>
      <c r="G33" s="1" t="e">
        <f t="shared" si="1"/>
        <v>#N/A</v>
      </c>
      <c r="I33" s="14" t="s">
        <v>66</v>
      </c>
      <c r="J33" s="5"/>
      <c r="K33" s="5"/>
      <c r="L33" s="4"/>
    </row>
    <row r="34" spans="1:12" ht="15.75" thickBot="1">
      <c r="F34" s="1"/>
      <c r="G34" s="1"/>
      <c r="I34" s="15" t="s">
        <v>67</v>
      </c>
      <c r="J34" s="5"/>
      <c r="K34" s="5"/>
      <c r="L34" s="4"/>
    </row>
    <row r="35" spans="1:12" ht="15.75" thickBot="1">
      <c r="I35" s="15" t="s">
        <v>68</v>
      </c>
      <c r="J35" s="5"/>
      <c r="K35" s="5"/>
      <c r="L35" s="4"/>
    </row>
    <row r="36" spans="1:12" ht="15.75" thickBot="1">
      <c r="I36" s="15" t="s">
        <v>69</v>
      </c>
      <c r="J36" s="5"/>
      <c r="K36" s="5"/>
      <c r="L36" s="4"/>
    </row>
    <row r="37" spans="1:12" ht="15.75" thickBot="1">
      <c r="I37" s="15" t="s">
        <v>70</v>
      </c>
      <c r="J37" s="5"/>
      <c r="K37" s="5"/>
      <c r="L37" s="4"/>
    </row>
    <row r="38" spans="1:12" ht="15.75" thickBot="1">
      <c r="I38" s="15" t="s">
        <v>71</v>
      </c>
      <c r="J38" s="5"/>
      <c r="K38" s="5"/>
      <c r="L38" s="4"/>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Violations</vt:lpstr>
      <vt:lpstr>Violations_Lookups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2020-07-22T01:05:19Z</dcterms:modified>
</cp:coreProperties>
</file>