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SMARTS/Data_Dictionaries/"/>
    </mc:Choice>
  </mc:AlternateContent>
  <xr:revisionPtr revIDLastSave="25" documentId="13_ncr:1_{32EE7A06-50DA-4CD9-A6F0-1F21674D8656}" xr6:coauthVersionLast="47" xr6:coauthVersionMax="47" xr10:uidLastSave="{F3EB12BF-A86F-4722-A01A-3114E99D7EE2}"/>
  <bookViews>
    <workbookView xWindow="-108" yWindow="-108" windowWidth="23256" windowHeight="12456" xr2:uid="{73A369D3-E501-4417-A57B-32D283C67892}"/>
  </bookViews>
  <sheets>
    <sheet name="Inspections" sheetId="7" r:id="rId1"/>
    <sheet name="Inspections_Lookup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 i="3" l="1"/>
  <c r="B2" i="3" s="1" a="1"/>
  <c r="B2" i="3" s="1"/>
  <c r="H2" i="3"/>
  <c r="D2" i="3" l="1" a="1"/>
  <c r="D2" i="3" s="1"/>
  <c r="C2" i="3" a="1"/>
  <c r="C2" i="3" s="1"/>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D3" i="3" l="1" a="1"/>
  <c r="D3" i="3" s="1"/>
  <c r="C3" i="3" a="1"/>
  <c r="C3" i="3" s="1"/>
  <c r="B3" i="3" a="1"/>
  <c r="B3" i="3" s="1"/>
  <c r="D15" i="3" a="1"/>
  <c r="D15" i="3" s="1"/>
  <c r="B15" i="3" a="1"/>
  <c r="B15" i="3" s="1"/>
  <c r="C15" i="3" a="1"/>
  <c r="C15" i="3" s="1"/>
  <c r="B31" i="3" a="1"/>
  <c r="B31" i="3" s="1"/>
  <c r="D31" i="3" a="1"/>
  <c r="D31" i="3" s="1"/>
  <c r="C31" i="3" a="1"/>
  <c r="C31" i="3" s="1"/>
  <c r="C12" i="3" a="1"/>
  <c r="C12" i="3" s="1"/>
  <c r="D12" i="3" a="1"/>
  <c r="D12" i="3" s="1"/>
  <c r="B12" i="3" a="1"/>
  <c r="B12" i="3" s="1"/>
  <c r="C20" i="3" a="1"/>
  <c r="C20" i="3" s="1"/>
  <c r="D20" i="3" a="1"/>
  <c r="D20" i="3" s="1"/>
  <c r="B20" i="3" a="1"/>
  <c r="B20" i="3" s="1"/>
  <c r="B32" i="3" a="1"/>
  <c r="B32" i="3" s="1"/>
  <c r="D32" i="3" a="1"/>
  <c r="D32" i="3" s="1"/>
  <c r="C32" i="3" a="1"/>
  <c r="C32" i="3" s="1"/>
  <c r="D11" i="3" a="1"/>
  <c r="D11" i="3" s="1"/>
  <c r="B11" i="3" a="1"/>
  <c r="B11" i="3" s="1"/>
  <c r="C11" i="3" a="1"/>
  <c r="C11" i="3" s="1"/>
  <c r="D19" i="3" a="1"/>
  <c r="D19" i="3" s="1"/>
  <c r="B19" i="3" a="1"/>
  <c r="B19" i="3" s="1"/>
  <c r="C19" i="3" a="1"/>
  <c r="C19" i="3" s="1"/>
  <c r="C27" i="3" a="1"/>
  <c r="C27" i="3" s="1"/>
  <c r="D27" i="3" a="1"/>
  <c r="D27" i="3" s="1"/>
  <c r="B27" i="3" a="1"/>
  <c r="B27" i="3" s="1"/>
  <c r="D8" i="3" a="1"/>
  <c r="D8" i="3" s="1"/>
  <c r="C8" i="3" a="1"/>
  <c r="C8" i="3" s="1"/>
  <c r="B8" i="3" a="1"/>
  <c r="B8" i="3" s="1"/>
  <c r="B24" i="3" a="1"/>
  <c r="B24" i="3" s="1"/>
  <c r="D24" i="3" a="1"/>
  <c r="D24" i="3" s="1"/>
  <c r="C24" i="3" a="1"/>
  <c r="C24" i="3" s="1"/>
  <c r="B5" i="3" a="1"/>
  <c r="B5" i="3" s="1"/>
  <c r="D5" i="3" a="1"/>
  <c r="D5" i="3" s="1"/>
  <c r="C5" i="3" a="1"/>
  <c r="C5" i="3" s="1"/>
  <c r="B13" i="3" a="1"/>
  <c r="B13" i="3" s="1"/>
  <c r="D13" i="3" a="1"/>
  <c r="D13" i="3" s="1"/>
  <c r="C13" i="3" a="1"/>
  <c r="C13" i="3" s="1"/>
  <c r="C17" i="3" a="1"/>
  <c r="C17" i="3" s="1"/>
  <c r="B17" i="3" a="1"/>
  <c r="B17" i="3" s="1"/>
  <c r="D17" i="3" a="1"/>
  <c r="D17" i="3" s="1"/>
  <c r="B21" i="3" a="1"/>
  <c r="B21" i="3" s="1"/>
  <c r="D21" i="3" a="1"/>
  <c r="D21" i="3" s="1"/>
  <c r="C21" i="3" a="1"/>
  <c r="C21" i="3" s="1"/>
  <c r="C25" i="3" a="1"/>
  <c r="C25" i="3" s="1"/>
  <c r="D25" i="3" a="1"/>
  <c r="D25" i="3" s="1"/>
  <c r="B25" i="3" a="1"/>
  <c r="B25" i="3" s="1"/>
  <c r="B29" i="3" a="1"/>
  <c r="B29" i="3" s="1"/>
  <c r="D29" i="3" a="1"/>
  <c r="D29" i="3" s="1"/>
  <c r="C29" i="3" a="1"/>
  <c r="C29" i="3" s="1"/>
  <c r="C33" i="3" a="1"/>
  <c r="C33" i="3" s="1"/>
  <c r="D33" i="3" a="1"/>
  <c r="D33" i="3" s="1"/>
  <c r="B33" i="3" a="1"/>
  <c r="B33" i="3" s="1"/>
  <c r="D7" i="3" a="1"/>
  <c r="D7" i="3" s="1"/>
  <c r="B7" i="3" a="1"/>
  <c r="B7" i="3" s="1"/>
  <c r="C7" i="3" a="1"/>
  <c r="C7" i="3" s="1"/>
  <c r="D23" i="3" a="1"/>
  <c r="D23" i="3" s="1"/>
  <c r="B23" i="3" a="1"/>
  <c r="B23" i="3" s="1"/>
  <c r="C23" i="3" a="1"/>
  <c r="C23" i="3" s="1"/>
  <c r="C4" i="3" a="1"/>
  <c r="C4" i="3" s="1"/>
  <c r="D4" i="3" a="1"/>
  <c r="D4" i="3" s="1"/>
  <c r="B4" i="3" a="1"/>
  <c r="B4" i="3" s="1"/>
  <c r="D16" i="3" a="1"/>
  <c r="D16" i="3" s="1"/>
  <c r="C16" i="3" a="1"/>
  <c r="C16" i="3" s="1"/>
  <c r="B16" i="3" a="1"/>
  <c r="B16" i="3" s="1"/>
  <c r="C28" i="3" a="1"/>
  <c r="C28" i="3" s="1"/>
  <c r="D28" i="3" a="1"/>
  <c r="D28" i="3" s="1"/>
  <c r="B28" i="3" a="1"/>
  <c r="B28" i="3" s="1"/>
  <c r="C9" i="3" a="1"/>
  <c r="C9" i="3" s="1"/>
  <c r="B9" i="3" a="1"/>
  <c r="B9" i="3" s="1"/>
  <c r="D6" i="3" a="1"/>
  <c r="D6" i="3" s="1"/>
  <c r="C6" i="3" a="1"/>
  <c r="C6" i="3" s="1"/>
  <c r="B6" i="3" a="1"/>
  <c r="B6" i="3" s="1"/>
  <c r="D10" i="3" a="1"/>
  <c r="D10" i="3" s="1"/>
  <c r="C10" i="3" a="1"/>
  <c r="C10" i="3" s="1"/>
  <c r="B10" i="3" a="1"/>
  <c r="B10" i="3" s="1"/>
  <c r="D14" i="3" a="1"/>
  <c r="D14" i="3" s="1"/>
  <c r="C14" i="3" a="1"/>
  <c r="C14" i="3" s="1"/>
  <c r="B14" i="3" a="1"/>
  <c r="B14" i="3" s="1"/>
  <c r="D18" i="3" a="1"/>
  <c r="D18" i="3" s="1"/>
  <c r="C18" i="3" a="1"/>
  <c r="C18" i="3" s="1"/>
  <c r="B18" i="3" a="1"/>
  <c r="B18" i="3" s="1"/>
  <c r="D22" i="3" a="1"/>
  <c r="D22" i="3" s="1"/>
  <c r="C22" i="3" a="1"/>
  <c r="C22" i="3" s="1"/>
  <c r="B22" i="3" a="1"/>
  <c r="B22" i="3" s="1"/>
  <c r="D26" i="3" a="1"/>
  <c r="D26" i="3" s="1"/>
  <c r="B26" i="3" a="1"/>
  <c r="B26" i="3" s="1"/>
  <c r="C26" i="3" a="1"/>
  <c r="C26" i="3" s="1"/>
  <c r="D30" i="3" a="1"/>
  <c r="D30" i="3" s="1"/>
  <c r="C30" i="3" a="1"/>
  <c r="C30" i="3" s="1"/>
  <c r="B30" i="3" a="1"/>
  <c r="B30" i="3" s="1"/>
  <c r="D34" i="3" a="1"/>
  <c r="D34" i="3" s="1"/>
  <c r="B34" i="3" a="1"/>
  <c r="B34" i="3" s="1"/>
  <c r="C34" i="3" a="1"/>
  <c r="C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<sst xmlns="http://schemas.openxmlformats.org/spreadsheetml/2006/main" count="399" uniqueCount="173">
  <si>
    <t>Field Title</t>
  </si>
  <si>
    <t>Field Name</t>
  </si>
  <si>
    <t>Data Type</t>
  </si>
  <si>
    <t>Description</t>
  </si>
  <si>
    <t>Regulatory Measure Type (Permit Type)</t>
  </si>
  <si>
    <t>PERMIT_TYPE</t>
  </si>
  <si>
    <t>Plain Text</t>
  </si>
  <si>
    <t>Type of permit or application.</t>
  </si>
  <si>
    <t>Regulatory Measure ID (Application ID)</t>
  </si>
  <si>
    <t>APP_ID</t>
  </si>
  <si>
    <t>Number</t>
  </si>
  <si>
    <t>A unique Identification number associated with a storm water application.  Universal number used to link the application to inspections, violations, and enforcement actions.</t>
  </si>
  <si>
    <t>Waste Discharge ID</t>
  </si>
  <si>
    <t>WDID</t>
  </si>
  <si>
    <t xml:space="preserve">Identification number associated with a waste discharge. </t>
  </si>
  <si>
    <t>Status</t>
  </si>
  <si>
    <t>STATUS</t>
  </si>
  <si>
    <t>Processed Date</t>
  </si>
  <si>
    <t>NOI_PROCESSED_DATE</t>
  </si>
  <si>
    <t>Date the Notice of Intent was processed</t>
  </si>
  <si>
    <t>NOT_EFFECTIVE_DATE</t>
  </si>
  <si>
    <t>Regional Water Board number</t>
  </si>
  <si>
    <t>REGION_BOARD</t>
  </si>
  <si>
    <t>COUNTY</t>
  </si>
  <si>
    <t>County where the regulated facility/site is located.</t>
  </si>
  <si>
    <t>Operator Name</t>
  </si>
  <si>
    <t>OPERATOR_NAME</t>
  </si>
  <si>
    <t>Name of the owner/operator of the regulated facility/site</t>
  </si>
  <si>
    <t>Facility Name</t>
  </si>
  <si>
    <t>FACILITY_NAME</t>
  </si>
  <si>
    <t>Name of the regulated facility.</t>
  </si>
  <si>
    <t>FACILITY_ADDRESS</t>
  </si>
  <si>
    <t>Physical address of the regulated facility/site, which is not necessarily the mailing address.</t>
  </si>
  <si>
    <t>FACILITY_ADDRESS_2</t>
  </si>
  <si>
    <t>Facility/Site City</t>
  </si>
  <si>
    <t>FACILITY_CITY</t>
  </si>
  <si>
    <t>City where the regulated facility/site is located.</t>
  </si>
  <si>
    <t>FACILITY_STATE</t>
  </si>
  <si>
    <t>State where the regulated facility/site is located.</t>
  </si>
  <si>
    <t>Facility/Site Zip</t>
  </si>
  <si>
    <t>FACILITY_ZIP</t>
  </si>
  <si>
    <t>United States 5 digit zip code for the location of the regulated facility/site.</t>
  </si>
  <si>
    <t>Latitude</t>
  </si>
  <si>
    <t>FACILITY_LATITUDE</t>
  </si>
  <si>
    <t>Latitude used to map the regulated facility/site, expressed in decimal degrees.</t>
  </si>
  <si>
    <t>Longitude</t>
  </si>
  <si>
    <t>FACILITY_LONGITUDE</t>
  </si>
  <si>
    <t>Longitude used to map the regulated facility/site, expressed in decimal degrees.</t>
  </si>
  <si>
    <t>FACILITY_COUNTY</t>
  </si>
  <si>
    <t>FACILITY_CONTACT_FIRST_NAME</t>
  </si>
  <si>
    <t>FACILITY_CONTACT_LAST_NAME</t>
  </si>
  <si>
    <t>FACILITY_TITLE</t>
  </si>
  <si>
    <t>FACILITY_PHONE</t>
  </si>
  <si>
    <t>FACILITY_EMAIL</t>
  </si>
  <si>
    <t>FACILITY_TOTAL_SIZE</t>
  </si>
  <si>
    <t>FACILITY_TOTAL_SIZE_UNIT</t>
  </si>
  <si>
    <t>Unit of measure of the facility size (Acres or SqFt).</t>
  </si>
  <si>
    <t>FACILITY_AREA_ACTIVITY</t>
  </si>
  <si>
    <t>FACILITY_AREA_ACTIVITY_UNIT</t>
  </si>
  <si>
    <t>PERCENT_OF_SITE_IMPERVIOUSNESS</t>
  </si>
  <si>
    <t>Primary SIC</t>
  </si>
  <si>
    <t>PRIMARY_SIC</t>
  </si>
  <si>
    <t>Secondary SIC</t>
  </si>
  <si>
    <t>SECONDARY_SIC</t>
  </si>
  <si>
    <t>Secondary Standard Industrial Classification code.</t>
  </si>
  <si>
    <t>Tertiary SIC</t>
  </si>
  <si>
    <t>TERTIARY_SIC</t>
  </si>
  <si>
    <t>RECEIVING_WATER_NAME</t>
  </si>
  <si>
    <t>INDIRECTLY</t>
  </si>
  <si>
    <t>DIRECTLY</t>
  </si>
  <si>
    <t>CERTIFIER_BY</t>
  </si>
  <si>
    <t>CERTIFIER_TITLE</t>
  </si>
  <si>
    <t>CERTIFICATION_DATE</t>
  </si>
  <si>
    <t>Column</t>
  </si>
  <si>
    <t>Type</t>
  </si>
  <si>
    <t>Label</t>
  </si>
  <si>
    <t>INSPECTION_ID</t>
  </si>
  <si>
    <t>INSPECTION_CLASSIFICATION</t>
  </si>
  <si>
    <t>INSPECTION_START_TIME</t>
  </si>
  <si>
    <t>INSPECTION_END_TIME</t>
  </si>
  <si>
    <t>INSPECTION_STATUS</t>
  </si>
  <si>
    <t>INSPECTION_PURPOSE</t>
  </si>
  <si>
    <t>INSPECTION_DATE</t>
  </si>
  <si>
    <t>INSPECTION_CONTACT</t>
  </si>
  <si>
    <t>INSPECTOR_TYPE</t>
  </si>
  <si>
    <t>INSPECTOR_NAME</t>
  </si>
  <si>
    <t>AGENCY_NAME</t>
  </si>
  <si>
    <t>AGENCY_INSPECTOR_NAME</t>
  </si>
  <si>
    <t>FOLLOW_UP_ACTION</t>
  </si>
  <si>
    <t>GENERAL_NOTES</t>
  </si>
  <si>
    <t>COUNT_OF_VIOLATIONS</t>
  </si>
  <si>
    <t>REGIONAL_BOARD</t>
  </si>
  <si>
    <t>PLACE_NAME</t>
  </si>
  <si>
    <t>PLACE_ADDRESS</t>
  </si>
  <si>
    <t>PLACE_ADDRESS_2</t>
  </si>
  <si>
    <t>PLACE_CITY</t>
  </si>
  <si>
    <t>PLACE_STATE</t>
  </si>
  <si>
    <t>PLACE_ZIP</t>
  </si>
  <si>
    <t>PLACE_LATITUDE</t>
  </si>
  <si>
    <t>PLACE_LONGITUDE</t>
  </si>
  <si>
    <t>PLACE_COUNTY</t>
  </si>
  <si>
    <t>PLACE_TOTAL_SIZE</t>
  </si>
  <si>
    <t>PLACE_TOTAL_SIZE_UNIT</t>
  </si>
  <si>
    <t>Facility/Site County</t>
  </si>
  <si>
    <t>Facility/Site Address</t>
  </si>
  <si>
    <t>Area of the regulated facility expressed in acres or square feet</t>
  </si>
  <si>
    <t>Primary Standard Industrial Classification code.</t>
  </si>
  <si>
    <t>Tertiary Standard Industrial Classification code.</t>
  </si>
  <si>
    <t>Lookup Name</t>
  </si>
  <si>
    <t>Lookup Row (General Data)</t>
  </si>
  <si>
    <t>Lookup Row (Inspection Data)</t>
  </si>
  <si>
    <t>REGION</t>
  </si>
  <si>
    <t>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-San Diego.</t>
  </si>
  <si>
    <t>Agency</t>
  </si>
  <si>
    <t>Organization responsible for the regulated facility.</t>
  </si>
  <si>
    <t>Agency Type</t>
  </si>
  <si>
    <t>AGENCY_TYPE</t>
  </si>
  <si>
    <t>Type of organization (Private Individual, Private Business, City, State Agency, County, Federal,
Special District and Other).</t>
  </si>
  <si>
    <t>Physical address of the regulated facility/site, which is not
necessarily the mailing address.</t>
  </si>
  <si>
    <t>City where the regulated
facility/site is located.</t>
  </si>
  <si>
    <t>United States 5 digit zip code for the location of the regulated
facility/site.</t>
  </si>
  <si>
    <t>Facility/Site Latitude</t>
  </si>
  <si>
    <t>Latitude used to map the regulated facility/site, expressed
in decimal degrees.</t>
  </si>
  <si>
    <t>Facility/Site Longitude</t>
  </si>
  <si>
    <t>Longitude used to map the regulated facility/site, expressed
in decimal degrees.</t>
  </si>
  <si>
    <t>Identification number assigned to the facility/site to show coverage under the General
Permit was obtained.</t>
  </si>
  <si>
    <t>Regulatory Measure ID</t>
  </si>
  <si>
    <t>REG_MEAS_ID</t>
  </si>
  <si>
    <t>Regulatory
Measure Type</t>
  </si>
  <si>
    <t>REG_MEAS_TYPE</t>
  </si>
  <si>
    <t>Type of permit or application</t>
  </si>
  <si>
    <t>Inspection ID</t>
  </si>
  <si>
    <t>System-generated unique identifier for the inspection
record.</t>
  </si>
  <si>
    <t>Inspection Type</t>
  </si>
  <si>
    <t>INSPECTION_TYPE</t>
  </si>
  <si>
    <t>Type of inspection performed (see Data Dictionary for applicable inspection types and their definitions). *See table
below.</t>
  </si>
  <si>
    <t>Lead Inspection
Type</t>
  </si>
  <si>
    <t>LEAD_INSPECTION_TYPE</t>
  </si>
  <si>
    <t>Lead agency that performed the
inspection.</t>
  </si>
  <si>
    <t>Inspection Date</t>
  </si>
  <si>
    <t>INSPECTION_ACTUAL_START_DATE</t>
  </si>
  <si>
    <t>Date the inspection was
performed.</t>
  </si>
  <si>
    <t>Inspection Notes</t>
  </si>
  <si>
    <t>INSPECTION_GENERAL_NOTES</t>
  </si>
  <si>
    <t>The Inspection Notes is used to enter the inspection
results/findings.</t>
  </si>
  <si>
    <t>Location</t>
  </si>
  <si>
    <t>Location 1</t>
  </si>
  <si>
    <t>The address and coordinates (latitude and longitude) of the
regulated facility/site.</t>
  </si>
  <si>
    <t>Facility/Site Name</t>
  </si>
  <si>
    <t>Facility/Site State</t>
  </si>
  <si>
    <t>Facility/Site Size</t>
  </si>
  <si>
    <t>Facility/Site Size Unit</t>
  </si>
  <si>
    <t>column</t>
  </si>
  <si>
    <t>type</t>
  </si>
  <si>
    <t>label</t>
  </si>
  <si>
    <t>description</t>
  </si>
  <si>
    <t>text</t>
  </si>
  <si>
    <t>-</t>
  </si>
  <si>
    <t>timestamp</t>
  </si>
  <si>
    <t>numeric</t>
  </si>
  <si>
    <t>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t>
  </si>
  <si>
    <t>A unique Identification number associated with a storm water
application.  Universal number used to link the application to inspections, violations, and
enforcement actions.</t>
  </si>
  <si>
    <t>Type of inspection performed: 
"A Type Compliance" =  A comprehensive inspection of a regulated facility that includes a thorough pre-inspection review of Board files and a detailed on-site inspection. Included in the inspection is a review of all pertinent records and collection of samples for analysis.
"B Type Compliance" = A routine inspection of a regulated facility, which is less intensive than an “A” level inspection and does not include sampling.
"Complaint" = Includes any inspection made in response to a complaint or reported incident, such as a spill.
"Enforcement Follow-up" = Includes inspections specifically made to verify compliance with enforcement mandates.
"Inspection from Vehicle" = Inspections conducted by Regional Water Board staff that does not require the inspector to physically walk the site where permit compliance can be visually determined. This type of inspection is appropriate for closed facilities or abandoned construction sites.
"NEC (No Exposure Certification)" = Inspections conducted by Regional Board staff to determine whether or not all industrial materials, wastes and activities are protected by a permanent storm-resistant shelter thereby preventing exposure to rain, snow, snowmelt, and/or runoff.
"NOT (Notice of Termination)" = Inspections conducted by Regional Board staff to determine whether or not facility/site conditions described within the General Industrial Storm water or Construction Storm water Permits have been satisfied prior to termination of coverage.
"Non-Filer/NONA" = Inspections conducted by either Regional Board staff or contracted staff to determine whether or not the facility/site requires either Industrial or Construction Storm Water General Permit coverage. This type may also be used for Notice of Non-Applicability (NONA) inspections until the 1997 Industrial Storm Water General Permit is reissued.
"Non-Compliance Follow-up" = Includes inspections specifically made to verify corrections of noncompliance where no enforcement action has been initiated.</t>
  </si>
  <si>
    <t>Inspection Purpose / Type</t>
  </si>
  <si>
    <t>Area of the regulated facility/site expressed in acres or square feet</t>
  </si>
  <si>
    <t>Name of the regulated facility/site.</t>
  </si>
  <si>
    <t>Unit of measure of the facility/site size (Acres or SqFt).</t>
  </si>
  <si>
    <t>Type of inspection performed: 
- A Type Compliance:  A comprehensive inspection of a regulated facility that includes a thorough pre-inspection review of Board files and a detailed on-site inspection. Included in the inspection is a review of all pertinent records and collection of samples for analysis.
- B Type Compliance: A routine inspection of a regulated facility, which is less intensive than an “A” level inspection and does not include sampling.
- Complaint: Includes any inspection made in response to a complaint or reported incident, such as a spill.
- Enforcement Follow-up: Includes inspections specifically made to verify compliance with enforcement mandates.
- Inspection from Vehicle: Inspections conducted by Regional Water Board staff that does not require the inspector to physically walk the site where permit compliance can be visually determined. This type of inspection is appropriate for closed facilities or abandoned construction sites.
- NEC (No Exposure Certification): Inspections conducted by Regional Board staff to determine whether or not all industrial materials, wastes and activities are protected by a permanent storm-resistant shelter thereby preventing exposure to rain, snow, snowmelt, and/or runoff.
- NOT (Notice of Termination): Inspections conducted by Regional Board staff to determine whether or not facility/site conditions described within the General Industrial Storm water or Construction Storm water Permits have been satisfied prior to termination of coverage.
- Non-Filer/NONA: Inspections conducted by either Regional Board staff or contracted staff to determine whether or not the facility/site requires either Industrial or Construction Storm Water General Permit coverage. This type may also be used for Notice of Non-Applicability (NONA) inspections until the 1997 Industrial Storm Water General Permit is reissued.
- Non-Compliance Follow-up: Includes inspections specifically made to verify corrections of noncompliance where no enforcement action has been initiated.</t>
  </si>
  <si>
    <t>Date the inspection was performed.</t>
  </si>
  <si>
    <t>Regional Water Quality Control Board office that has primary responsibility for regulation of the facility: 
- 1: North Coast
- 2: San Francisco Bay
- 3: Central Coast
- 4: Los Angeles
- 5F: Central Valley (Fresno)
- 5R: Central Valley (Redding)
- 5S: Central Valley (Sacramento)
- 6: Lahontan
- 7: Colorado River
- 8: Santa Ana
- 9: San Diego</t>
  </si>
  <si>
    <t>VIRTUAL_INSPECTION</t>
  </si>
  <si>
    <t>FINAL_INSP_RPT_UPLOAD_DATE</t>
  </si>
  <si>
    <t>Used to enter the inspection results/findings.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</si>
</sst>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2" xfId="0" applyFont="1" applyBorder="1" applyAlignment="1">
      <alignment vertical="center" wrapText="1"/>
    </xf>
    <xf numFmtId="0" fontId="1" fillId="0" borderId="1" xfId="0" applyFont="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0" fillId="0" borderId="7" xfId="0" applyBorder="1" applyAlignment="1">
      <alignment vertical="center" wrapText="1"/>
    </xf>
    <xf numFmtId="0" fontId="2" fillId="0" borderId="7"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2" fillId="0" borderId="8" xfId="0" applyFont="1" applyBorder="1" applyAlignment="1">
      <alignment vertical="center" wrapText="1"/>
    </xf>
    <xf numFmtId="0" fontId="0" fillId="0" borderId="8" xfId="0" applyBorder="1" applyAlignment="1">
      <alignment vertical="center" wrapText="1"/>
    </xf>
    <xf numFmtId="0" fontId="1" fillId="0" borderId="9" xfId="0" applyFont="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11" xfId="0" applyFont="1" applyBorder="1" applyAlignment="1">
      <alignment horizontal="left" vertical="top" wrapText="1"/>
    </xf>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xf>
    <xf numFmtId="0" fontId="3" fillId="0" borderId="0" xfId="0" applyFont="1"/>
  </cellXfs>
  <cellStyles count="1">
    <cellStyle name="Normal" xfId="0" builtinId="0"/>
  </cellStyles>
  <dxfs count="3">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1353-0134-449B-8A87-2DB58E793A23}">
  <dimension ref="A1:D43"/>
  <sheetViews>
    <sheetView showGridLines="0" tabSelected="1" zoomScaleNormal="100" workbookViewId="0">
      <pane ySplit="1" topLeftCell="A2" activePane="bottomLeft" state="frozen"/>
      <selection pane="bottomLeft"/>
    </sheetView>
  </sheetViews>
  <sheetFormatPr defaultRowHeight="14.4" x14ac:dyDescent="0.3"/>
  <cols>
    <col min="1" max="1" width="29.44140625" style="18" customWidth="1"/>
    <col min="2" max="2" width="22.88671875" style="18" customWidth="1"/>
    <col min="3" max="3" width="13.5546875" style="18" customWidth="1"/>
    <col min="4" max="4" width="122.109375" style="18" customWidth="1"/>
  </cols>
  <sheetData>
    <row r="1" spans="1:4" ht="15" thickBot="1" x14ac:dyDescent="0.35">
      <c r="A1" s="14" t="s">
        <v>152</v>
      </c>
      <c r="B1" s="14" t="s">
        <v>154</v>
      </c>
      <c r="C1" s="14" t="s">
        <v>153</v>
      </c>
      <c r="D1" s="14" t="s">
        <v>155</v>
      </c>
    </row>
    <row r="2" spans="1:4" x14ac:dyDescent="0.3">
      <c r="A2" s="15" t="s">
        <v>13</v>
      </c>
      <c r="B2" s="15" t="s">
        <v>12</v>
      </c>
      <c r="C2" s="15" t="s">
        <v>156</v>
      </c>
      <c r="D2" s="15" t="s">
        <v>14</v>
      </c>
    </row>
    <row r="3" spans="1:4" ht="28.8" x14ac:dyDescent="0.3">
      <c r="A3" s="16" t="s">
        <v>9</v>
      </c>
      <c r="B3" s="16" t="s">
        <v>8</v>
      </c>
      <c r="C3" s="15" t="s">
        <v>156</v>
      </c>
      <c r="D3" s="16" t="s">
        <v>11</v>
      </c>
    </row>
    <row r="4" spans="1:4" ht="28.8" x14ac:dyDescent="0.3">
      <c r="A4" s="16" t="s">
        <v>76</v>
      </c>
      <c r="B4" s="16" t="s">
        <v>131</v>
      </c>
      <c r="C4" s="15" t="s">
        <v>156</v>
      </c>
      <c r="D4" s="16" t="s">
        <v>132</v>
      </c>
    </row>
    <row r="5" spans="1:4" x14ac:dyDescent="0.3">
      <c r="A5" s="17" t="s">
        <v>77</v>
      </c>
      <c r="B5" s="17" t="s">
        <v>157</v>
      </c>
      <c r="C5" s="15" t="s">
        <v>156</v>
      </c>
      <c r="D5" s="16" t="s">
        <v>157</v>
      </c>
    </row>
    <row r="6" spans="1:4" x14ac:dyDescent="0.3">
      <c r="A6" s="16" t="s">
        <v>78</v>
      </c>
      <c r="B6" s="16" t="s">
        <v>157</v>
      </c>
      <c r="C6" s="15" t="s">
        <v>156</v>
      </c>
      <c r="D6" s="16" t="s">
        <v>157</v>
      </c>
    </row>
    <row r="7" spans="1:4" x14ac:dyDescent="0.3">
      <c r="A7" s="17" t="s">
        <v>79</v>
      </c>
      <c r="B7" s="16" t="s">
        <v>157</v>
      </c>
      <c r="C7" s="15" t="s">
        <v>156</v>
      </c>
      <c r="D7" s="16" t="s">
        <v>157</v>
      </c>
    </row>
    <row r="8" spans="1:4" x14ac:dyDescent="0.3">
      <c r="A8" s="16" t="s">
        <v>80</v>
      </c>
      <c r="B8" s="16" t="s">
        <v>157</v>
      </c>
      <c r="C8" s="15" t="s">
        <v>156</v>
      </c>
      <c r="D8" s="16" t="s">
        <v>157</v>
      </c>
    </row>
    <row r="9" spans="1:4" ht="259.2" x14ac:dyDescent="0.3">
      <c r="A9" s="17" t="s">
        <v>81</v>
      </c>
      <c r="B9" s="16" t="s">
        <v>163</v>
      </c>
      <c r="C9" s="15" t="s">
        <v>156</v>
      </c>
      <c r="D9" s="16" t="s">
        <v>167</v>
      </c>
    </row>
    <row r="10" spans="1:4" x14ac:dyDescent="0.3">
      <c r="A10" s="17" t="s">
        <v>82</v>
      </c>
      <c r="B10" s="16" t="s">
        <v>139</v>
      </c>
      <c r="C10" s="15" t="s">
        <v>158</v>
      </c>
      <c r="D10" s="16" t="s">
        <v>168</v>
      </c>
    </row>
    <row r="11" spans="1:4" x14ac:dyDescent="0.3">
      <c r="A11" s="17" t="s">
        <v>83</v>
      </c>
      <c r="B11" s="16" t="s">
        <v>157</v>
      </c>
      <c r="C11" s="15" t="s">
        <v>156</v>
      </c>
      <c r="D11" s="16" t="s">
        <v>157</v>
      </c>
    </row>
    <row r="12" spans="1:4" x14ac:dyDescent="0.3">
      <c r="A12" s="17" t="s">
        <v>84</v>
      </c>
      <c r="B12" s="16" t="s">
        <v>157</v>
      </c>
      <c r="C12" s="15" t="s">
        <v>156</v>
      </c>
      <c r="D12" s="16" t="s">
        <v>157</v>
      </c>
    </row>
    <row r="13" spans="1:4" x14ac:dyDescent="0.3">
      <c r="A13" s="17" t="s">
        <v>85</v>
      </c>
      <c r="B13" s="16" t="s">
        <v>157</v>
      </c>
      <c r="C13" s="15" t="s">
        <v>156</v>
      </c>
      <c r="D13" s="16" t="s">
        <v>157</v>
      </c>
    </row>
    <row r="14" spans="1:4" x14ac:dyDescent="0.3">
      <c r="A14" s="17" t="s">
        <v>86</v>
      </c>
      <c r="B14" s="16" t="s">
        <v>113</v>
      </c>
      <c r="C14" s="15" t="s">
        <v>156</v>
      </c>
      <c r="D14" s="16" t="s">
        <v>114</v>
      </c>
    </row>
    <row r="15" spans="1:4" x14ac:dyDescent="0.3">
      <c r="A15" s="17" t="s">
        <v>87</v>
      </c>
      <c r="B15" s="16" t="s">
        <v>157</v>
      </c>
      <c r="C15" s="15" t="s">
        <v>156</v>
      </c>
      <c r="D15" s="16" t="s">
        <v>157</v>
      </c>
    </row>
    <row r="16" spans="1:4" x14ac:dyDescent="0.3">
      <c r="A16" s="17" t="s">
        <v>88</v>
      </c>
      <c r="B16" s="16" t="s">
        <v>157</v>
      </c>
      <c r="C16" s="15" t="s">
        <v>156</v>
      </c>
      <c r="D16" s="16" t="s">
        <v>157</v>
      </c>
    </row>
    <row r="17" spans="1:4" x14ac:dyDescent="0.3">
      <c r="A17" s="17" t="s">
        <v>89</v>
      </c>
      <c r="B17" s="16" t="s">
        <v>142</v>
      </c>
      <c r="C17" s="15" t="s">
        <v>156</v>
      </c>
      <c r="D17" s="16" t="s">
        <v>172</v>
      </c>
    </row>
    <row r="18" spans="1:4" x14ac:dyDescent="0.3">
      <c r="A18" s="17" t="s">
        <v>170</v>
      </c>
      <c r="B18" s="16" t="s">
        <v>157</v>
      </c>
      <c r="C18" s="15" t="s">
        <v>156</v>
      </c>
      <c r="D18" s="16" t="s">
        <v>157</v>
      </c>
    </row>
    <row r="19" spans="1:4" x14ac:dyDescent="0.3">
      <c r="A19" s="17" t="s">
        <v>90</v>
      </c>
      <c r="B19" s="16" t="s">
        <v>157</v>
      </c>
      <c r="C19" s="15" t="s">
        <v>159</v>
      </c>
      <c r="D19" s="16" t="s">
        <v>157</v>
      </c>
    </row>
    <row r="20" spans="1:4" x14ac:dyDescent="0.3">
      <c r="A20" s="17" t="s">
        <v>171</v>
      </c>
      <c r="B20" s="16" t="s">
        <v>157</v>
      </c>
      <c r="C20" s="15" t="s">
        <v>156</v>
      </c>
      <c r="D20" s="16" t="s">
        <v>157</v>
      </c>
    </row>
    <row r="21" spans="1:4" ht="28.8" x14ac:dyDescent="0.3">
      <c r="A21" s="17" t="s">
        <v>5</v>
      </c>
      <c r="B21" s="16" t="s">
        <v>4</v>
      </c>
      <c r="C21" s="15" t="s">
        <v>156</v>
      </c>
      <c r="D21" s="16" t="s">
        <v>7</v>
      </c>
    </row>
    <row r="22" spans="1:4" ht="187.2" x14ac:dyDescent="0.3">
      <c r="A22" s="17" t="s">
        <v>91</v>
      </c>
      <c r="B22" s="16" t="s">
        <v>21</v>
      </c>
      <c r="C22" s="15" t="s">
        <v>156</v>
      </c>
      <c r="D22" s="16" t="s">
        <v>169</v>
      </c>
    </row>
    <row r="23" spans="1:4" x14ac:dyDescent="0.3">
      <c r="A23" s="16" t="s">
        <v>92</v>
      </c>
      <c r="B23" s="16" t="s">
        <v>148</v>
      </c>
      <c r="C23" s="15" t="s">
        <v>156</v>
      </c>
      <c r="D23" s="16" t="s">
        <v>165</v>
      </c>
    </row>
    <row r="24" spans="1:4" x14ac:dyDescent="0.3">
      <c r="A24" s="17" t="s">
        <v>93</v>
      </c>
      <c r="B24" s="16" t="s">
        <v>104</v>
      </c>
      <c r="C24" s="15" t="s">
        <v>156</v>
      </c>
      <c r="D24" s="16" t="s">
        <v>32</v>
      </c>
    </row>
    <row r="25" spans="1:4" x14ac:dyDescent="0.3">
      <c r="A25" s="17" t="s">
        <v>94</v>
      </c>
      <c r="B25" s="16" t="s">
        <v>157</v>
      </c>
      <c r="C25" s="15" t="s">
        <v>156</v>
      </c>
      <c r="D25" s="16" t="s">
        <v>157</v>
      </c>
    </row>
    <row r="26" spans="1:4" x14ac:dyDescent="0.3">
      <c r="A26" s="17" t="s">
        <v>95</v>
      </c>
      <c r="B26" s="16" t="s">
        <v>34</v>
      </c>
      <c r="C26" s="15" t="s">
        <v>156</v>
      </c>
      <c r="D26" s="16" t="s">
        <v>36</v>
      </c>
    </row>
    <row r="27" spans="1:4" x14ac:dyDescent="0.3">
      <c r="A27" s="17" t="s">
        <v>96</v>
      </c>
      <c r="B27" s="16" t="s">
        <v>149</v>
      </c>
      <c r="C27" s="15" t="s">
        <v>156</v>
      </c>
      <c r="D27" s="16" t="s">
        <v>38</v>
      </c>
    </row>
    <row r="28" spans="1:4" x14ac:dyDescent="0.3">
      <c r="A28" s="17" t="s">
        <v>97</v>
      </c>
      <c r="B28" s="16" t="s">
        <v>39</v>
      </c>
      <c r="C28" s="15" t="s">
        <v>156</v>
      </c>
      <c r="D28" s="16" t="s">
        <v>41</v>
      </c>
    </row>
    <row r="29" spans="1:4" x14ac:dyDescent="0.3">
      <c r="A29" s="17" t="s">
        <v>98</v>
      </c>
      <c r="B29" s="16" t="s">
        <v>121</v>
      </c>
      <c r="C29" s="15" t="s">
        <v>159</v>
      </c>
      <c r="D29" s="16" t="s">
        <v>44</v>
      </c>
    </row>
    <row r="30" spans="1:4" x14ac:dyDescent="0.3">
      <c r="A30" s="17" t="s">
        <v>99</v>
      </c>
      <c r="B30" s="16" t="s">
        <v>123</v>
      </c>
      <c r="C30" s="15" t="s">
        <v>159</v>
      </c>
      <c r="D30" s="16" t="s">
        <v>47</v>
      </c>
    </row>
    <row r="31" spans="1:4" x14ac:dyDescent="0.3">
      <c r="A31" s="17" t="s">
        <v>100</v>
      </c>
      <c r="B31" s="16" t="s">
        <v>103</v>
      </c>
      <c r="C31" s="15" t="s">
        <v>156</v>
      </c>
      <c r="D31" s="16" t="s">
        <v>24</v>
      </c>
    </row>
    <row r="32" spans="1:4" x14ac:dyDescent="0.3">
      <c r="A32" s="17" t="s">
        <v>101</v>
      </c>
      <c r="B32" s="16" t="s">
        <v>150</v>
      </c>
      <c r="C32" s="15" t="s">
        <v>159</v>
      </c>
      <c r="D32" s="16" t="s">
        <v>164</v>
      </c>
    </row>
    <row r="33" spans="1:4" x14ac:dyDescent="0.3">
      <c r="A33" s="17" t="s">
        <v>102</v>
      </c>
      <c r="B33" s="16" t="s">
        <v>151</v>
      </c>
      <c r="C33" s="15" t="s">
        <v>156</v>
      </c>
      <c r="D33" s="16" t="s">
        <v>166</v>
      </c>
    </row>
    <row r="34" spans="1:4" x14ac:dyDescent="0.3">
      <c r="A34" s="17" t="s">
        <v>67</v>
      </c>
      <c r="B34" s="16" t="s">
        <v>157</v>
      </c>
      <c r="C34" s="15" t="s">
        <v>156</v>
      </c>
      <c r="D34" s="16" t="s">
        <v>157</v>
      </c>
    </row>
    <row r="35" spans="1:4" x14ac:dyDescent="0.3">
      <c r="A35" s="17" t="s">
        <v>68</v>
      </c>
      <c r="B35" s="16" t="s">
        <v>157</v>
      </c>
      <c r="C35" s="15" t="s">
        <v>156</v>
      </c>
      <c r="D35" s="16" t="s">
        <v>157</v>
      </c>
    </row>
    <row r="36" spans="1:4" x14ac:dyDescent="0.3">
      <c r="A36" s="16" t="s">
        <v>69</v>
      </c>
      <c r="B36" s="16" t="s">
        <v>157</v>
      </c>
      <c r="C36" s="15" t="s">
        <v>156</v>
      </c>
      <c r="D36" s="16" t="s">
        <v>157</v>
      </c>
    </row>
    <row r="37" spans="1:4" x14ac:dyDescent="0.3">
      <c r="A37"/>
      <c r="B37"/>
      <c r="C37"/>
      <c r="D37"/>
    </row>
    <row r="38" spans="1:4" x14ac:dyDescent="0.3">
      <c r="A38"/>
      <c r="B38"/>
      <c r="C38"/>
      <c r="D38"/>
    </row>
    <row r="39" spans="1:4" x14ac:dyDescent="0.3">
      <c r="A39"/>
      <c r="B39"/>
      <c r="C39"/>
      <c r="D39"/>
    </row>
    <row r="40" spans="1:4" x14ac:dyDescent="0.3">
      <c r="A40"/>
      <c r="B40"/>
      <c r="C40"/>
      <c r="D40"/>
    </row>
    <row r="41" spans="1:4" x14ac:dyDescent="0.3">
      <c r="A41"/>
      <c r="B41"/>
      <c r="C41"/>
      <c r="D41"/>
    </row>
    <row r="42" spans="1:4" x14ac:dyDescent="0.3">
      <c r="A42"/>
      <c r="B42"/>
      <c r="C42"/>
      <c r="D42"/>
    </row>
    <row r="43" spans="1:4" x14ac:dyDescent="0.3">
      <c r="A43"/>
      <c r="B43"/>
      <c r="C43"/>
      <c r="D43"/>
    </row>
  </sheetData>
  <conditionalFormatting sqref="C1:C36 C44:C1048576">
    <cfRule type="cellIs" dxfId="2" priority="1" operator="equal">
      <formula>"numeric"</formula>
    </cfRule>
    <cfRule type="cellIs" dxfId="1" priority="2" operator="equal">
      <formula>"timestamp"</formula>
    </cfRule>
    <cfRule type="cellIs" dxfId="0" priority="3" operator="equal">
      <formula>"text"</formula>
    </cfRule>
  </conditionalFormatting>
  <dataValidations count="1">
    <dataValidation type="list" allowBlank="1" showInputMessage="1" showErrorMessage="1" sqref="C2:C36" xr:uid="{4E0F304F-3107-4AAF-A837-F7B5281CC604}">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2B1F-E3F7-4285-B876-1C26748B89EE}">
  <dimension ref="A1:S38"/>
  <sheetViews>
    <sheetView zoomScaleNormal="100" workbookViewId="0">
      <selection activeCell="D3" sqref="D3"/>
    </sheetView>
  </sheetViews>
  <sheetFormatPr defaultRowHeight="14.4" x14ac:dyDescent="0.3"/>
  <cols>
    <col min="1" max="1" width="28.6640625" customWidth="1"/>
    <col min="2" max="2" width="17" customWidth="1"/>
    <col min="3" max="3" width="26.33203125" customWidth="1"/>
    <col min="4" max="4" width="55" customWidth="1"/>
    <col min="5" max="5" width="30.44140625" customWidth="1"/>
    <col min="6" max="6" width="28.88671875" style="21" bestFit="1" customWidth="1"/>
    <col min="7" max="7" width="28.5546875" style="21" bestFit="1" customWidth="1"/>
    <col min="8" max="8" width="31" style="21" bestFit="1" customWidth="1"/>
    <col min="10" max="12" width="26" customWidth="1"/>
    <col min="13" max="13" width="63.5546875" customWidth="1"/>
    <col min="16" max="18" width="22.5546875" customWidth="1"/>
    <col min="19" max="19" width="80.33203125" customWidth="1"/>
  </cols>
  <sheetData>
    <row r="1" spans="1:19" ht="15" thickBot="1" x14ac:dyDescent="0.35">
      <c r="A1" s="2" t="s">
        <v>73</v>
      </c>
      <c r="B1" s="1" t="s">
        <v>74</v>
      </c>
      <c r="C1" s="2" t="s">
        <v>75</v>
      </c>
      <c r="D1" s="1" t="s">
        <v>3</v>
      </c>
      <c r="E1" s="19"/>
      <c r="F1" s="21" t="s">
        <v>108</v>
      </c>
      <c r="G1" s="21" t="s">
        <v>109</v>
      </c>
      <c r="H1" s="21" t="s">
        <v>110</v>
      </c>
      <c r="J1" s="2" t="s">
        <v>73</v>
      </c>
      <c r="K1" s="1" t="s">
        <v>74</v>
      </c>
      <c r="L1" s="2" t="s">
        <v>75</v>
      </c>
      <c r="M1" s="1" t="s">
        <v>3</v>
      </c>
      <c r="P1" s="2" t="s">
        <v>0</v>
      </c>
      <c r="Q1" s="1" t="s">
        <v>1</v>
      </c>
      <c r="R1" s="2" t="s">
        <v>2</v>
      </c>
      <c r="S1" s="1" t="s">
        <v>3</v>
      </c>
    </row>
    <row r="2" spans="1:19" ht="72.599999999999994" thickBot="1" x14ac:dyDescent="0.35">
      <c r="A2" s="11" t="s">
        <v>13</v>
      </c>
      <c r="B2" s="10" t="str" cm="1">
        <f t="array" ref="B2">IF(IFERROR(IFERROR(INDEX(K:K,$G2),INDEX(R:R,$H2)),"-")=0,
"-",
IFERROR(IFERROR(INDEX(K:K,$G2),INDEX(R:R,$H2)),"-"))</f>
        <v>Plain Text</v>
      </c>
      <c r="C2" s="11" t="str" cm="1">
        <f t="array" ref="C2">IF(IFERROR(IFERROR(INDEX(L:L,$G2),INDEX(P:P,$H2)),"-")=0,
"-",
IFERROR(IFERROR(INDEX(L:L,$G2),INDEX(P:P,$H2)),"-"))</f>
        <v>Waste Discharge ID</v>
      </c>
      <c r="D2" s="10" t="str" cm="1">
        <f t="array" ref="D2">IF(IFERROR(IFERROR(INDEX(M:M,$G2),INDEX(S:S,$H2)),"-")=0,
"-",
IFERROR(IFERROR(INDEX(M:M,$G2),INDEX(S:S,$H2)),"-"))</f>
        <v xml:space="preserve">Identification number associated with a waste discharge. </v>
      </c>
      <c r="E2" s="20"/>
      <c r="F2" s="21" t="s">
        <v>13</v>
      </c>
      <c r="G2" s="21">
        <f t="shared" ref="G2:G34" si="0">MATCH(F2,J:J,0)</f>
        <v>4</v>
      </c>
      <c r="H2" s="21">
        <f t="shared" ref="H2:H34" si="1">MATCH(F2,Q:Q,0)</f>
        <v>12</v>
      </c>
      <c r="J2" s="4" t="s">
        <v>5</v>
      </c>
      <c r="K2" s="3" t="s">
        <v>6</v>
      </c>
      <c r="L2" s="4" t="s">
        <v>4</v>
      </c>
      <c r="M2" s="3" t="s">
        <v>7</v>
      </c>
      <c r="P2" s="4" t="s">
        <v>21</v>
      </c>
      <c r="Q2" s="3" t="s">
        <v>111</v>
      </c>
      <c r="R2" s="4" t="s">
        <v>6</v>
      </c>
      <c r="S2" s="3" t="s">
        <v>112</v>
      </c>
    </row>
    <row r="3" spans="1:19" ht="43.8" thickBot="1" x14ac:dyDescent="0.35">
      <c r="A3" s="11" t="s">
        <v>9</v>
      </c>
      <c r="B3" s="10" t="str" cm="1">
        <f t="array" ref="B3">IF(IFERROR(IFERROR(INDEX(K:K,$G3),INDEX(R:R,$H3)),"-")=0,
"-",
IFERROR(IFERROR(INDEX(K:K,$G3),INDEX(R:R,$H3)),"-"))</f>
        <v>Number</v>
      </c>
      <c r="C3" s="11" t="str" cm="1">
        <f t="array" ref="C3">IF(IFERROR(IFERROR(INDEX(L:L,$G3),INDEX(P:P,$H3)),"-")=0,
"-",
IFERROR(IFERROR(INDEX(L:L,$G3),INDEX(P:P,$H3)),"-"))</f>
        <v>Regulatory Measure ID (Application ID)</v>
      </c>
      <c r="D3" s="10" t="str" cm="1">
        <f t="array" ref="D3">IF(IFERROR(IFERROR(INDEX(M:M,$G3),INDEX(S:S,$H3)),"-")=0,
"-",
IFERROR(IFERROR(INDEX(M:M,$G3),INDEX(S:S,$H3)),"-"))</f>
        <v>A unique Identification number associated with a storm water application.  Universal number used to link the application to inspections, violations, and enforcement actions.</v>
      </c>
      <c r="E3" s="20"/>
      <c r="F3" s="21" t="s">
        <v>9</v>
      </c>
      <c r="G3" s="21">
        <f t="shared" si="0"/>
        <v>3</v>
      </c>
      <c r="H3" s="21" t="e">
        <f t="shared" si="1"/>
        <v>#N/A</v>
      </c>
      <c r="J3" s="4" t="s">
        <v>9</v>
      </c>
      <c r="K3" s="3" t="s">
        <v>10</v>
      </c>
      <c r="L3" s="4" t="s">
        <v>8</v>
      </c>
      <c r="M3" s="3" t="s">
        <v>11</v>
      </c>
      <c r="P3" s="4" t="s">
        <v>113</v>
      </c>
      <c r="Q3" s="3" t="s">
        <v>86</v>
      </c>
      <c r="R3" s="4" t="s">
        <v>6</v>
      </c>
      <c r="S3" s="3" t="s">
        <v>114</v>
      </c>
    </row>
    <row r="4" spans="1:19" ht="29.4" thickBot="1" x14ac:dyDescent="0.35">
      <c r="A4" s="11" t="s">
        <v>76</v>
      </c>
      <c r="B4" s="10" t="str" cm="1">
        <f t="array" ref="B4">IF(IFERROR(IFERROR(INDEX(K:K,$G4),INDEX(R:R,$H4)),"-")=0,
"-",
IFERROR(IFERROR(INDEX(K:K,$G4),INDEX(R:R,$H4)),"-"))</f>
        <v>Plain Text</v>
      </c>
      <c r="C4" s="11" t="str" cm="1">
        <f t="array" ref="C4">IF(IFERROR(IFERROR(INDEX(L:L,$G4),INDEX(P:P,$H4)),"-")=0,
"-",
IFERROR(IFERROR(INDEX(L:L,$G4),INDEX(P:P,$H4)),"-"))</f>
        <v>Inspection ID</v>
      </c>
      <c r="D4" s="10" t="str" cm="1">
        <f t="array" ref="D4">IF(IFERROR(IFERROR(INDEX(M:M,$G4),INDEX(S:S,$H4)),"-")=0,
"-",
IFERROR(IFERROR(INDEX(M:M,$G4),INDEX(S:S,$H4)),"-"))</f>
        <v>System-generated unique identifier for the inspection
record.</v>
      </c>
      <c r="E4" s="20"/>
      <c r="F4" s="21" t="s">
        <v>76</v>
      </c>
      <c r="G4" s="21" t="e">
        <f t="shared" si="0"/>
        <v>#N/A</v>
      </c>
      <c r="H4" s="21">
        <f t="shared" si="1"/>
        <v>15</v>
      </c>
      <c r="J4" s="4" t="s">
        <v>13</v>
      </c>
      <c r="K4" s="3" t="s">
        <v>6</v>
      </c>
      <c r="L4" s="4" t="s">
        <v>12</v>
      </c>
      <c r="M4" s="3" t="s">
        <v>14</v>
      </c>
      <c r="P4" s="4" t="s">
        <v>115</v>
      </c>
      <c r="Q4" s="3" t="s">
        <v>116</v>
      </c>
      <c r="R4" s="4" t="s">
        <v>6</v>
      </c>
      <c r="S4" s="3" t="s">
        <v>117</v>
      </c>
    </row>
    <row r="5" spans="1:19" ht="15" thickBot="1" x14ac:dyDescent="0.35">
      <c r="A5" s="11" t="s">
        <v>77</v>
      </c>
      <c r="B5" s="10" t="str" cm="1">
        <f t="array" ref="B5">IF(IFERROR(IFERROR(INDEX(K:K,$G5),INDEX(R:R,$H5)),"-")=0,
"-",
IFERROR(IFERROR(INDEX(K:K,$G5),INDEX(R:R,$H5)),"-"))</f>
        <v>-</v>
      </c>
      <c r="C5" s="11" t="str" cm="1">
        <f t="array" ref="C5">IF(IFERROR(IFERROR(INDEX(L:L,$G5),INDEX(P:P,$H5)),"-")=0,
"-",
IFERROR(IFERROR(INDEX(L:L,$G5),INDEX(P:P,$H5)),"-"))</f>
        <v>-</v>
      </c>
      <c r="D5" s="10" t="str" cm="1">
        <f t="array" ref="D5">IF(IFERROR(IFERROR(INDEX(M:M,$G5),INDEX(S:S,$H5)),"-")=0,
"-",
IFERROR(IFERROR(INDEX(M:M,$G5),INDEX(S:S,$H5)),"-"))</f>
        <v>-</v>
      </c>
      <c r="E5" s="20"/>
      <c r="F5" s="21" t="s">
        <v>77</v>
      </c>
      <c r="G5" s="21" t="e">
        <f t="shared" si="0"/>
        <v>#N/A</v>
      </c>
      <c r="H5" s="21" t="e">
        <f t="shared" si="1"/>
        <v>#N/A</v>
      </c>
      <c r="J5" s="5" t="s">
        <v>16</v>
      </c>
      <c r="K5" s="3"/>
      <c r="L5" s="5" t="s">
        <v>15</v>
      </c>
      <c r="M5" s="3"/>
      <c r="P5" s="4" t="s">
        <v>28</v>
      </c>
      <c r="Q5" s="3" t="s">
        <v>29</v>
      </c>
      <c r="R5" s="4" t="s">
        <v>6</v>
      </c>
      <c r="S5" s="3" t="s">
        <v>30</v>
      </c>
    </row>
    <row r="6" spans="1:19" ht="29.4" thickBot="1" x14ac:dyDescent="0.35">
      <c r="A6" s="11" t="s">
        <v>78</v>
      </c>
      <c r="B6" s="10" t="str" cm="1">
        <f t="array" ref="B6">IF(IFERROR(IFERROR(INDEX(K:K,$G6),INDEX(R:R,$H6)),"-")=0,
"-",
IFERROR(IFERROR(INDEX(K:K,$G6),INDEX(R:R,$H6)),"-"))</f>
        <v>-</v>
      </c>
      <c r="C6" s="11" t="str" cm="1">
        <f t="array" ref="C6">IF(IFERROR(IFERROR(INDEX(L:L,$G6),INDEX(P:P,$H6)),"-")=0,
"-",
IFERROR(IFERROR(INDEX(L:L,$G6),INDEX(P:P,$H6)),"-"))</f>
        <v>-</v>
      </c>
      <c r="D6" s="10" t="str" cm="1">
        <f t="array" ref="D6">IF(IFERROR(IFERROR(INDEX(M:M,$G6),INDEX(S:S,$H6)),"-")=0,
"-",
IFERROR(IFERROR(INDEX(M:M,$G6),INDEX(S:S,$H6)),"-"))</f>
        <v>-</v>
      </c>
      <c r="E6" s="20"/>
      <c r="F6" s="21" t="s">
        <v>78</v>
      </c>
      <c r="G6" s="21" t="e">
        <f t="shared" si="0"/>
        <v>#N/A</v>
      </c>
      <c r="H6" s="21" t="e">
        <f t="shared" si="1"/>
        <v>#N/A</v>
      </c>
      <c r="J6" s="6" t="s">
        <v>18</v>
      </c>
      <c r="K6" s="6" t="s">
        <v>6</v>
      </c>
      <c r="L6" s="6" t="s">
        <v>17</v>
      </c>
      <c r="M6" s="6" t="s">
        <v>19</v>
      </c>
      <c r="P6" s="4" t="s">
        <v>104</v>
      </c>
      <c r="Q6" s="3" t="s">
        <v>93</v>
      </c>
      <c r="R6" s="4" t="s">
        <v>6</v>
      </c>
      <c r="S6" s="3" t="s">
        <v>118</v>
      </c>
    </row>
    <row r="7" spans="1:19" ht="29.4" thickBot="1" x14ac:dyDescent="0.35">
      <c r="A7" s="11" t="s">
        <v>79</v>
      </c>
      <c r="B7" s="10" t="str" cm="1">
        <f t="array" ref="B7">IF(IFERROR(IFERROR(INDEX(K:K,$G7),INDEX(R:R,$H7)),"-")=0,
"-",
IFERROR(IFERROR(INDEX(K:K,$G7),INDEX(R:R,$H7)),"-"))</f>
        <v>-</v>
      </c>
      <c r="C7" s="11" t="str" cm="1">
        <f t="array" ref="C7">IF(IFERROR(IFERROR(INDEX(L:L,$G7),INDEX(P:P,$H7)),"-")=0,
"-",
IFERROR(IFERROR(INDEX(L:L,$G7),INDEX(P:P,$H7)),"-"))</f>
        <v>-</v>
      </c>
      <c r="D7" s="10" t="str" cm="1">
        <f t="array" ref="D7">IF(IFERROR(IFERROR(INDEX(M:M,$G7),INDEX(S:S,$H7)),"-")=0,
"-",
IFERROR(IFERROR(INDEX(M:M,$G7),INDEX(S:S,$H7)),"-"))</f>
        <v>-</v>
      </c>
      <c r="E7" s="20"/>
      <c r="F7" s="21" t="s">
        <v>79</v>
      </c>
      <c r="G7" s="21" t="e">
        <f t="shared" si="0"/>
        <v>#N/A</v>
      </c>
      <c r="H7" s="21" t="e">
        <f t="shared" si="1"/>
        <v>#N/A</v>
      </c>
      <c r="J7" s="5" t="s">
        <v>20</v>
      </c>
      <c r="K7" s="3"/>
      <c r="L7" s="4"/>
      <c r="M7" s="3"/>
      <c r="P7" s="4" t="s">
        <v>34</v>
      </c>
      <c r="Q7" s="3" t="s">
        <v>95</v>
      </c>
      <c r="R7" s="4" t="s">
        <v>6</v>
      </c>
      <c r="S7" s="3" t="s">
        <v>119</v>
      </c>
    </row>
    <row r="8" spans="1:19" ht="72.599999999999994" thickBot="1" x14ac:dyDescent="0.35">
      <c r="A8" s="11" t="s">
        <v>80</v>
      </c>
      <c r="B8" s="10" t="str" cm="1">
        <f t="array" ref="B8">IF(IFERROR(IFERROR(INDEX(K:K,$G8),INDEX(R:R,$H8)),"-")=0,
"-",
IFERROR(IFERROR(INDEX(K:K,$G8),INDEX(R:R,$H8)),"-"))</f>
        <v>-</v>
      </c>
      <c r="C8" s="11" t="str" cm="1">
        <f t="array" ref="C8">IF(IFERROR(IFERROR(INDEX(L:L,$G8),INDEX(P:P,$H8)),"-")=0,
"-",
IFERROR(IFERROR(INDEX(L:L,$G8),INDEX(P:P,$H8)),"-"))</f>
        <v>-</v>
      </c>
      <c r="D8" s="10" t="str" cm="1">
        <f t="array" ref="D8">IF(IFERROR(IFERROR(INDEX(M:M,$G8),INDEX(S:S,$H8)),"-")=0,
"-",
IFERROR(IFERROR(INDEX(M:M,$G8),INDEX(S:S,$H8)),"-"))</f>
        <v>-</v>
      </c>
      <c r="E8" s="20"/>
      <c r="F8" s="21" t="s">
        <v>80</v>
      </c>
      <c r="G8" s="21" t="e">
        <f t="shared" si="0"/>
        <v>#N/A</v>
      </c>
      <c r="H8" s="21" t="e">
        <f t="shared" si="1"/>
        <v>#N/A</v>
      </c>
      <c r="J8" s="4" t="s">
        <v>22</v>
      </c>
      <c r="K8" s="3" t="s">
        <v>6</v>
      </c>
      <c r="L8" s="4" t="s">
        <v>21</v>
      </c>
      <c r="M8" s="3" t="s">
        <v>160</v>
      </c>
      <c r="P8" s="4" t="s">
        <v>39</v>
      </c>
      <c r="Q8" s="3" t="s">
        <v>97</v>
      </c>
      <c r="R8" s="4" t="s">
        <v>6</v>
      </c>
      <c r="S8" s="3" t="s">
        <v>120</v>
      </c>
    </row>
    <row r="9" spans="1:19" ht="409.6" thickBot="1" x14ac:dyDescent="0.35">
      <c r="A9" s="11" t="s">
        <v>81</v>
      </c>
      <c r="B9" s="10" t="str" cm="1">
        <f t="array" ref="B9">IF(IFERROR(IFERROR(INDEX(K:K,$G9),INDEX(R:R,$H9)),"-")=0,
"-",
IFERROR(IFERROR(INDEX(K:K,$G9),INDEX(R:R,$H9)),"-"))</f>
        <v>Plain Text</v>
      </c>
      <c r="C9" s="11" t="str" cm="1">
        <f t="array" ref="C9">IF(IFERROR(IFERROR(INDEX(L:L,$G9),INDEX(P:P,$H9)),"-")=0,
"-",
IFERROR(IFERROR(INDEX(L:L,$G9),INDEX(P:P,$H9)),"-"))</f>
        <v>Inspection Type</v>
      </c>
      <c r="D9" s="10" t="s">
        <v>162</v>
      </c>
      <c r="E9" s="20"/>
      <c r="F9" s="21" t="s">
        <v>134</v>
      </c>
      <c r="G9" s="21" t="e">
        <f t="shared" si="0"/>
        <v>#N/A</v>
      </c>
      <c r="H9" s="21">
        <f t="shared" si="1"/>
        <v>16</v>
      </c>
      <c r="J9" s="7" t="s">
        <v>23</v>
      </c>
      <c r="K9" s="6" t="s">
        <v>6</v>
      </c>
      <c r="L9" s="8" t="s">
        <v>103</v>
      </c>
      <c r="M9" s="6" t="s">
        <v>24</v>
      </c>
      <c r="P9" s="4" t="s">
        <v>103</v>
      </c>
      <c r="Q9" s="3" t="s">
        <v>100</v>
      </c>
      <c r="R9" s="4" t="s">
        <v>6</v>
      </c>
      <c r="S9" s="3" t="s">
        <v>24</v>
      </c>
    </row>
    <row r="10" spans="1:19" ht="29.4" thickBot="1" x14ac:dyDescent="0.35">
      <c r="A10" s="11" t="s">
        <v>82</v>
      </c>
      <c r="B10" s="10" t="str" cm="1">
        <f t="array" ref="B10">IF(IFERROR(IFERROR(INDEX(K:K,$G10),INDEX(R:R,$H10)),"-")=0,
"-",
IFERROR(IFERROR(INDEX(K:K,$G10),INDEX(R:R,$H10)),"-"))</f>
        <v>Plain Text</v>
      </c>
      <c r="C10" s="11" t="str" cm="1">
        <f t="array" ref="C10">IF(IFERROR(IFERROR(INDEX(L:L,$G10),INDEX(P:P,$H10)),"-")=0,
"-",
IFERROR(IFERROR(INDEX(L:L,$G10),INDEX(P:P,$H10)),"-"))</f>
        <v>Inspection Date</v>
      </c>
      <c r="D10" s="10" t="str" cm="1">
        <f t="array" ref="D10">IF(IFERROR(IFERROR(INDEX(M:M,$G10),INDEX(S:S,$H10)),"-")=0,
"-",
IFERROR(IFERROR(INDEX(M:M,$G10),INDEX(S:S,$H10)),"-"))</f>
        <v>Date the inspection was
performed.</v>
      </c>
      <c r="E10" s="20"/>
      <c r="F10" s="21" t="s">
        <v>140</v>
      </c>
      <c r="G10" s="21" t="e">
        <f t="shared" si="0"/>
        <v>#N/A</v>
      </c>
      <c r="H10" s="21">
        <f t="shared" si="1"/>
        <v>18</v>
      </c>
      <c r="J10" s="5" t="s">
        <v>26</v>
      </c>
      <c r="K10" s="3" t="s">
        <v>6</v>
      </c>
      <c r="L10" s="4" t="s">
        <v>25</v>
      </c>
      <c r="M10" s="3" t="s">
        <v>27</v>
      </c>
      <c r="P10" s="4" t="s">
        <v>121</v>
      </c>
      <c r="Q10" s="3" t="s">
        <v>98</v>
      </c>
      <c r="R10" s="4" t="s">
        <v>10</v>
      </c>
      <c r="S10" s="3" t="s">
        <v>122</v>
      </c>
    </row>
    <row r="11" spans="1:19" ht="29.4" thickBot="1" x14ac:dyDescent="0.35">
      <c r="A11" s="11" t="s">
        <v>83</v>
      </c>
      <c r="B11" s="10" t="str" cm="1">
        <f t="array" ref="B11">IF(IFERROR(IFERROR(INDEX(K:K,$G11),INDEX(R:R,$H11)),"-")=0,
"-",
IFERROR(IFERROR(INDEX(K:K,$G11),INDEX(R:R,$H11)),"-"))</f>
        <v>-</v>
      </c>
      <c r="C11" s="11" t="str" cm="1">
        <f t="array" ref="C11">IF(IFERROR(IFERROR(INDEX(L:L,$G11),INDEX(P:P,$H11)),"-")=0,
"-",
IFERROR(IFERROR(INDEX(L:L,$G11),INDEX(P:P,$H11)),"-"))</f>
        <v>-</v>
      </c>
      <c r="D11" s="10" t="str" cm="1">
        <f t="array" ref="D11">IF(IFERROR(IFERROR(INDEX(M:M,$G11),INDEX(S:S,$H11)),"-")=0,
"-",
IFERROR(IFERROR(INDEX(M:M,$G11),INDEX(S:S,$H11)),"-"))</f>
        <v>-</v>
      </c>
      <c r="E11" s="20"/>
      <c r="F11" s="21" t="s">
        <v>83</v>
      </c>
      <c r="G11" s="21" t="e">
        <f t="shared" si="0"/>
        <v>#N/A</v>
      </c>
      <c r="H11" s="21" t="e">
        <f t="shared" si="1"/>
        <v>#N/A</v>
      </c>
      <c r="J11" s="5" t="s">
        <v>29</v>
      </c>
      <c r="K11" s="3" t="s">
        <v>6</v>
      </c>
      <c r="L11" s="4" t="s">
        <v>148</v>
      </c>
      <c r="M11" s="3" t="s">
        <v>30</v>
      </c>
      <c r="P11" s="4" t="s">
        <v>123</v>
      </c>
      <c r="Q11" s="3" t="s">
        <v>99</v>
      </c>
      <c r="R11" s="4" t="s">
        <v>10</v>
      </c>
      <c r="S11" s="3" t="s">
        <v>124</v>
      </c>
    </row>
    <row r="12" spans="1:19" ht="29.4" thickBot="1" x14ac:dyDescent="0.35">
      <c r="A12" s="11" t="s">
        <v>84</v>
      </c>
      <c r="B12" s="10" t="str" cm="1">
        <f t="array" ref="B12">IF(IFERROR(IFERROR(INDEX(K:K,$G12),INDEX(R:R,$H12)),"-")=0,
"-",
IFERROR(IFERROR(INDEX(K:K,$G12),INDEX(R:R,$H12)),"-"))</f>
        <v>-</v>
      </c>
      <c r="C12" s="11" t="str" cm="1">
        <f t="array" ref="C12">IF(IFERROR(IFERROR(INDEX(L:L,$G12),INDEX(P:P,$H12)),"-")=0,
"-",
IFERROR(IFERROR(INDEX(L:L,$G12),INDEX(P:P,$H12)),"-"))</f>
        <v>-</v>
      </c>
      <c r="D12" s="10" t="str" cm="1">
        <f t="array" ref="D12">IF(IFERROR(IFERROR(INDEX(M:M,$G12),INDEX(S:S,$H12)),"-")=0,
"-",
IFERROR(IFERROR(INDEX(M:M,$G12),INDEX(S:S,$H12)),"-"))</f>
        <v>-</v>
      </c>
      <c r="E12" s="20"/>
      <c r="F12" s="21" t="s">
        <v>84</v>
      </c>
      <c r="G12" s="21" t="e">
        <f t="shared" si="0"/>
        <v>#N/A</v>
      </c>
      <c r="H12" s="21" t="e">
        <f t="shared" si="1"/>
        <v>#N/A</v>
      </c>
      <c r="J12" s="7" t="s">
        <v>31</v>
      </c>
      <c r="K12" s="6" t="s">
        <v>6</v>
      </c>
      <c r="L12" s="8" t="s">
        <v>104</v>
      </c>
      <c r="M12" s="6" t="s">
        <v>32</v>
      </c>
      <c r="P12" s="4" t="s">
        <v>12</v>
      </c>
      <c r="Q12" s="3" t="s">
        <v>13</v>
      </c>
      <c r="R12" s="4" t="s">
        <v>6</v>
      </c>
      <c r="S12" s="3" t="s">
        <v>125</v>
      </c>
    </row>
    <row r="13" spans="1:19" ht="43.8" thickBot="1" x14ac:dyDescent="0.35">
      <c r="A13" s="11" t="s">
        <v>85</v>
      </c>
      <c r="B13" s="10" t="str" cm="1">
        <f t="array" ref="B13">IF(IFERROR(IFERROR(INDEX(K:K,$G13),INDEX(R:R,$H13)),"-")=0,
"-",
IFERROR(IFERROR(INDEX(K:K,$G13),INDEX(R:R,$H13)),"-"))</f>
        <v>-</v>
      </c>
      <c r="C13" s="11" t="str" cm="1">
        <f t="array" ref="C13">IF(IFERROR(IFERROR(INDEX(L:L,$G13),INDEX(P:P,$H13)),"-")=0,
"-",
IFERROR(IFERROR(INDEX(L:L,$G13),INDEX(P:P,$H13)),"-"))</f>
        <v>-</v>
      </c>
      <c r="D13" s="10" t="str" cm="1">
        <f t="array" ref="D13">IF(IFERROR(IFERROR(INDEX(M:M,$G13),INDEX(S:S,$H13)),"-")=0,
"-",
IFERROR(IFERROR(INDEX(M:M,$G13),INDEX(S:S,$H13)),"-"))</f>
        <v>-</v>
      </c>
      <c r="E13" s="20"/>
      <c r="F13" s="21" t="s">
        <v>85</v>
      </c>
      <c r="G13" s="21" t="e">
        <f t="shared" si="0"/>
        <v>#N/A</v>
      </c>
      <c r="H13" s="21" t="e">
        <f t="shared" si="1"/>
        <v>#N/A</v>
      </c>
      <c r="J13" s="5" t="s">
        <v>33</v>
      </c>
      <c r="K13" s="3"/>
      <c r="L13" s="4"/>
      <c r="M13" s="3"/>
      <c r="P13" s="4" t="s">
        <v>126</v>
      </c>
      <c r="Q13" s="3" t="s">
        <v>127</v>
      </c>
      <c r="R13" s="4" t="s">
        <v>6</v>
      </c>
      <c r="S13" s="3" t="s">
        <v>161</v>
      </c>
    </row>
    <row r="14" spans="1:19" ht="29.4" thickBot="1" x14ac:dyDescent="0.35">
      <c r="A14" s="11" t="s">
        <v>86</v>
      </c>
      <c r="B14" s="10" t="str" cm="1">
        <f t="array" ref="B14">IF(IFERROR(IFERROR(INDEX(K:K,$G14),INDEX(R:R,$H14)),"-")=0,
"-",
IFERROR(IFERROR(INDEX(K:K,$G14),INDEX(R:R,$H14)),"-"))</f>
        <v>Plain Text</v>
      </c>
      <c r="C14" s="11" t="str" cm="1">
        <f t="array" ref="C14">IF(IFERROR(IFERROR(INDEX(L:L,$G14),INDEX(P:P,$H14)),"-")=0,
"-",
IFERROR(IFERROR(INDEX(L:L,$G14),INDEX(P:P,$H14)),"-"))</f>
        <v>Agency</v>
      </c>
      <c r="D14" s="10" t="str" cm="1">
        <f t="array" ref="D14">IF(IFERROR(IFERROR(INDEX(M:M,$G14),INDEX(S:S,$H14)),"-")=0,
"-",
IFERROR(IFERROR(INDEX(M:M,$G14),INDEX(S:S,$H14)),"-"))</f>
        <v>Organization responsible for the regulated facility.</v>
      </c>
      <c r="E14" s="20"/>
      <c r="F14" s="21" t="s">
        <v>86</v>
      </c>
      <c r="G14" s="21" t="e">
        <f t="shared" si="0"/>
        <v>#N/A</v>
      </c>
      <c r="H14" s="21">
        <f t="shared" si="1"/>
        <v>3</v>
      </c>
      <c r="J14" s="7" t="s">
        <v>35</v>
      </c>
      <c r="K14" s="6" t="s">
        <v>6</v>
      </c>
      <c r="L14" s="6" t="s">
        <v>34</v>
      </c>
      <c r="M14" s="6" t="s">
        <v>36</v>
      </c>
      <c r="P14" s="4" t="s">
        <v>128</v>
      </c>
      <c r="Q14" s="3" t="s">
        <v>129</v>
      </c>
      <c r="R14" s="4" t="s">
        <v>6</v>
      </c>
      <c r="S14" s="3" t="s">
        <v>130</v>
      </c>
    </row>
    <row r="15" spans="1:19" ht="29.4" thickBot="1" x14ac:dyDescent="0.35">
      <c r="A15" s="11" t="s">
        <v>87</v>
      </c>
      <c r="B15" s="10" t="str" cm="1">
        <f t="array" ref="B15">IF(IFERROR(IFERROR(INDEX(K:K,$G15),INDEX(R:R,$H15)),"-")=0,
"-",
IFERROR(IFERROR(INDEX(K:K,$G15),INDEX(R:R,$H15)),"-"))</f>
        <v>-</v>
      </c>
      <c r="C15" s="11" t="str" cm="1">
        <f t="array" ref="C15">IF(IFERROR(IFERROR(INDEX(L:L,$G15),INDEX(P:P,$H15)),"-")=0,
"-",
IFERROR(IFERROR(INDEX(L:L,$G15),INDEX(P:P,$H15)),"-"))</f>
        <v>-</v>
      </c>
      <c r="D15" s="10" t="str" cm="1">
        <f t="array" ref="D15">IF(IFERROR(IFERROR(INDEX(M:M,$G15),INDEX(S:S,$H15)),"-")=0,
"-",
IFERROR(IFERROR(INDEX(M:M,$G15),INDEX(S:S,$H15)),"-"))</f>
        <v>-</v>
      </c>
      <c r="E15" s="20"/>
      <c r="F15" s="21" t="s">
        <v>87</v>
      </c>
      <c r="G15" s="21" t="e">
        <f t="shared" si="0"/>
        <v>#N/A</v>
      </c>
      <c r="H15" s="21" t="e">
        <f t="shared" si="1"/>
        <v>#N/A</v>
      </c>
      <c r="J15" s="5" t="s">
        <v>37</v>
      </c>
      <c r="K15" s="3" t="s">
        <v>6</v>
      </c>
      <c r="L15" s="4" t="s">
        <v>149</v>
      </c>
      <c r="M15" s="3" t="s">
        <v>38</v>
      </c>
      <c r="P15" s="4" t="s">
        <v>131</v>
      </c>
      <c r="Q15" s="3" t="s">
        <v>76</v>
      </c>
      <c r="R15" s="4" t="s">
        <v>6</v>
      </c>
      <c r="S15" s="3" t="s">
        <v>132</v>
      </c>
    </row>
    <row r="16" spans="1:19" ht="43.8" thickBot="1" x14ac:dyDescent="0.35">
      <c r="A16" s="11" t="s">
        <v>88</v>
      </c>
      <c r="B16" s="10" t="str" cm="1">
        <f t="array" ref="B16">IF(IFERROR(IFERROR(INDEX(K:K,$G16),INDEX(R:R,$H16)),"-")=0,
"-",
IFERROR(IFERROR(INDEX(K:K,$G16),INDEX(R:R,$H16)),"-"))</f>
        <v>-</v>
      </c>
      <c r="C16" s="11" t="str" cm="1">
        <f t="array" ref="C16">IF(IFERROR(IFERROR(INDEX(L:L,$G16),INDEX(P:P,$H16)),"-")=0,
"-",
IFERROR(IFERROR(INDEX(L:L,$G16),INDEX(P:P,$H16)),"-"))</f>
        <v>-</v>
      </c>
      <c r="D16" s="10" t="str" cm="1">
        <f t="array" ref="D16">IF(IFERROR(IFERROR(INDEX(M:M,$G16),INDEX(S:S,$H16)),"-")=0,
"-",
IFERROR(IFERROR(INDEX(M:M,$G16),INDEX(S:S,$H16)),"-"))</f>
        <v>-</v>
      </c>
      <c r="E16" s="20"/>
      <c r="F16" s="21" t="s">
        <v>88</v>
      </c>
      <c r="G16" s="21" t="e">
        <f t="shared" si="0"/>
        <v>#N/A</v>
      </c>
      <c r="H16" s="21" t="e">
        <f t="shared" si="1"/>
        <v>#N/A</v>
      </c>
      <c r="J16" s="5" t="s">
        <v>40</v>
      </c>
      <c r="K16" s="3" t="s">
        <v>6</v>
      </c>
      <c r="L16" s="4" t="s">
        <v>39</v>
      </c>
      <c r="M16" s="3" t="s">
        <v>41</v>
      </c>
      <c r="P16" s="4" t="s">
        <v>133</v>
      </c>
      <c r="Q16" s="3" t="s">
        <v>134</v>
      </c>
      <c r="R16" s="4" t="s">
        <v>6</v>
      </c>
      <c r="S16" s="3" t="s">
        <v>135</v>
      </c>
    </row>
    <row r="17" spans="1:19" ht="29.4" thickBot="1" x14ac:dyDescent="0.35">
      <c r="A17" s="11" t="s">
        <v>89</v>
      </c>
      <c r="B17" s="10" t="str" cm="1">
        <f t="array" ref="B17">IF(IFERROR(IFERROR(INDEX(K:K,$G17),INDEX(R:R,$H17)),"-")=0,
"-",
IFERROR(IFERROR(INDEX(K:K,$G17),INDEX(R:R,$H17)),"-"))</f>
        <v>-</v>
      </c>
      <c r="C17" s="11" t="str" cm="1">
        <f t="array" ref="C17">IF(IFERROR(IFERROR(INDEX(L:L,$G17),INDEX(P:P,$H17)),"-")=0,
"-",
IFERROR(IFERROR(INDEX(L:L,$G17),INDEX(P:P,$H17)),"-"))</f>
        <v>Inspection Notes</v>
      </c>
      <c r="D17" s="10" t="str" cm="1">
        <f t="array" ref="D17">IF(IFERROR(IFERROR(INDEX(M:M,$G17),INDEX(S:S,$H17)),"-")=0,
"-",
IFERROR(IFERROR(INDEX(M:M,$G17),INDEX(S:S,$H17)),"-"))</f>
        <v>The Inspection Notes is used to enter the inspection
results/findings.</v>
      </c>
      <c r="E17" s="20"/>
      <c r="F17" s="21" t="s">
        <v>143</v>
      </c>
      <c r="G17" s="21" t="e">
        <f t="shared" si="0"/>
        <v>#N/A</v>
      </c>
      <c r="H17" s="21">
        <f t="shared" si="1"/>
        <v>19</v>
      </c>
      <c r="J17" s="5" t="s">
        <v>43</v>
      </c>
      <c r="K17" s="3" t="s">
        <v>10</v>
      </c>
      <c r="L17" s="4" t="s">
        <v>42</v>
      </c>
      <c r="M17" s="3" t="s">
        <v>44</v>
      </c>
      <c r="P17" s="4" t="s">
        <v>136</v>
      </c>
      <c r="Q17" s="3" t="s">
        <v>137</v>
      </c>
      <c r="R17" s="4" t="s">
        <v>6</v>
      </c>
      <c r="S17" s="3" t="s">
        <v>138</v>
      </c>
    </row>
    <row r="18" spans="1:19" ht="29.4" thickBot="1" x14ac:dyDescent="0.35">
      <c r="A18" s="11" t="s">
        <v>90</v>
      </c>
      <c r="B18" s="10" t="str" cm="1">
        <f t="array" ref="B18">IF(IFERROR(IFERROR(INDEX(K:K,$G18),INDEX(R:R,$H18)),"-")=0,
"-",
IFERROR(IFERROR(INDEX(K:K,$G18),INDEX(R:R,$H18)),"-"))</f>
        <v>-</v>
      </c>
      <c r="C18" s="11" t="str" cm="1">
        <f t="array" ref="C18">IF(IFERROR(IFERROR(INDEX(L:L,$G18),INDEX(P:P,$H18)),"-")=0,
"-",
IFERROR(IFERROR(INDEX(L:L,$G18),INDEX(P:P,$H18)),"-"))</f>
        <v>-</v>
      </c>
      <c r="D18" s="10" t="str" cm="1">
        <f t="array" ref="D18">IF(IFERROR(IFERROR(INDEX(M:M,$G18),INDEX(S:S,$H18)),"-")=0,
"-",
IFERROR(IFERROR(INDEX(M:M,$G18),INDEX(S:S,$H18)),"-"))</f>
        <v>-</v>
      </c>
      <c r="E18" s="20"/>
      <c r="F18" s="21" t="s">
        <v>90</v>
      </c>
      <c r="G18" s="21" t="e">
        <f t="shared" si="0"/>
        <v>#N/A</v>
      </c>
      <c r="H18" s="21" t="e">
        <f t="shared" si="1"/>
        <v>#N/A</v>
      </c>
      <c r="J18" s="5" t="s">
        <v>46</v>
      </c>
      <c r="K18" s="3" t="s">
        <v>10</v>
      </c>
      <c r="L18" s="4" t="s">
        <v>45</v>
      </c>
      <c r="M18" s="3" t="s">
        <v>47</v>
      </c>
      <c r="P18" s="4" t="s">
        <v>139</v>
      </c>
      <c r="Q18" s="3" t="s">
        <v>140</v>
      </c>
      <c r="R18" s="4" t="s">
        <v>6</v>
      </c>
      <c r="S18" s="3" t="s">
        <v>141</v>
      </c>
    </row>
    <row r="19" spans="1:19" ht="29.4" thickBot="1" x14ac:dyDescent="0.35">
      <c r="A19" s="11" t="s">
        <v>5</v>
      </c>
      <c r="B19" s="10" t="str" cm="1">
        <f t="array" ref="B19">IF(IFERROR(IFERROR(INDEX(K:K,$G19),INDEX(R:R,$H19)),"-")=0,
"-",
IFERROR(IFERROR(INDEX(K:K,$G19),INDEX(R:R,$H19)),"-"))</f>
        <v>Plain Text</v>
      </c>
      <c r="C19" s="11" t="str" cm="1">
        <f t="array" ref="C19">IF(IFERROR(IFERROR(INDEX(L:L,$G19),INDEX(P:P,$H19)),"-")=0,
"-",
IFERROR(IFERROR(INDEX(L:L,$G19),INDEX(P:P,$H19)),"-"))</f>
        <v>Regulatory Measure Type (Permit Type)</v>
      </c>
      <c r="D19" s="10" t="str" cm="1">
        <f t="array" ref="D19">IF(IFERROR(IFERROR(INDEX(M:M,$G19),INDEX(S:S,$H19)),"-")=0,
"-",
IFERROR(IFERROR(INDEX(M:M,$G19),INDEX(S:S,$H19)),"-"))</f>
        <v>Type of permit or application.</v>
      </c>
      <c r="E19" s="20"/>
      <c r="F19" s="21" t="s">
        <v>5</v>
      </c>
      <c r="G19" s="21">
        <f t="shared" si="0"/>
        <v>2</v>
      </c>
      <c r="H19" s="21" t="e">
        <f t="shared" si="1"/>
        <v>#N/A</v>
      </c>
      <c r="J19" s="7" t="s">
        <v>48</v>
      </c>
      <c r="K19" s="6" t="s">
        <v>6</v>
      </c>
      <c r="L19" s="8" t="s">
        <v>103</v>
      </c>
      <c r="M19" s="6" t="s">
        <v>24</v>
      </c>
      <c r="P19" s="4" t="s">
        <v>142</v>
      </c>
      <c r="Q19" s="3" t="s">
        <v>143</v>
      </c>
      <c r="R19" s="4"/>
      <c r="S19" s="3" t="s">
        <v>144</v>
      </c>
    </row>
    <row r="20" spans="1:19" ht="87" thickBot="1" x14ac:dyDescent="0.35">
      <c r="A20" s="11" t="s">
        <v>91</v>
      </c>
      <c r="B20" s="10" t="str" cm="1">
        <f t="array" ref="B20">IF(IFERROR(IFERROR(INDEX(K:K,$G20),INDEX(R:R,$H20)),"-")=0,
"-",
IFERROR(IFERROR(INDEX(K:K,$G20),INDEX(R:R,$H20)),"-"))</f>
        <v>Plain Text</v>
      </c>
      <c r="C20" s="11" t="str" cm="1">
        <f t="array" ref="C20">IF(IFERROR(IFERROR(INDEX(L:L,$G20),INDEX(P:P,$H20)),"-")=0,
"-",
IFERROR(IFERROR(INDEX(L:L,$G20),INDEX(P:P,$H20)),"-"))</f>
        <v>Regional Water Board number</v>
      </c>
      <c r="D20" s="10" t="str" cm="1">
        <f t="array" ref="D20">IF(IFERROR(IFERROR(INDEX(M:M,$G20),INDEX(S:S,$H20)),"-")=0,
"-",
IFERROR(IFERROR(INDEX(M:M,$G20),INDEX(S:S,$H20)),"-"))</f>
        <v>Regional Water Quality Control Board office that has primary responsibility for regulation of the facility: “1” - North Coast; “2” - San Francisco Bay; “3” - Central Coast; “4” - Los Angeles; “5F” - Central Valley (Fresno); “5R” - Central Valley (Redding); “5S” - Central Valley (Sacramento); “6” - Lahontan; “7” - Colorado River; “8” - Santa Ana; “9” - San Diego.</v>
      </c>
      <c r="E20" s="20"/>
      <c r="F20" s="21" t="s">
        <v>22</v>
      </c>
      <c r="G20" s="21">
        <f t="shared" si="0"/>
        <v>8</v>
      </c>
      <c r="H20" s="21" t="e">
        <f t="shared" si="1"/>
        <v>#N/A</v>
      </c>
      <c r="J20" s="12" t="s">
        <v>49</v>
      </c>
      <c r="K20" s="4"/>
      <c r="L20" s="4"/>
      <c r="M20" s="3"/>
      <c r="P20" s="4" t="s">
        <v>145</v>
      </c>
      <c r="Q20" s="3" t="s">
        <v>146</v>
      </c>
      <c r="R20" s="4" t="s">
        <v>145</v>
      </c>
      <c r="S20" s="3" t="s">
        <v>147</v>
      </c>
    </row>
    <row r="21" spans="1:19" ht="29.4" thickBot="1" x14ac:dyDescent="0.35">
      <c r="A21" s="11" t="s">
        <v>92</v>
      </c>
      <c r="B21" s="10" t="str" cm="1">
        <f t="array" ref="B21">IF(IFERROR(IFERROR(INDEX(K:K,$G21),INDEX(R:R,$H21)),"-")=0,
"-",
IFERROR(IFERROR(INDEX(K:K,$G21),INDEX(R:R,$H21)),"-"))</f>
        <v>Plain Text</v>
      </c>
      <c r="C21" s="11" t="str" cm="1">
        <f t="array" ref="C21">IF(IFERROR(IFERROR(INDEX(L:L,$G21),INDEX(P:P,$H21)),"-")=0,
"-",
IFERROR(IFERROR(INDEX(L:L,$G21),INDEX(P:P,$H21)),"-"))</f>
        <v>Facility/Site Name</v>
      </c>
      <c r="D21" s="10" t="str" cm="1">
        <f t="array" ref="D21">IF(IFERROR(IFERROR(INDEX(M:M,$G21),INDEX(S:S,$H21)),"-")=0,
"-",
IFERROR(IFERROR(INDEX(M:M,$G21),INDEX(S:S,$H21)),"-"))</f>
        <v>Name of the regulated facility.</v>
      </c>
      <c r="E21" s="20"/>
      <c r="F21" s="21" t="s">
        <v>29</v>
      </c>
      <c r="G21" s="21">
        <f t="shared" si="0"/>
        <v>11</v>
      </c>
      <c r="H21" s="21">
        <f t="shared" si="1"/>
        <v>5</v>
      </c>
      <c r="J21" s="13" t="s">
        <v>50</v>
      </c>
      <c r="K21" s="4"/>
      <c r="L21" s="4"/>
      <c r="M21" s="3"/>
    </row>
    <row r="22" spans="1:19" ht="29.4" thickBot="1" x14ac:dyDescent="0.35">
      <c r="A22" s="11" t="s">
        <v>93</v>
      </c>
      <c r="B22" s="10" t="str" cm="1">
        <f t="array" ref="B22">IF(IFERROR(IFERROR(INDEX(K:K,$G22),INDEX(R:R,$H22)),"-")=0,
"-",
IFERROR(IFERROR(INDEX(K:K,$G22),INDEX(R:R,$H22)),"-"))</f>
        <v>Plain Text</v>
      </c>
      <c r="C22" s="11" t="str" cm="1">
        <f t="array" ref="C22">IF(IFERROR(IFERROR(INDEX(L:L,$G22),INDEX(P:P,$H22)),"-")=0,
"-",
IFERROR(IFERROR(INDEX(L:L,$G22),INDEX(P:P,$H22)),"-"))</f>
        <v>Facility/Site Address</v>
      </c>
      <c r="D22" s="10" t="str" cm="1">
        <f t="array" ref="D22">IF(IFERROR(IFERROR(INDEX(M:M,$G22),INDEX(S:S,$H22)),"-")=0,
"-",
IFERROR(IFERROR(INDEX(M:M,$G22),INDEX(S:S,$H22)),"-"))</f>
        <v>Physical address of the regulated facility/site, which is not necessarily the mailing address.</v>
      </c>
      <c r="E22" s="20"/>
      <c r="F22" s="21" t="s">
        <v>31</v>
      </c>
      <c r="G22" s="21">
        <f t="shared" si="0"/>
        <v>12</v>
      </c>
      <c r="H22" s="21" t="e">
        <f t="shared" si="1"/>
        <v>#N/A</v>
      </c>
      <c r="J22" s="12" t="s">
        <v>51</v>
      </c>
      <c r="K22" s="4"/>
      <c r="L22" s="4"/>
      <c r="M22" s="3"/>
    </row>
    <row r="23" spans="1:19" ht="15" thickBot="1" x14ac:dyDescent="0.35">
      <c r="A23" s="11" t="s">
        <v>94</v>
      </c>
      <c r="B23" s="10" t="str" cm="1">
        <f t="array" ref="B23">IF(IFERROR(IFERROR(INDEX(K:K,$G23),INDEX(R:R,$H23)),"-")=0,
"-",
IFERROR(IFERROR(INDEX(K:K,$G23),INDEX(R:R,$H23)),"-"))</f>
        <v>-</v>
      </c>
      <c r="C23" s="11" t="str" cm="1">
        <f t="array" ref="C23">IF(IFERROR(IFERROR(INDEX(L:L,$G23),INDEX(P:P,$H23)),"-")=0,
"-",
IFERROR(IFERROR(INDEX(L:L,$G23),INDEX(P:P,$H23)),"-"))</f>
        <v>-</v>
      </c>
      <c r="D23" s="10" t="str" cm="1">
        <f t="array" ref="D23">IF(IFERROR(IFERROR(INDEX(M:M,$G23),INDEX(S:S,$H23)),"-")=0,
"-",
IFERROR(IFERROR(INDEX(M:M,$G23),INDEX(S:S,$H23)),"-"))</f>
        <v>-</v>
      </c>
      <c r="E23" s="20"/>
      <c r="F23" s="21" t="s">
        <v>33</v>
      </c>
      <c r="G23" s="21">
        <f t="shared" si="0"/>
        <v>13</v>
      </c>
      <c r="H23" s="21" t="e">
        <f t="shared" si="1"/>
        <v>#N/A</v>
      </c>
      <c r="J23" s="12" t="s">
        <v>52</v>
      </c>
      <c r="K23" s="4"/>
      <c r="L23" s="4"/>
      <c r="M23" s="3"/>
    </row>
    <row r="24" spans="1:19" ht="15" thickBot="1" x14ac:dyDescent="0.35">
      <c r="A24" s="11" t="s">
        <v>95</v>
      </c>
      <c r="B24" s="10" t="str" cm="1">
        <f t="array" ref="B24">IF(IFERROR(IFERROR(INDEX(K:K,$G24),INDEX(R:R,$H24)),"-")=0,
"-",
IFERROR(IFERROR(INDEX(K:K,$G24),INDEX(R:R,$H24)),"-"))</f>
        <v>Plain Text</v>
      </c>
      <c r="C24" s="11" t="str" cm="1">
        <f t="array" ref="C24">IF(IFERROR(IFERROR(INDEX(L:L,$G24),INDEX(P:P,$H24)),"-")=0,
"-",
IFERROR(IFERROR(INDEX(L:L,$G24),INDEX(P:P,$H24)),"-"))</f>
        <v>Facility/Site City</v>
      </c>
      <c r="D24" s="10" t="str" cm="1">
        <f t="array" ref="D24">IF(IFERROR(IFERROR(INDEX(M:M,$G24),INDEX(S:S,$H24)),"-")=0,
"-",
IFERROR(IFERROR(INDEX(M:M,$G24),INDEX(S:S,$H24)),"-"))</f>
        <v>City where the regulated facility/site is located.</v>
      </c>
      <c r="E24" s="20"/>
      <c r="F24" s="21" t="s">
        <v>35</v>
      </c>
      <c r="G24" s="21">
        <f t="shared" si="0"/>
        <v>14</v>
      </c>
      <c r="H24" s="21" t="e">
        <f t="shared" si="1"/>
        <v>#N/A</v>
      </c>
      <c r="J24" s="12" t="s">
        <v>53</v>
      </c>
      <c r="K24" s="4"/>
      <c r="L24" s="4"/>
      <c r="M24" s="3"/>
    </row>
    <row r="25" spans="1:19" ht="15" thickBot="1" x14ac:dyDescent="0.35">
      <c r="A25" s="11" t="s">
        <v>96</v>
      </c>
      <c r="B25" s="10" t="str" cm="1">
        <f t="array" ref="B25">IF(IFERROR(IFERROR(INDEX(K:K,$G25),INDEX(R:R,$H25)),"-")=0,
"-",
IFERROR(IFERROR(INDEX(K:K,$G25),INDEX(R:R,$H25)),"-"))</f>
        <v>Plain Text</v>
      </c>
      <c r="C25" s="11" t="str" cm="1">
        <f t="array" ref="C25">IF(IFERROR(IFERROR(INDEX(L:L,$G25),INDEX(P:P,$H25)),"-")=0,
"-",
IFERROR(IFERROR(INDEX(L:L,$G25),INDEX(P:P,$H25)),"-"))</f>
        <v>Facility/Site State</v>
      </c>
      <c r="D25" s="10" t="str" cm="1">
        <f t="array" ref="D25">IF(IFERROR(IFERROR(INDEX(M:M,$G25),INDEX(S:S,$H25)),"-")=0,
"-",
IFERROR(IFERROR(INDEX(M:M,$G25),INDEX(S:S,$H25)),"-"))</f>
        <v>State where the regulated facility/site is located.</v>
      </c>
      <c r="E25" s="20"/>
      <c r="F25" s="21" t="s">
        <v>37</v>
      </c>
      <c r="G25" s="21">
        <f t="shared" si="0"/>
        <v>15</v>
      </c>
      <c r="H25" s="21" t="e">
        <f t="shared" si="1"/>
        <v>#N/A</v>
      </c>
      <c r="J25" s="7" t="s">
        <v>54</v>
      </c>
      <c r="K25" s="6" t="s">
        <v>6</v>
      </c>
      <c r="L25" s="6" t="s">
        <v>150</v>
      </c>
      <c r="M25" s="9" t="s">
        <v>105</v>
      </c>
    </row>
    <row r="26" spans="1:19" ht="29.4" thickBot="1" x14ac:dyDescent="0.35">
      <c r="A26" s="11" t="s">
        <v>97</v>
      </c>
      <c r="B26" s="10" t="str" cm="1">
        <f t="array" ref="B26">IF(IFERROR(IFERROR(INDEX(K:K,$G26),INDEX(R:R,$H26)),"-")=0,
"-",
IFERROR(IFERROR(INDEX(K:K,$G26),INDEX(R:R,$H26)),"-"))</f>
        <v>Plain Text</v>
      </c>
      <c r="C26" s="11" t="str" cm="1">
        <f t="array" ref="C26">IF(IFERROR(IFERROR(INDEX(L:L,$G26),INDEX(P:P,$H26)),"-")=0,
"-",
IFERROR(IFERROR(INDEX(L:L,$G26),INDEX(P:P,$H26)),"-"))</f>
        <v>Facility/Site Zip</v>
      </c>
      <c r="D26" s="10" t="str" cm="1">
        <f t="array" ref="D26">IF(IFERROR(IFERROR(INDEX(M:M,$G26),INDEX(S:S,$H26)),"-")=0,
"-",
IFERROR(IFERROR(INDEX(M:M,$G26),INDEX(S:S,$H26)),"-"))</f>
        <v>United States 5 digit zip code for the location of the regulated facility/site.</v>
      </c>
      <c r="E26" s="20"/>
      <c r="F26" s="21" t="s">
        <v>40</v>
      </c>
      <c r="G26" s="21">
        <f t="shared" si="0"/>
        <v>16</v>
      </c>
      <c r="H26" s="21" t="e">
        <f t="shared" si="1"/>
        <v>#N/A</v>
      </c>
      <c r="J26" s="7" t="s">
        <v>55</v>
      </c>
      <c r="K26" s="6" t="s">
        <v>6</v>
      </c>
      <c r="L26" s="6" t="s">
        <v>151</v>
      </c>
      <c r="M26" s="6" t="s">
        <v>56</v>
      </c>
    </row>
    <row r="27" spans="1:19" ht="29.4" thickBot="1" x14ac:dyDescent="0.35">
      <c r="A27" s="11" t="s">
        <v>98</v>
      </c>
      <c r="B27" s="10" t="str" cm="1">
        <f t="array" ref="B27">IF(IFERROR(IFERROR(INDEX(K:K,$G27),INDEX(R:R,$H27)),"-")=0,
"-",
IFERROR(IFERROR(INDEX(K:K,$G27),INDEX(R:R,$H27)),"-"))</f>
        <v>Number</v>
      </c>
      <c r="C27" s="11" t="str" cm="1">
        <f t="array" ref="C27">IF(IFERROR(IFERROR(INDEX(L:L,$G27),INDEX(P:P,$H27)),"-")=0,
"-",
IFERROR(IFERROR(INDEX(L:L,$G27),INDEX(P:P,$H27)),"-"))</f>
        <v>Latitude</v>
      </c>
      <c r="D27" s="10" t="str" cm="1">
        <f t="array" ref="D27">IF(IFERROR(IFERROR(INDEX(M:M,$G27),INDEX(S:S,$H27)),"-")=0,
"-",
IFERROR(IFERROR(INDEX(M:M,$G27),INDEX(S:S,$H27)),"-"))</f>
        <v>Latitude used to map the regulated facility/site, expressed in decimal degrees.</v>
      </c>
      <c r="E27" s="20"/>
      <c r="F27" s="21" t="s">
        <v>43</v>
      </c>
      <c r="G27" s="21">
        <f t="shared" si="0"/>
        <v>17</v>
      </c>
      <c r="H27" s="21" t="e">
        <f t="shared" si="1"/>
        <v>#N/A</v>
      </c>
      <c r="J27" s="12" t="s">
        <v>57</v>
      </c>
      <c r="K27" s="4"/>
      <c r="L27" s="4"/>
      <c r="M27" s="3"/>
    </row>
    <row r="28" spans="1:19" ht="29.4" thickBot="1" x14ac:dyDescent="0.35">
      <c r="A28" s="11" t="s">
        <v>99</v>
      </c>
      <c r="B28" s="10" t="str" cm="1">
        <f t="array" ref="B28">IF(IFERROR(IFERROR(INDEX(K:K,$G28),INDEX(R:R,$H28)),"-")=0,
"-",
IFERROR(IFERROR(INDEX(K:K,$G28),INDEX(R:R,$H28)),"-"))</f>
        <v>Number</v>
      </c>
      <c r="C28" s="11" t="str" cm="1">
        <f t="array" ref="C28">IF(IFERROR(IFERROR(INDEX(L:L,$G28),INDEX(P:P,$H28)),"-")=0,
"-",
IFERROR(IFERROR(INDEX(L:L,$G28),INDEX(P:P,$H28)),"-"))</f>
        <v>Longitude</v>
      </c>
      <c r="D28" s="10" t="str" cm="1">
        <f t="array" ref="D28">IF(IFERROR(IFERROR(INDEX(M:M,$G28),INDEX(S:S,$H28)),"-")=0,
"-",
IFERROR(IFERROR(INDEX(M:M,$G28),INDEX(S:S,$H28)),"-"))</f>
        <v>Longitude used to map the regulated facility/site, expressed in decimal degrees.</v>
      </c>
      <c r="E28" s="20"/>
      <c r="F28" s="21" t="s">
        <v>46</v>
      </c>
      <c r="G28" s="21">
        <f t="shared" si="0"/>
        <v>18</v>
      </c>
      <c r="H28" s="21" t="e">
        <f t="shared" si="1"/>
        <v>#N/A</v>
      </c>
      <c r="J28" s="12" t="s">
        <v>58</v>
      </c>
      <c r="K28" s="4"/>
      <c r="L28" s="4"/>
      <c r="M28" s="3"/>
    </row>
    <row r="29" spans="1:19" ht="29.4" thickBot="1" x14ac:dyDescent="0.35">
      <c r="A29" s="11" t="s">
        <v>100</v>
      </c>
      <c r="B29" s="10" t="str" cm="1">
        <f t="array" ref="B29">IF(IFERROR(IFERROR(INDEX(K:K,$G29),INDEX(R:R,$H29)),"-")=0,
"-",
IFERROR(IFERROR(INDEX(K:K,$G29),INDEX(R:R,$H29)),"-"))</f>
        <v>Plain Text</v>
      </c>
      <c r="C29" s="11" t="str" cm="1">
        <f t="array" ref="C29">IF(IFERROR(IFERROR(INDEX(L:L,$G29),INDEX(P:P,$H29)),"-")=0,
"-",
IFERROR(IFERROR(INDEX(L:L,$G29),INDEX(P:P,$H29)),"-"))</f>
        <v>Facility/Site County</v>
      </c>
      <c r="D29" s="10" t="str" cm="1">
        <f t="array" ref="D29">IF(IFERROR(IFERROR(INDEX(M:M,$G29),INDEX(S:S,$H29)),"-")=0,
"-",
IFERROR(IFERROR(INDEX(M:M,$G29),INDEX(S:S,$H29)),"-"))</f>
        <v>County where the regulated facility/site is located.</v>
      </c>
      <c r="E29" s="20"/>
      <c r="F29" s="21" t="s">
        <v>48</v>
      </c>
      <c r="G29" s="21">
        <f t="shared" si="0"/>
        <v>19</v>
      </c>
      <c r="H29" s="21" t="e">
        <f t="shared" si="1"/>
        <v>#N/A</v>
      </c>
      <c r="J29" s="12" t="s">
        <v>59</v>
      </c>
      <c r="K29" s="4"/>
      <c r="L29" s="4"/>
      <c r="M29" s="3"/>
    </row>
    <row r="30" spans="1:19" ht="15" thickBot="1" x14ac:dyDescent="0.35">
      <c r="A30" s="11" t="s">
        <v>101</v>
      </c>
      <c r="B30" s="10" t="str" cm="1">
        <f t="array" ref="B30">IF(IFERROR(IFERROR(INDEX(K:K,$G30),INDEX(R:R,$H30)),"-")=0,
"-",
IFERROR(IFERROR(INDEX(K:K,$G30),INDEX(R:R,$H30)),"-"))</f>
        <v>Plain Text</v>
      </c>
      <c r="C30" s="11" t="str" cm="1">
        <f t="array" ref="C30">IF(IFERROR(IFERROR(INDEX(L:L,$G30),INDEX(P:P,$H30)),"-")=0,
"-",
IFERROR(IFERROR(INDEX(L:L,$G30),INDEX(P:P,$H30)),"-"))</f>
        <v>Facility/Site Size</v>
      </c>
      <c r="D30" s="10" t="str" cm="1">
        <f t="array" ref="D30">IF(IFERROR(IFERROR(INDEX(M:M,$G30),INDEX(S:S,$H30)),"-")=0,
"-",
IFERROR(IFERROR(INDEX(M:M,$G30),INDEX(S:S,$H30)),"-"))</f>
        <v>Area of the regulated facility expressed in acres or square feet</v>
      </c>
      <c r="E30" s="20"/>
      <c r="F30" s="21" t="s">
        <v>54</v>
      </c>
      <c r="G30" s="21">
        <f t="shared" si="0"/>
        <v>25</v>
      </c>
      <c r="H30" s="21" t="e">
        <f t="shared" si="1"/>
        <v>#N/A</v>
      </c>
      <c r="J30" s="7" t="s">
        <v>61</v>
      </c>
      <c r="K30" s="6" t="s">
        <v>6</v>
      </c>
      <c r="L30" s="6" t="s">
        <v>60</v>
      </c>
      <c r="M30" s="9" t="s">
        <v>106</v>
      </c>
    </row>
    <row r="31" spans="1:19" ht="15" thickBot="1" x14ac:dyDescent="0.35">
      <c r="A31" s="11" t="s">
        <v>102</v>
      </c>
      <c r="B31" s="10" t="str" cm="1">
        <f t="array" ref="B31">IF(IFERROR(IFERROR(INDEX(K:K,$G31),INDEX(R:R,$H31)),"-")=0,
"-",
IFERROR(IFERROR(INDEX(K:K,$G31),INDEX(R:R,$H31)),"-"))</f>
        <v>Plain Text</v>
      </c>
      <c r="C31" s="11" t="str" cm="1">
        <f t="array" ref="C31">IF(IFERROR(IFERROR(INDEX(L:L,$G31),INDEX(P:P,$H31)),"-")=0,
"-",
IFERROR(IFERROR(INDEX(L:L,$G31),INDEX(P:P,$H31)),"-"))</f>
        <v>Facility/Site Size Unit</v>
      </c>
      <c r="D31" s="10" t="str" cm="1">
        <f t="array" ref="D31">IF(IFERROR(IFERROR(INDEX(M:M,$G31),INDEX(S:S,$H31)),"-")=0,
"-",
IFERROR(IFERROR(INDEX(M:M,$G31),INDEX(S:S,$H31)),"-"))</f>
        <v>Unit of measure of the facility size (Acres or SqFt).</v>
      </c>
      <c r="E31" s="20"/>
      <c r="F31" s="21" t="s">
        <v>55</v>
      </c>
      <c r="G31" s="21">
        <f t="shared" si="0"/>
        <v>26</v>
      </c>
      <c r="H31" s="21" t="e">
        <f t="shared" si="1"/>
        <v>#N/A</v>
      </c>
      <c r="J31" s="7" t="s">
        <v>63</v>
      </c>
      <c r="K31" s="6" t="s">
        <v>6</v>
      </c>
      <c r="L31" s="6" t="s">
        <v>62</v>
      </c>
      <c r="M31" s="6" t="s">
        <v>64</v>
      </c>
    </row>
    <row r="32" spans="1:19" ht="15" thickBot="1" x14ac:dyDescent="0.35">
      <c r="A32" s="11" t="s">
        <v>67</v>
      </c>
      <c r="B32" s="10" t="str" cm="1">
        <f t="array" ref="B32">IF(IFERROR(IFERROR(INDEX(K:K,$G32),INDEX(R:R,$H32)),"-")=0,
"-",
IFERROR(IFERROR(INDEX(K:K,$G32),INDEX(R:R,$H32)),"-"))</f>
        <v>-</v>
      </c>
      <c r="C32" s="11" t="str" cm="1">
        <f t="array" ref="C32">IF(IFERROR(IFERROR(INDEX(L:L,$G32),INDEX(P:P,$H32)),"-")=0,
"-",
IFERROR(IFERROR(INDEX(L:L,$G32),INDEX(P:P,$H32)),"-"))</f>
        <v>-</v>
      </c>
      <c r="D32" s="10" t="str" cm="1">
        <f t="array" ref="D32">IF(IFERROR(IFERROR(INDEX(M:M,$G32),INDEX(S:S,$H32)),"-")=0,
"-",
IFERROR(IFERROR(INDEX(M:M,$G32),INDEX(S:S,$H32)),"-"))</f>
        <v>-</v>
      </c>
      <c r="E32" s="20"/>
      <c r="F32" s="21" t="s">
        <v>67</v>
      </c>
      <c r="G32" s="21">
        <f t="shared" si="0"/>
        <v>33</v>
      </c>
      <c r="H32" s="21" t="e">
        <f t="shared" si="1"/>
        <v>#N/A</v>
      </c>
      <c r="J32" s="7" t="s">
        <v>66</v>
      </c>
      <c r="K32" s="6" t="s">
        <v>6</v>
      </c>
      <c r="L32" s="6" t="s">
        <v>65</v>
      </c>
      <c r="M32" s="9" t="s">
        <v>107</v>
      </c>
    </row>
    <row r="33" spans="1:13" ht="15" thickBot="1" x14ac:dyDescent="0.35">
      <c r="A33" s="11" t="s">
        <v>68</v>
      </c>
      <c r="B33" s="10" t="str" cm="1">
        <f t="array" ref="B33">IF(IFERROR(IFERROR(INDEX(K:K,$G33),INDEX(R:R,$H33)),"-")=0,
"-",
IFERROR(IFERROR(INDEX(K:K,$G33),INDEX(R:R,$H33)),"-"))</f>
        <v>-</v>
      </c>
      <c r="C33" s="11" t="str" cm="1">
        <f t="array" ref="C33">IF(IFERROR(IFERROR(INDEX(L:L,$G33),INDEX(P:P,$H33)),"-")=0,
"-",
IFERROR(IFERROR(INDEX(L:L,$G33),INDEX(P:P,$H33)),"-"))</f>
        <v>-</v>
      </c>
      <c r="D33" s="10" t="str" cm="1">
        <f t="array" ref="D33">IF(IFERROR(IFERROR(INDEX(M:M,$G33),INDEX(S:S,$H33)),"-")=0,
"-",
IFERROR(IFERROR(INDEX(M:M,$G33),INDEX(S:S,$H33)),"-"))</f>
        <v>-</v>
      </c>
      <c r="E33" s="20"/>
      <c r="F33" s="21" t="s">
        <v>68</v>
      </c>
      <c r="G33" s="21">
        <f t="shared" si="0"/>
        <v>34</v>
      </c>
      <c r="H33" s="21" t="e">
        <f t="shared" si="1"/>
        <v>#N/A</v>
      </c>
      <c r="J33" s="12" t="s">
        <v>67</v>
      </c>
      <c r="K33" s="4"/>
      <c r="L33" s="4"/>
      <c r="M33" s="3"/>
    </row>
    <row r="34" spans="1:13" ht="15" thickBot="1" x14ac:dyDescent="0.35">
      <c r="A34" s="11" t="s">
        <v>69</v>
      </c>
      <c r="B34" s="10" t="str" cm="1">
        <f t="array" ref="B34">IF(IFERROR(IFERROR(INDEX(K:K,$G34),INDEX(R:R,$H34)),"-")=0,
"-",
IFERROR(IFERROR(INDEX(K:K,$G34),INDEX(R:R,$H34)),"-"))</f>
        <v>-</v>
      </c>
      <c r="C34" s="11" t="str" cm="1">
        <f t="array" ref="C34">IF(IFERROR(IFERROR(INDEX(L:L,$G34),INDEX(P:P,$H34)),"-")=0,
"-",
IFERROR(IFERROR(INDEX(L:L,$G34),INDEX(P:P,$H34)),"-"))</f>
        <v>-</v>
      </c>
      <c r="D34" s="10" t="str" cm="1">
        <f t="array" ref="D34">IF(IFERROR(IFERROR(INDEX(M:M,$G34),INDEX(S:S,$H34)),"-")=0,
"-",
IFERROR(IFERROR(INDEX(M:M,$G34),INDEX(S:S,$H34)),"-"))</f>
        <v>-</v>
      </c>
      <c r="E34" s="20"/>
      <c r="F34" s="21" t="s">
        <v>69</v>
      </c>
      <c r="G34" s="21">
        <f t="shared" si="0"/>
        <v>35</v>
      </c>
      <c r="H34" s="21" t="e">
        <f t="shared" si="1"/>
        <v>#N/A</v>
      </c>
      <c r="J34" s="13" t="s">
        <v>68</v>
      </c>
      <c r="K34" s="4"/>
      <c r="L34" s="4"/>
      <c r="M34" s="3"/>
    </row>
    <row r="35" spans="1:13" ht="15" thickBot="1" x14ac:dyDescent="0.35">
      <c r="E35" s="20"/>
      <c r="J35" s="13" t="s">
        <v>69</v>
      </c>
      <c r="K35" s="4"/>
      <c r="L35" s="4"/>
      <c r="M35" s="3"/>
    </row>
    <row r="36" spans="1:13" ht="15" thickBot="1" x14ac:dyDescent="0.35">
      <c r="J36" s="13" t="s">
        <v>70</v>
      </c>
      <c r="K36" s="4"/>
      <c r="L36" s="4"/>
      <c r="M36" s="3"/>
    </row>
    <row r="37" spans="1:13" ht="15" thickBot="1" x14ac:dyDescent="0.35">
      <c r="J37" s="13" t="s">
        <v>71</v>
      </c>
      <c r="K37" s="4"/>
      <c r="L37" s="4"/>
      <c r="M37" s="3"/>
    </row>
    <row r="38" spans="1:13" ht="15" thickBot="1" x14ac:dyDescent="0.35">
      <c r="J38" s="13" t="s">
        <v>72</v>
      </c>
      <c r="K38" s="4"/>
      <c r="L38" s="4"/>
      <c r="M38" s="3"/>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Inspections</vt:lpstr>
      <vt:lpstr>Inspections_Lookups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2020-07-20T19:36:41Z</dcterms:created>
  <dcterms:modified xsi:type="dcterms:W3CDTF">2025-09-24T19:20:06Z</dcterms:modified>
</cp:coreProperties>
</file>