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SMARTS/Data_Dictionaries/"/>
    </mc:Choice>
  </mc:AlternateContent>
  <xr:revisionPtr revIDLastSave="17" documentId="13_ncr:1_{4468A10E-5F62-4581-8A53-29C7B1849AF2}" xr6:coauthVersionLast="47" xr6:coauthVersionMax="47" xr10:uidLastSave="{6BD18787-7033-47D1-9D32-B6E86F9D0787}"/>
  <bookViews>
    <workbookView xWindow="-108" yWindow="-108" windowWidth="23256" windowHeight="12456" xr2:uid="{73A369D3-E501-4417-A57B-32D283C67892}"/>
  </bookViews>
  <sheets>
    <sheet name="Violations" sheetId="7" r:id="rId1"/>
    <sheet name="Violations_Lookup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3" i="5" l="1"/>
  <c r="F33" i="5"/>
  <c r="C33" i="5" s="1" a="1"/>
  <c r="C33" i="5" s="1"/>
  <c r="G32" i="5"/>
  <c r="F32" i="5"/>
  <c r="C32" i="5" s="1" a="1"/>
  <c r="C32" i="5" s="1"/>
  <c r="G31" i="5"/>
  <c r="F31" i="5"/>
  <c r="C31" i="5" s="1" a="1"/>
  <c r="C31" i="5" s="1"/>
  <c r="G30" i="5"/>
  <c r="F30" i="5"/>
  <c r="C30" i="5" s="1" a="1"/>
  <c r="C30" i="5" s="1"/>
  <c r="G29" i="5"/>
  <c r="F29" i="5"/>
  <c r="C29" i="5" s="1" a="1"/>
  <c r="C29" i="5" s="1"/>
  <c r="G28" i="5"/>
  <c r="F28" i="5"/>
  <c r="C28" i="5" s="1" a="1"/>
  <c r="C28" i="5" s="1"/>
  <c r="G27" i="5"/>
  <c r="F27" i="5"/>
  <c r="C27" i="5" s="1" a="1"/>
  <c r="C27" i="5" s="1"/>
  <c r="G26" i="5"/>
  <c r="F26" i="5"/>
  <c r="D26" i="5" s="1" a="1"/>
  <c r="D26" i="5" s="1"/>
  <c r="G25" i="5"/>
  <c r="F25" i="5"/>
  <c r="D25" i="5" s="1" a="1"/>
  <c r="D25" i="5" s="1"/>
  <c r="G24" i="5"/>
  <c r="F24" i="5"/>
  <c r="D24" i="5" s="1" a="1"/>
  <c r="D24" i="5" s="1"/>
  <c r="G23" i="5"/>
  <c r="F23" i="5"/>
  <c r="G22" i="5"/>
  <c r="F22" i="5"/>
  <c r="G21" i="5"/>
  <c r="F21" i="5"/>
  <c r="G20" i="5"/>
  <c r="F20" i="5"/>
  <c r="G19" i="5"/>
  <c r="F19" i="5"/>
  <c r="G18" i="5"/>
  <c r="F18" i="5"/>
  <c r="G17" i="5"/>
  <c r="F17" i="5"/>
  <c r="G16" i="5"/>
  <c r="F16" i="5"/>
  <c r="G15" i="5"/>
  <c r="F15" i="5"/>
  <c r="G14" i="5"/>
  <c r="F14" i="5"/>
  <c r="G13" i="5"/>
  <c r="F13" i="5"/>
  <c r="G12" i="5"/>
  <c r="F12" i="5"/>
  <c r="G11" i="5"/>
  <c r="F11" i="5"/>
  <c r="G10" i="5"/>
  <c r="F10" i="5"/>
  <c r="G9" i="5"/>
  <c r="F9" i="5"/>
  <c r="G8" i="5"/>
  <c r="F8" i="5"/>
  <c r="G7" i="5"/>
  <c r="F7" i="5"/>
  <c r="G6" i="5"/>
  <c r="F6" i="5"/>
  <c r="G5" i="5"/>
  <c r="F5" i="5"/>
  <c r="G4" i="5"/>
  <c r="F4" i="5"/>
  <c r="G3" i="5"/>
  <c r="F3" i="5"/>
  <c r="G2" i="5"/>
  <c r="F2" i="5"/>
  <c r="D2" i="5" s="1" a="1"/>
  <c r="D2" i="5" s="1"/>
  <c r="D9" i="5" l="1" a="1"/>
  <c r="D9" i="5" s="1"/>
  <c r="D11" i="5" a="1"/>
  <c r="D11" i="5" s="1"/>
  <c r="D13" i="5" a="1"/>
  <c r="D13" i="5" s="1"/>
  <c r="D15" i="5" a="1"/>
  <c r="D15" i="5" s="1"/>
  <c r="D10" i="5" a="1"/>
  <c r="D10" i="5" s="1"/>
  <c r="D12" i="5" a="1"/>
  <c r="D12" i="5" s="1"/>
  <c r="D14" i="5" a="1"/>
  <c r="D14" i="5" s="1"/>
  <c r="B4" i="5" a="1"/>
  <c r="B4" i="5" s="1"/>
  <c r="C16" i="5" a="1"/>
  <c r="C16" i="5" s="1"/>
  <c r="B3" i="5" a="1"/>
  <c r="B3" i="5" s="1"/>
  <c r="D4" i="5" a="1"/>
  <c r="D4" i="5" s="1"/>
  <c r="D6" i="5" a="1"/>
  <c r="D6" i="5" s="1"/>
  <c r="D8" i="5" a="1"/>
  <c r="D8" i="5" s="1"/>
  <c r="D17" i="5" a="1"/>
  <c r="D17" i="5" s="1"/>
  <c r="D19" i="5" a="1"/>
  <c r="D19" i="5" s="1"/>
  <c r="D20" i="5" a="1"/>
  <c r="D20" i="5" s="1"/>
  <c r="D22" i="5" a="1"/>
  <c r="D22" i="5" s="1"/>
  <c r="B24" i="5" a="1"/>
  <c r="B24" i="5" s="1"/>
  <c r="C2" i="5" a="1"/>
  <c r="C2" i="5" s="1"/>
  <c r="D3" i="5" a="1"/>
  <c r="D3" i="5" s="1"/>
  <c r="D5" i="5" a="1"/>
  <c r="D5" i="5" s="1"/>
  <c r="D7" i="5" a="1"/>
  <c r="D7" i="5" s="1"/>
  <c r="B9" i="5" a="1"/>
  <c r="B9" i="5" s="1"/>
  <c r="D16" i="5" a="1"/>
  <c r="D16" i="5" s="1"/>
  <c r="D18" i="5" a="1"/>
  <c r="D18" i="5" s="1"/>
  <c r="D21" i="5" a="1"/>
  <c r="D21" i="5" s="1"/>
  <c r="D23" i="5" a="1"/>
  <c r="D23" i="5" s="1"/>
  <c r="B21" i="5" a="1"/>
  <c r="B21" i="5" s="1"/>
  <c r="C21" i="5" a="1"/>
  <c r="C21" i="5" s="1"/>
  <c r="B14" i="5" a="1"/>
  <c r="B14" i="5" s="1"/>
  <c r="B10" i="5" a="1"/>
  <c r="B10" i="5" s="1"/>
  <c r="C14" i="5" a="1"/>
  <c r="C14" i="5" s="1"/>
  <c r="C8" i="5" a="1"/>
  <c r="C8" i="5" s="1"/>
  <c r="B13" i="5" a="1"/>
  <c r="B13" i="5" s="1"/>
  <c r="B17" i="5" a="1"/>
  <c r="B17" i="5" s="1"/>
  <c r="B18" i="5" a="1"/>
  <c r="B18" i="5" s="1"/>
  <c r="B26" i="5" a="1"/>
  <c r="B26" i="5" s="1"/>
  <c r="B6" i="5" a="1"/>
  <c r="B6" i="5" s="1"/>
  <c r="B12" i="5" a="1"/>
  <c r="B12" i="5" s="1"/>
  <c r="B15" i="5" a="1"/>
  <c r="B15" i="5" s="1"/>
  <c r="B23" i="5" a="1"/>
  <c r="B23" i="5" s="1"/>
  <c r="B25" i="5" a="1"/>
  <c r="B25" i="5" s="1"/>
  <c r="C6" i="5" a="1"/>
  <c r="C6" i="5" s="1"/>
  <c r="C12" i="5" a="1"/>
  <c r="C12" i="5" s="1"/>
  <c r="C23" i="5" a="1"/>
  <c r="C23" i="5" s="1"/>
  <c r="C25" i="5" a="1"/>
  <c r="C25" i="5" s="1"/>
  <c r="B2" i="5" a="1"/>
  <c r="B2" i="5" s="1"/>
  <c r="C4" i="5" a="1"/>
  <c r="C4" i="5" s="1"/>
  <c r="B5" i="5" a="1"/>
  <c r="B5" i="5" s="1"/>
  <c r="B8" i="5" a="1"/>
  <c r="B8" i="5" s="1"/>
  <c r="C10" i="5" a="1"/>
  <c r="C10" i="5" s="1"/>
  <c r="B11" i="5" a="1"/>
  <c r="B11" i="5" s="1"/>
  <c r="B16" i="5" a="1"/>
  <c r="B16" i="5" s="1"/>
  <c r="C18" i="5" a="1"/>
  <c r="C18" i="5" s="1"/>
  <c r="B19" i="5" a="1"/>
  <c r="B19" i="5" s="1"/>
  <c r="B20" i="5" a="1"/>
  <c r="B20" i="5" s="1"/>
  <c r="B7" i="5" a="1"/>
  <c r="B7" i="5" s="1"/>
  <c r="C3" i="5" a="1"/>
  <c r="C3" i="5" s="1"/>
  <c r="C5" i="5" a="1"/>
  <c r="C5" i="5" s="1"/>
  <c r="C7" i="5" a="1"/>
  <c r="C7" i="5" s="1"/>
  <c r="C9" i="5" a="1"/>
  <c r="C9" i="5" s="1"/>
  <c r="C11" i="5" a="1"/>
  <c r="C11" i="5" s="1"/>
  <c r="C13" i="5" a="1"/>
  <c r="C13" i="5" s="1"/>
  <c r="C15" i="5" a="1"/>
  <c r="C15" i="5" s="1"/>
  <c r="C17" i="5" a="1"/>
  <c r="C17" i="5" s="1"/>
  <c r="C19" i="5" a="1"/>
  <c r="C19" i="5" s="1"/>
  <c r="C20" i="5" a="1"/>
  <c r="C20" i="5" s="1"/>
  <c r="C22" i="5" a="1"/>
  <c r="C22" i="5" s="1"/>
  <c r="C24" i="5" a="1"/>
  <c r="C24" i="5" s="1"/>
  <c r="C26" i="5" a="1"/>
  <c r="C26" i="5" s="1"/>
  <c r="B22" i="5" a="1"/>
  <c r="B22" i="5" s="1"/>
  <c r="D27" i="5" a="1"/>
  <c r="D27" i="5" s="1"/>
  <c r="B27" i="5" a="1"/>
  <c r="B27" i="5" s="1"/>
  <c r="D28" i="5" a="1"/>
  <c r="D28" i="5" s="1"/>
  <c r="B28" i="5" a="1"/>
  <c r="B28" i="5" s="1"/>
  <c r="D29" i="5" a="1"/>
  <c r="D29" i="5" s="1"/>
  <c r="B29" i="5" a="1"/>
  <c r="B29" i="5" s="1"/>
  <c r="D30" i="5" a="1"/>
  <c r="D30" i="5" s="1"/>
  <c r="B30" i="5" a="1"/>
  <c r="B30" i="5" s="1"/>
  <c r="D31" i="5" a="1"/>
  <c r="D31" i="5" s="1"/>
  <c r="B31" i="5" a="1"/>
  <c r="B31" i="5" s="1"/>
  <c r="D32" i="5" a="1"/>
  <c r="D32" i="5" s="1"/>
  <c r="B32" i="5" a="1"/>
  <c r="B32" i="5" s="1"/>
  <c r="D33" i="5" a="1"/>
  <c r="D33" i="5" s="1"/>
  <c r="B33" i="5" a="1"/>
  <c r="B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<sst xmlns="http://schemas.openxmlformats.org/spreadsheetml/2006/main" count="409" uniqueCount="226">
  <si>
    <t>Field Title</t>
  </si>
  <si>
    <t>Field Name</t>
  </si>
  <si>
    <t>Data Type</t>
  </si>
  <si>
    <t>Description</t>
  </si>
  <si>
    <t>Regulatory Measure Type (Permit Type)</t>
  </si>
  <si>
    <t>PERMIT_TYPE</t>
  </si>
  <si>
    <t>Plain Text</t>
  </si>
  <si>
    <t>Type of permit or application.</t>
  </si>
  <si>
    <t>Regulatory Measure ID (Application ID)</t>
  </si>
  <si>
    <t>APP_ID</t>
  </si>
  <si>
    <t>Number</t>
  </si>
  <si>
    <t>A unique Identification number associated with a storm water application.  Universal number used to link the application to inspections, violations, and enforcement actions.</t>
  </si>
  <si>
    <t>Waste Discharge ID</t>
  </si>
  <si>
    <t>WDID</t>
  </si>
  <si>
    <t xml:space="preserve">Identification number associated with a waste discharge. </t>
  </si>
  <si>
    <t>Status</t>
  </si>
  <si>
    <t>STATUS</t>
  </si>
  <si>
    <t>Processed Date</t>
  </si>
  <si>
    <t>NOI_PROCESSED_DATE</t>
  </si>
  <si>
    <t>Date the Notice of Intent was processed</t>
  </si>
  <si>
    <t>NOT_EFFECTIVE_DATE</t>
  </si>
  <si>
    <t>Regional Water Board number</t>
  </si>
  <si>
    <t>REGION_BOARD</t>
  </si>
  <si>
    <t>COUNTY</t>
  </si>
  <si>
    <t>County where the regulated facility/site is located.</t>
  </si>
  <si>
    <t>Operator Name</t>
  </si>
  <si>
    <t>OPERATOR_NAME</t>
  </si>
  <si>
    <t>Name of the owner/operator of the regulated facility/site</t>
  </si>
  <si>
    <t>FACILITY_NAME</t>
  </si>
  <si>
    <t>Name of the regulated facility.</t>
  </si>
  <si>
    <t>FACILITY_ADDRESS</t>
  </si>
  <si>
    <t>Physical address of the regulated facility/site, which is not necessarily the mailing address.</t>
  </si>
  <si>
    <t>FACILITY_ADDRESS_2</t>
  </si>
  <si>
    <t>Facility/Site City</t>
  </si>
  <si>
    <t>FACILITY_CITY</t>
  </si>
  <si>
    <t>City where the regulated facility/site is located.</t>
  </si>
  <si>
    <t>FACILITY_STATE</t>
  </si>
  <si>
    <t>State where the regulated facility/site is located.</t>
  </si>
  <si>
    <t>Facility/Site Zip</t>
  </si>
  <si>
    <t>FACILITY_ZIP</t>
  </si>
  <si>
    <t>United States 5 digit zip code for the location of the regulated facility/site.</t>
  </si>
  <si>
    <t>Latitude</t>
  </si>
  <si>
    <t>FACILITY_LATITUDE</t>
  </si>
  <si>
    <t>Latitude used to map the regulated facility/site, expressed in decimal degrees.</t>
  </si>
  <si>
    <t>Longitude</t>
  </si>
  <si>
    <t>FACILITY_LONGITUDE</t>
  </si>
  <si>
    <t>Longitude used to map the regulated facility/site, expressed in decimal degrees.</t>
  </si>
  <si>
    <t>FACILITY_COUNTY</t>
  </si>
  <si>
    <t>FACILITY_CONTACT_FIRST_NAME</t>
  </si>
  <si>
    <t>FACILITY_CONTACT_LAST_NAME</t>
  </si>
  <si>
    <t>FACILITY_TITLE</t>
  </si>
  <si>
    <t>FACILITY_PHONE</t>
  </si>
  <si>
    <t>FACILITY_EMAIL</t>
  </si>
  <si>
    <t>FACILITY_TOTAL_SIZE</t>
  </si>
  <si>
    <t>FACILITY_TOTAL_SIZE_UNIT</t>
  </si>
  <si>
    <t>Unit of measure of the facility size (Acres or SqFt).</t>
  </si>
  <si>
    <t>FACILITY_AREA_ACTIVITY</t>
  </si>
  <si>
    <t>FACILITY_AREA_ACTIVITY_UNIT</t>
  </si>
  <si>
    <t>PERCENT_OF_SITE_IMPERVIOUSNESS</t>
  </si>
  <si>
    <t>Primary SIC</t>
  </si>
  <si>
    <t>PRIMARY_SIC</t>
  </si>
  <si>
    <t>Secondary SIC</t>
  </si>
  <si>
    <t>SECONDARY_SIC</t>
  </si>
  <si>
    <t>Secondary Standard Industrial Classification code.</t>
  </si>
  <si>
    <t>Tertiary SIC</t>
  </si>
  <si>
    <t>TERTIARY_SIC</t>
  </si>
  <si>
    <t>RECEIVING_WATER_NAME</t>
  </si>
  <si>
    <t>INDIRECTLY</t>
  </si>
  <si>
    <t>DIRECTLY</t>
  </si>
  <si>
    <t>CERTIFIER_BY</t>
  </si>
  <si>
    <t>CERTIFIER_TITLE</t>
  </si>
  <si>
    <t>CERTIFICATION_DATE</t>
  </si>
  <si>
    <t>Column</t>
  </si>
  <si>
    <t>Type</t>
  </si>
  <si>
    <t>Label</t>
  </si>
  <si>
    <t>REGIONAL_BOARD</t>
  </si>
  <si>
    <t>PLACE_NAME</t>
  </si>
  <si>
    <t>PLACE_ADDRESS</t>
  </si>
  <si>
    <t>PLACE_ADDRESS_2</t>
  </si>
  <si>
    <t>PLACE_CITY</t>
  </si>
  <si>
    <t>PLACE_STATE</t>
  </si>
  <si>
    <t>PLACE_ZIP</t>
  </si>
  <si>
    <t>PLACE_LATITUDE</t>
  </si>
  <si>
    <t>PLACE_LONGITUDE</t>
  </si>
  <si>
    <t>PLACE_COUNTY</t>
  </si>
  <si>
    <t>PLACE_TOTAL_SIZE</t>
  </si>
  <si>
    <t>PLACE_TOTAL_SIZE_UNIT</t>
  </si>
  <si>
    <t>Facility/Site County</t>
  </si>
  <si>
    <t>Facility/Site Address</t>
  </si>
  <si>
    <t>Area of the regulated facility expressed in acres or square feet</t>
  </si>
  <si>
    <t>Primary Standard Industrial Classification code.</t>
  </si>
  <si>
    <t>Tertiary Standard Industrial Classification code.</t>
  </si>
  <si>
    <t>Lookup Name</t>
  </si>
  <si>
    <t>Lookup Row (General Data)</t>
  </si>
  <si>
    <t>Lookup Row (Inspection Data)</t>
  </si>
  <si>
    <t>VIOLATION_ID</t>
  </si>
  <si>
    <t>VIOLATION_SOURCE</t>
  </si>
  <si>
    <t>VIOLATION_SOURCE_ID</t>
  </si>
  <si>
    <t>VIOLATION_TYPE</t>
  </si>
  <si>
    <t>SERIOUS_VIOLATION</t>
  </si>
  <si>
    <t>VIOLATION_PRIORITY</t>
  </si>
  <si>
    <t>OCCURRENCE_DATE</t>
  </si>
  <si>
    <t>DISCOVERY_DATE</t>
  </si>
  <si>
    <t>DETERMINED_BY</t>
  </si>
  <si>
    <t>EXEMPT_FROM_MMP</t>
  </si>
  <si>
    <t>MEMO</t>
  </si>
  <si>
    <t>DESCRIPTION</t>
  </si>
  <si>
    <t>VIOLATION_STATUS</t>
  </si>
  <si>
    <t>LINKED_ENFORCEMENT_ACTION</t>
  </si>
  <si>
    <t>Facility/Site Name</t>
  </si>
  <si>
    <t>Facility/Site State</t>
  </si>
  <si>
    <t>Facility/Site Size</t>
  </si>
  <si>
    <t>Facility/Site Size Unit</t>
  </si>
  <si>
    <t>column</t>
  </si>
  <si>
    <t>type</t>
  </si>
  <si>
    <t>label</t>
  </si>
  <si>
    <t>description</t>
  </si>
  <si>
    <t>text</t>
  </si>
  <si>
    <t>-</t>
  </si>
  <si>
    <t>timestamp</t>
  </si>
  <si>
    <t>numeric</t>
  </si>
  <si>
    <t>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t>
  </si>
  <si>
    <t>Area of the regulated facility/site expressed in acres or square feet</t>
  </si>
  <si>
    <r>
      <rPr>
        <sz val="11"/>
        <rFont val="Calibri"/>
        <family val="2"/>
      </rPr>
      <t>Regional Water Board number</t>
    </r>
  </si>
  <si>
    <r>
      <rPr>
        <sz val="11"/>
        <rFont val="Calibri"/>
        <family val="2"/>
      </rPr>
      <t>REGULATED_ FACILITY_ REGION</t>
    </r>
  </si>
  <si>
    <r>
      <rPr>
        <sz val="11"/>
        <rFont val="Calibri"/>
        <family val="2"/>
      </rPr>
      <t>Plain Text</t>
    </r>
  </si>
  <si>
    <r>
      <rPr>
        <sz val="11"/>
        <rFont val="Calibri"/>
        <family val="2"/>
      </rPr>
      <t xml:space="preserve">Regional Water Quality Control Board office that has primary responsibility for regulation of the facility: “1” - North Coast; “2” - San Francisco Bay; “3” - Central Coast; “4” - Los Angeles; “5F”- Central Valley (Fresno); “5R” - Central Valley (Redding); “5S” - Central Valley (Sacramento); “6” - Lahontan; “7” - Colorado River; “8” - Santa Ana; “9” -
</t>
    </r>
    <r>
      <rPr>
        <sz val="11"/>
        <rFont val="Calibri"/>
        <family val="2"/>
      </rPr>
      <t>San Diego.</t>
    </r>
  </si>
  <si>
    <r>
      <rPr>
        <sz val="11"/>
        <rFont val="Calibri"/>
        <family val="2"/>
      </rPr>
      <t>Facility Name</t>
    </r>
  </si>
  <si>
    <r>
      <rPr>
        <sz val="11"/>
        <rFont val="Calibri"/>
        <family val="2"/>
      </rPr>
      <t>FACILITY_NAME</t>
    </r>
  </si>
  <si>
    <r>
      <rPr>
        <sz val="11"/>
        <rFont val="Calibri"/>
        <family val="2"/>
      </rPr>
      <t>Name of the regulated facility.</t>
    </r>
  </si>
  <si>
    <r>
      <rPr>
        <sz val="11"/>
        <rFont val="Calibri"/>
        <family val="2"/>
      </rPr>
      <t>Agency</t>
    </r>
  </si>
  <si>
    <r>
      <rPr>
        <sz val="11"/>
        <rFont val="Calibri"/>
        <family val="2"/>
      </rPr>
      <t>AGENCY_NAME</t>
    </r>
  </si>
  <si>
    <r>
      <rPr>
        <sz val="11"/>
        <rFont val="Calibri"/>
        <family val="2"/>
      </rPr>
      <t xml:space="preserve">Organization responsible for the
</t>
    </r>
    <r>
      <rPr>
        <sz val="11"/>
        <rFont val="Calibri"/>
        <family val="2"/>
      </rPr>
      <t>regulated facility.</t>
    </r>
  </si>
  <si>
    <r>
      <rPr>
        <sz val="11"/>
        <rFont val="Calibri"/>
        <family val="2"/>
      </rPr>
      <t>Agency Type</t>
    </r>
  </si>
  <si>
    <r>
      <rPr>
        <sz val="11"/>
        <rFont val="Calibri"/>
        <family val="2"/>
      </rPr>
      <t>AGENCY_TYPE</t>
    </r>
  </si>
  <si>
    <r>
      <rPr>
        <sz val="11"/>
        <rFont val="Calibri"/>
        <family val="2"/>
      </rPr>
      <t xml:space="preserve">Type of organization (Private Individual, Private Business, City, State Agency, County, Federal, Special
</t>
    </r>
    <r>
      <rPr>
        <sz val="11"/>
        <rFont val="Calibri"/>
        <family val="2"/>
      </rPr>
      <t>District and Other).</t>
    </r>
  </si>
  <si>
    <r>
      <rPr>
        <sz val="11"/>
        <rFont val="Calibri"/>
        <family val="2"/>
      </rPr>
      <t>Facility/Site Address</t>
    </r>
  </si>
  <si>
    <r>
      <rPr>
        <sz val="11"/>
        <rFont val="Calibri"/>
        <family val="2"/>
      </rPr>
      <t>PLACE_ADDRESS</t>
    </r>
  </si>
  <si>
    <r>
      <rPr>
        <sz val="11"/>
        <rFont val="Calibri"/>
        <family val="2"/>
      </rPr>
      <t xml:space="preserve">Physical address of the regulated
</t>
    </r>
    <r>
      <rPr>
        <sz val="11"/>
        <rFont val="Calibri"/>
        <family val="2"/>
      </rPr>
      <t>facility/site, which is not necessarily the mailing address.</t>
    </r>
  </si>
  <si>
    <r>
      <rPr>
        <sz val="11"/>
        <rFont val="Calibri"/>
        <family val="2"/>
      </rPr>
      <t>Facility/Site City</t>
    </r>
  </si>
  <si>
    <r>
      <rPr>
        <sz val="11"/>
        <rFont val="Calibri"/>
        <family val="2"/>
      </rPr>
      <t>PLACE_CITY</t>
    </r>
  </si>
  <si>
    <r>
      <rPr>
        <sz val="11"/>
        <rFont val="Calibri"/>
        <family val="2"/>
      </rPr>
      <t xml:space="preserve">City where the regulated facility/site is
</t>
    </r>
    <r>
      <rPr>
        <sz val="11"/>
        <rFont val="Calibri"/>
        <family val="2"/>
      </rPr>
      <t>located.</t>
    </r>
  </si>
  <si>
    <r>
      <rPr>
        <sz val="11"/>
        <rFont val="Calibri"/>
        <family val="2"/>
      </rPr>
      <t>Facility/Site Zip</t>
    </r>
  </si>
  <si>
    <r>
      <rPr>
        <sz val="11"/>
        <rFont val="Calibri"/>
        <family val="2"/>
      </rPr>
      <t>PLACE_ZIP</t>
    </r>
  </si>
  <si>
    <r>
      <rPr>
        <sz val="11"/>
        <rFont val="Calibri"/>
        <family val="2"/>
      </rPr>
      <t xml:space="preserve">United States 5 digit zip code for the
</t>
    </r>
    <r>
      <rPr>
        <sz val="11"/>
        <rFont val="Calibri"/>
        <family val="2"/>
      </rPr>
      <t>location of the regulated facility/site.</t>
    </r>
  </si>
  <si>
    <r>
      <rPr>
        <sz val="11"/>
        <rFont val="Calibri"/>
        <family val="2"/>
      </rPr>
      <t xml:space="preserve">Facility/Site
</t>
    </r>
    <r>
      <rPr>
        <sz val="11"/>
        <rFont val="Calibri"/>
        <family val="2"/>
      </rPr>
      <t>County</t>
    </r>
  </si>
  <si>
    <r>
      <rPr>
        <sz val="11"/>
        <rFont val="Calibri"/>
        <family val="2"/>
      </rPr>
      <t>PLACE_COUNTY</t>
    </r>
  </si>
  <si>
    <r>
      <rPr>
        <sz val="11"/>
        <rFont val="Calibri"/>
        <family val="2"/>
      </rPr>
      <t xml:space="preserve">County where the regulated
</t>
    </r>
    <r>
      <rPr>
        <sz val="11"/>
        <rFont val="Calibri"/>
        <family val="2"/>
      </rPr>
      <t>facility/site is located.</t>
    </r>
  </si>
  <si>
    <r>
      <rPr>
        <sz val="11"/>
        <rFont val="Calibri"/>
        <family val="2"/>
      </rPr>
      <t xml:space="preserve">Facility/Site
</t>
    </r>
    <r>
      <rPr>
        <sz val="11"/>
        <rFont val="Calibri"/>
        <family val="2"/>
      </rPr>
      <t>Latitude</t>
    </r>
  </si>
  <si>
    <r>
      <rPr>
        <sz val="11"/>
        <rFont val="Calibri"/>
        <family val="2"/>
      </rPr>
      <t>PLACE_LATITUDE</t>
    </r>
  </si>
  <si>
    <r>
      <rPr>
        <sz val="11"/>
        <rFont val="Calibri"/>
        <family val="2"/>
      </rPr>
      <t>Number</t>
    </r>
  </si>
  <si>
    <r>
      <rPr>
        <sz val="11"/>
        <rFont val="Calibri"/>
        <family val="2"/>
      </rPr>
      <t xml:space="preserve">Latitude used to map the regulated
</t>
    </r>
    <r>
      <rPr>
        <sz val="11"/>
        <rFont val="Calibri"/>
        <family val="2"/>
      </rPr>
      <t>facility/site, expressed in degrees.</t>
    </r>
  </si>
  <si>
    <r>
      <rPr>
        <sz val="11"/>
        <rFont val="Calibri"/>
        <family val="2"/>
      </rPr>
      <t xml:space="preserve">Facility/Site
</t>
    </r>
    <r>
      <rPr>
        <sz val="11"/>
        <rFont val="Calibri"/>
        <family val="2"/>
      </rPr>
      <t>Longitude</t>
    </r>
  </si>
  <si>
    <r>
      <rPr>
        <sz val="11"/>
        <rFont val="Calibri"/>
        <family val="2"/>
      </rPr>
      <t>PLACE_LONGITUDE</t>
    </r>
  </si>
  <si>
    <r>
      <rPr>
        <sz val="11"/>
        <rFont val="Calibri"/>
        <family val="2"/>
      </rPr>
      <t xml:space="preserve">Longitude used to map the regulated
</t>
    </r>
    <r>
      <rPr>
        <sz val="11"/>
        <rFont val="Calibri"/>
        <family val="2"/>
      </rPr>
      <t>facility/site, expressed in degrees.</t>
    </r>
  </si>
  <si>
    <r>
      <rPr>
        <sz val="11"/>
        <rFont val="Calibri"/>
        <family val="2"/>
      </rPr>
      <t xml:space="preserve">Waste Discharge
</t>
    </r>
    <r>
      <rPr>
        <sz val="11"/>
        <rFont val="Calibri"/>
        <family val="2"/>
      </rPr>
      <t>ID</t>
    </r>
  </si>
  <si>
    <r>
      <rPr>
        <sz val="11"/>
        <rFont val="Calibri"/>
        <family val="2"/>
      </rPr>
      <t>WDID</t>
    </r>
  </si>
  <si>
    <r>
      <rPr>
        <sz val="11"/>
        <rFont val="Calibri"/>
        <family val="2"/>
      </rPr>
      <t xml:space="preserve">Identification number associated with a
</t>
    </r>
    <r>
      <rPr>
        <sz val="11"/>
        <rFont val="Calibri"/>
        <family val="2"/>
      </rPr>
      <t>waste discharge.</t>
    </r>
  </si>
  <si>
    <r>
      <rPr>
        <sz val="11"/>
        <rFont val="Calibri"/>
        <family val="2"/>
      </rPr>
      <t>Regulatory Measure ID</t>
    </r>
  </si>
  <si>
    <r>
      <rPr>
        <sz val="11"/>
        <rFont val="Calibri"/>
        <family val="2"/>
      </rPr>
      <t>REG_MEAS_ID</t>
    </r>
  </si>
  <si>
    <r>
      <rPr>
        <sz val="11"/>
        <rFont val="Calibri"/>
        <family val="2"/>
      </rPr>
      <t xml:space="preserve">Identification number associated to a regulatory measure. A regulatory measure record represents any action that the State Water Resources Control Board can take.  Most billing data is
</t>
    </r>
    <r>
      <rPr>
        <sz val="11"/>
        <rFont val="Calibri"/>
        <family val="2"/>
      </rPr>
      <t>drawn from the regulatory measure.</t>
    </r>
  </si>
  <si>
    <r>
      <rPr>
        <sz val="11"/>
        <rFont val="Calibri"/>
        <family val="2"/>
      </rPr>
      <t xml:space="preserve">Regulatory
</t>
    </r>
    <r>
      <rPr>
        <sz val="11"/>
        <rFont val="Calibri"/>
        <family val="2"/>
      </rPr>
      <t>Measure Type</t>
    </r>
  </si>
  <si>
    <r>
      <rPr>
        <sz val="11"/>
        <rFont val="Calibri"/>
        <family val="2"/>
      </rPr>
      <t>REG_MEAS_TYPE</t>
    </r>
  </si>
  <si>
    <r>
      <rPr>
        <sz val="11"/>
        <rFont val="Calibri"/>
        <family val="2"/>
      </rPr>
      <t>Type of regulatory measure record.</t>
    </r>
  </si>
  <si>
    <r>
      <rPr>
        <sz val="11"/>
        <rFont val="Calibri"/>
        <family val="2"/>
      </rPr>
      <t>Coverage Status</t>
    </r>
  </si>
  <si>
    <r>
      <rPr>
        <sz val="11"/>
        <rFont val="Calibri"/>
        <family val="2"/>
      </rPr>
      <t>STATUS</t>
    </r>
  </si>
  <si>
    <r>
      <rPr>
        <sz val="11"/>
        <rFont val="Calibri"/>
        <family val="2"/>
      </rPr>
      <t xml:space="preserve">Status of regulatory coverage (Active or
</t>
    </r>
    <r>
      <rPr>
        <sz val="11"/>
        <rFont val="Calibri"/>
        <family val="2"/>
      </rPr>
      <t>Terminated).</t>
    </r>
  </si>
  <si>
    <r>
      <rPr>
        <sz val="11"/>
        <rFont val="Calibri"/>
        <family val="2"/>
      </rPr>
      <t>Effective Date</t>
    </r>
  </si>
  <si>
    <r>
      <rPr>
        <sz val="11"/>
        <rFont val="Calibri"/>
        <family val="2"/>
      </rPr>
      <t>EFFECTIVE_DATE</t>
    </r>
  </si>
  <si>
    <r>
      <rPr>
        <sz val="11"/>
        <rFont val="Calibri"/>
        <family val="2"/>
      </rPr>
      <t>Date &amp; Time</t>
    </r>
  </si>
  <si>
    <r>
      <rPr>
        <sz val="11"/>
        <rFont val="Calibri"/>
        <family val="2"/>
      </rPr>
      <t>Date permit coverage began.</t>
    </r>
  </si>
  <si>
    <r>
      <rPr>
        <sz val="11"/>
        <rFont val="Calibri"/>
        <family val="2"/>
      </rPr>
      <t>Termination Date</t>
    </r>
  </si>
  <si>
    <r>
      <rPr>
        <sz val="11"/>
        <rFont val="Calibri"/>
        <family val="2"/>
      </rPr>
      <t>TERMINATED_DATE</t>
    </r>
  </si>
  <si>
    <r>
      <rPr>
        <sz val="11"/>
        <rFont val="Calibri"/>
        <family val="2"/>
      </rPr>
      <t>Date permit coverage ended.</t>
    </r>
  </si>
  <si>
    <r>
      <rPr>
        <sz val="11"/>
        <rFont val="Calibri"/>
        <family val="2"/>
      </rPr>
      <t>Violation ID</t>
    </r>
  </si>
  <si>
    <r>
      <rPr>
        <sz val="11"/>
        <rFont val="Calibri"/>
        <family val="2"/>
      </rPr>
      <t>VIOLATION_ID</t>
    </r>
  </si>
  <si>
    <r>
      <rPr>
        <sz val="11"/>
        <rFont val="Calibri"/>
        <family val="2"/>
      </rPr>
      <t xml:space="preserve">System-generated unique identifier for
</t>
    </r>
    <r>
      <rPr>
        <sz val="11"/>
        <rFont val="Calibri"/>
        <family val="2"/>
      </rPr>
      <t>the violation.</t>
    </r>
  </si>
  <si>
    <r>
      <rPr>
        <sz val="11"/>
        <rFont val="Calibri"/>
        <family val="2"/>
      </rPr>
      <t>Violation Type</t>
    </r>
  </si>
  <si>
    <r>
      <rPr>
        <sz val="11"/>
        <rFont val="Calibri"/>
        <family val="2"/>
      </rPr>
      <t>VIOLATION_TYPE</t>
    </r>
  </si>
  <si>
    <r>
      <rPr>
        <sz val="11"/>
        <rFont val="Calibri"/>
        <family val="2"/>
      </rPr>
      <t>Classification of violation.</t>
    </r>
  </si>
  <si>
    <r>
      <rPr>
        <sz val="11"/>
        <rFont val="Calibri"/>
        <family val="2"/>
      </rPr>
      <t xml:space="preserve">Violation
</t>
    </r>
    <r>
      <rPr>
        <sz val="11"/>
        <rFont val="Calibri"/>
        <family val="2"/>
      </rPr>
      <t>Description</t>
    </r>
  </si>
  <si>
    <r>
      <rPr>
        <sz val="11"/>
        <rFont val="Calibri"/>
        <family val="2"/>
      </rPr>
      <t>VIOLATION_DESCRIPTION</t>
    </r>
  </si>
  <si>
    <r>
      <rPr>
        <sz val="11"/>
        <rFont val="Calibri"/>
        <family val="2"/>
      </rPr>
      <t>Description of violation.</t>
    </r>
  </si>
  <si>
    <r>
      <rPr>
        <sz val="11"/>
        <rFont val="Calibri"/>
        <family val="2"/>
      </rPr>
      <t>Violation Status</t>
    </r>
  </si>
  <si>
    <r>
      <rPr>
        <sz val="11"/>
        <rFont val="Calibri"/>
        <family val="2"/>
      </rPr>
      <t>VIOLATION_STATUS</t>
    </r>
  </si>
  <si>
    <r>
      <rPr>
        <sz val="11"/>
        <rFont val="Calibri"/>
        <family val="2"/>
      </rPr>
      <t xml:space="preserve">Status of violation. “Violation” - violations that require no further action; “Potential” - used for automatically generated violations and may also be used for violations entered that must be verified by staff; “Dismissed” - used to dismiss violation
</t>
    </r>
    <r>
      <rPr>
        <sz val="11"/>
        <rFont val="Calibri"/>
        <family val="2"/>
      </rPr>
      <t>or potential violation</t>
    </r>
  </si>
  <si>
    <r>
      <rPr>
        <sz val="11"/>
        <rFont val="Calibri"/>
        <family val="2"/>
      </rPr>
      <t>Violation Date</t>
    </r>
  </si>
  <si>
    <r>
      <rPr>
        <sz val="11"/>
        <rFont val="Calibri"/>
        <family val="2"/>
      </rPr>
      <t xml:space="preserve">Date the violation was determined by State Water Resources Control Board
</t>
    </r>
    <r>
      <rPr>
        <sz val="11"/>
        <rFont val="Calibri"/>
        <family val="2"/>
      </rPr>
      <t>staff.</t>
    </r>
  </si>
  <si>
    <r>
      <rPr>
        <sz val="11"/>
        <rFont val="Calibri"/>
        <family val="2"/>
      </rPr>
      <t>Violation Priority</t>
    </r>
  </si>
  <si>
    <r>
      <rPr>
        <sz val="11"/>
        <rFont val="Calibri"/>
        <family val="2"/>
      </rPr>
      <t>PRIORITY</t>
    </r>
  </si>
  <si>
    <r>
      <rPr>
        <sz val="11"/>
        <rFont val="Calibri"/>
        <family val="2"/>
      </rPr>
      <t xml:space="preserve">The type of violation priority as defined by the Water Boards Enforcement Policy.  "1" – Major, "2" – Moderate, and "3" - Minor are defined in the 2010 Enforce Policy. “Yes” and “No” were entries from the 2002 Enforcement Policy and are no longer used.  Not Authorized to Assign Rank is used when the actual rank cannot be determined by the person performing the data
</t>
    </r>
    <r>
      <rPr>
        <sz val="11"/>
        <rFont val="Calibri"/>
        <family val="2"/>
      </rPr>
      <t>entry. It can only be used temporarily.</t>
    </r>
  </si>
  <si>
    <r>
      <rPr>
        <sz val="11"/>
        <rFont val="Calibri"/>
        <family val="2"/>
      </rPr>
      <t>Serious Violation</t>
    </r>
  </si>
  <si>
    <r>
      <rPr>
        <sz val="11"/>
        <rFont val="Calibri"/>
        <family val="2"/>
      </rPr>
      <t xml:space="preserve">Indicates whether a violation is serious
</t>
    </r>
    <r>
      <rPr>
        <sz val="11"/>
        <rFont val="Calibri"/>
        <family val="2"/>
      </rPr>
      <t>or not. "Y" is for yes and "N" is for no.</t>
    </r>
  </si>
  <si>
    <r>
      <rPr>
        <sz val="11"/>
        <rFont val="Calibri"/>
        <family val="2"/>
      </rPr>
      <t>Exempt for MMP</t>
    </r>
  </si>
  <si>
    <r>
      <rPr>
        <sz val="11"/>
        <rFont val="Calibri"/>
        <family val="2"/>
      </rPr>
      <t xml:space="preserve">Indicates if the violation is exempt from the Minimum Mandatory Penalty (MMP) process or not.  “Y” is for yes
</t>
    </r>
    <r>
      <rPr>
        <sz val="11"/>
        <rFont val="Calibri"/>
        <family val="2"/>
      </rPr>
      <t>and “N” is for no.</t>
    </r>
  </si>
  <si>
    <r>
      <rPr>
        <sz val="11"/>
        <rFont val="Calibri"/>
        <family val="2"/>
      </rPr>
      <t>Violation Source</t>
    </r>
  </si>
  <si>
    <r>
      <rPr>
        <sz val="11"/>
        <rFont val="Calibri"/>
        <family val="2"/>
      </rPr>
      <t>VIOLATION_SOURCE</t>
    </r>
  </si>
  <si>
    <r>
      <rPr>
        <sz val="11"/>
        <rFont val="Calibri"/>
        <family val="2"/>
      </rPr>
      <t xml:space="preserve">Describes how or where the violation was determined. "Annual Report" is for violations discovered in an annual report. "Inspection" is for violations discovered during an inspection. "Report" is for violations discovered from other miscellaneous reports. "Undetermined" is used to classify source that does not match the above
</t>
    </r>
    <r>
      <rPr>
        <sz val="11"/>
        <rFont val="Calibri"/>
        <family val="2"/>
      </rPr>
      <t>types.</t>
    </r>
  </si>
  <si>
    <t>VIOLATION_EXMPT</t>
  </si>
  <si>
    <t>NPDES_SERIOUS</t>
  </si>
  <si>
    <t>PRIORITY</t>
  </si>
  <si>
    <t>OCCURRED_ON</t>
  </si>
  <si>
    <r>
      <rPr>
        <sz val="11"/>
        <color theme="0" tint="-0.249977111117893"/>
        <rFont val="Calibri"/>
        <family val="2"/>
      </rPr>
      <t>VIOLATION_DESCRIPTION</t>
    </r>
  </si>
  <si>
    <t>Violation ID</t>
  </si>
  <si>
    <t>Violation Source</t>
  </si>
  <si>
    <t>Violation Type</t>
  </si>
  <si>
    <t>Classification of violation.</t>
  </si>
  <si>
    <t>Serious Violation</t>
  </si>
  <si>
    <t>Violation Priority</t>
  </si>
  <si>
    <t>Violation Date</t>
  </si>
  <si>
    <t>Exempt for MMP</t>
  </si>
  <si>
    <t>Violation
Description</t>
  </si>
  <si>
    <t>Description of violation.</t>
  </si>
  <si>
    <t>Violation Status</t>
  </si>
  <si>
    <t>Indicates whether a violation is serious or not. "Y" is for yes and "N" is for no.</t>
  </si>
  <si>
    <t>System-generated unique identifier for the violation.</t>
  </si>
  <si>
    <t>The type of violation priority as defined by the Water Boards Enforcement Policy.  "1" – Major, "2" – Moderate, and "3" - Minor are defined in the 2010 Enforce Policy. “Yes” and “No” were entries from the 2002 Enforcement Policy and are no longer used.  Not Authorized to Assign Rank is used when the actual rank cannot be determined by the person performing the data entry. It can only be used temporarily.</t>
  </si>
  <si>
    <t>Date the violation was determined by State Water Resources Control Board staff.</t>
  </si>
  <si>
    <t>Indicates if the violation is exempt from the Minimum Mandatory Penalty (MMP) process or not.  “Y” is for yes and “N” is for no.</t>
  </si>
  <si>
    <t>Facility/Site Latitude</t>
  </si>
  <si>
    <t>Facility/Site Longitude</t>
  </si>
  <si>
    <t>Name of the regulated facility/site.</t>
  </si>
  <si>
    <t>Unit of measure of the facility/site size (Acres or SqFt).</t>
  </si>
  <si>
    <t>Describes how or where the violation was determined: 
- "Annual Report" is for violations discovered in an annual report. 
- "Inspection" is for violations discovered during an inspection. 
- "Report" is for violations discovered from other miscellaneous reports. 
- "Undetermined" is used to classify source that does not match the above types.</t>
  </si>
  <si>
    <t>Regional Water Quality Control Board office that has primary responsibility for regulation of the facility: 
- 1: North Coast
- 2: San Francisco Bay
- 3: Central Coast
- 4: Los Angeles
- 5F: Central Valley (Fresno)
- 5R: Central Valley (Redding)
- 5S: Central Valley (Sacramento)
- 6: Lahontan
- 7: Colorado River
- 8: Santa Ana
- 9: San Diego</t>
  </si>
  <si>
    <t>Status of violation:
- Violation: Violations that require no further action.
- Potential: Used for automatically generated violations and may also be used for violations entered that must be verified by staff.
- Dismissed: Used to dismiss violation or potential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</si>
</sst>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sz val="11"/>
      <color theme="0" tint="-0.249977111117893"/>
      <name val="Calibri"/>
      <family val="2"/>
      <scheme val="minor"/>
    </font>
    <font>
      <sz val="11"/>
      <name val="Calibri"/>
    </font>
    <font>
      <sz val="11"/>
      <name val="Calibri"/>
      <family val="2"/>
    </font>
    <font>
      <sz val="11"/>
      <color theme="0" tint="-0.249977111117893"/>
      <name val="Calibri"/>
      <family val="2"/>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3" fillId="0" borderId="0" xfId="0" applyFont="1"/>
    <xf numFmtId="0" fontId="1" fillId="0" borderId="2" xfId="0" applyFont="1" applyBorder="1" applyAlignment="1">
      <alignment vertical="center" wrapText="1"/>
    </xf>
    <xf numFmtId="0" fontId="1" fillId="0" borderId="1" xfId="0" applyFont="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0" fillId="0" borderId="7" xfId="0" applyBorder="1" applyAlignment="1">
      <alignment vertical="center" wrapText="1"/>
    </xf>
    <xf numFmtId="0" fontId="2" fillId="0" borderId="7"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2" fillId="0" borderId="8" xfId="0" applyFont="1" applyBorder="1" applyAlignment="1">
      <alignment vertical="center" wrapText="1"/>
    </xf>
    <xf numFmtId="0" fontId="0" fillId="0" borderId="8" xfId="0" applyBorder="1" applyAlignment="1">
      <alignment vertical="center" wrapText="1"/>
    </xf>
    <xf numFmtId="0" fontId="1" fillId="0" borderId="9" xfId="0" applyFont="1"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11" xfId="0" applyFont="1" applyBorder="1" applyAlignment="1">
      <alignment horizontal="left" vertical="top" wrapText="1"/>
    </xf>
    <xf numFmtId="0" fontId="0" fillId="0" borderId="0" xfId="0" applyAlignment="1">
      <alignment wrapText="1"/>
    </xf>
    <xf numFmtId="0" fontId="1" fillId="0" borderId="2" xfId="0" applyFont="1" applyBorder="1" applyAlignment="1">
      <alignment vertical="top" wrapText="1"/>
    </xf>
    <xf numFmtId="0" fontId="0" fillId="0" borderId="4" xfId="0" applyBorder="1" applyAlignment="1">
      <alignment horizontal="left" vertical="top" wrapText="1"/>
    </xf>
    <xf numFmtId="0" fontId="0" fillId="0" borderId="0" xfId="0" applyAlignment="1">
      <alignment vertical="top"/>
    </xf>
    <xf numFmtId="0" fontId="4" fillId="0" borderId="12" xfId="0" applyFont="1" applyBorder="1" applyAlignment="1">
      <alignment horizontal="left" vertical="top" wrapText="1"/>
    </xf>
    <xf numFmtId="0" fontId="0" fillId="0" borderId="12" xfId="0" applyBorder="1" applyAlignment="1">
      <alignment horizontal="left" vertical="top" wrapText="1"/>
    </xf>
    <xf numFmtId="0" fontId="5" fillId="0" borderId="12" xfId="0" applyFont="1" applyBorder="1" applyAlignment="1">
      <alignment horizontal="left" vertical="top" wrapText="1"/>
    </xf>
  </cellXfs>
  <cellStyles count="1">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1353-0134-449B-8A87-2DB58E793A23}">
  <dimension ref="A1:D40"/>
  <sheetViews>
    <sheetView showGridLines="0" tabSelected="1" zoomScaleNormal="100" workbookViewId="0">
      <pane ySplit="1" topLeftCell="A2" activePane="bottomLeft" state="frozen"/>
      <selection pane="bottomLeft"/>
    </sheetView>
  </sheetViews>
  <sheetFormatPr defaultRowHeight="14.4" x14ac:dyDescent="0.3"/>
  <cols>
    <col min="1" max="1" width="29.44140625" style="19" customWidth="1"/>
    <col min="2" max="2" width="22.88671875" style="19" customWidth="1"/>
    <col min="3" max="3" width="13.5546875" style="19" customWidth="1"/>
    <col min="4" max="4" width="107.5546875" style="19" customWidth="1"/>
  </cols>
  <sheetData>
    <row r="1" spans="1:4" ht="15" thickBot="1" x14ac:dyDescent="0.35">
      <c r="A1" s="15" t="s">
        <v>113</v>
      </c>
      <c r="B1" s="15" t="s">
        <v>115</v>
      </c>
      <c r="C1" s="15" t="s">
        <v>114</v>
      </c>
      <c r="D1" s="15" t="s">
        <v>116</v>
      </c>
    </row>
    <row r="2" spans="1:4" x14ac:dyDescent="0.3">
      <c r="A2" s="16" t="s">
        <v>13</v>
      </c>
      <c r="B2" s="16" t="s">
        <v>12</v>
      </c>
      <c r="C2" s="16" t="s">
        <v>117</v>
      </c>
      <c r="D2" s="16" t="s">
        <v>14</v>
      </c>
    </row>
    <row r="3" spans="1:4" ht="28.8" x14ac:dyDescent="0.3">
      <c r="A3" s="17" t="s">
        <v>9</v>
      </c>
      <c r="B3" s="17" t="s">
        <v>8</v>
      </c>
      <c r="C3" s="16" t="s">
        <v>117</v>
      </c>
      <c r="D3" s="17" t="s">
        <v>11</v>
      </c>
    </row>
    <row r="4" spans="1:4" x14ac:dyDescent="0.3">
      <c r="A4" s="17" t="s">
        <v>95</v>
      </c>
      <c r="B4" s="17" t="s">
        <v>203</v>
      </c>
      <c r="C4" s="16" t="s">
        <v>117</v>
      </c>
      <c r="D4" s="17" t="s">
        <v>215</v>
      </c>
    </row>
    <row r="5" spans="1:4" ht="86.4" x14ac:dyDescent="0.3">
      <c r="A5" s="18" t="s">
        <v>96</v>
      </c>
      <c r="B5" s="18" t="s">
        <v>204</v>
      </c>
      <c r="C5" s="16" t="s">
        <v>117</v>
      </c>
      <c r="D5" s="17" t="s">
        <v>223</v>
      </c>
    </row>
    <row r="6" spans="1:4" x14ac:dyDescent="0.3">
      <c r="A6" s="17" t="s">
        <v>97</v>
      </c>
      <c r="B6" s="17" t="s">
        <v>118</v>
      </c>
      <c r="C6" s="16" t="s">
        <v>117</v>
      </c>
      <c r="D6" s="17" t="s">
        <v>118</v>
      </c>
    </row>
    <row r="7" spans="1:4" x14ac:dyDescent="0.3">
      <c r="A7" s="18" t="s">
        <v>98</v>
      </c>
      <c r="B7" s="17" t="s">
        <v>205</v>
      </c>
      <c r="C7" s="16" t="s">
        <v>117</v>
      </c>
      <c r="D7" s="17" t="s">
        <v>206</v>
      </c>
    </row>
    <row r="8" spans="1:4" x14ac:dyDescent="0.3">
      <c r="A8" s="17" t="s">
        <v>99</v>
      </c>
      <c r="B8" s="17" t="s">
        <v>207</v>
      </c>
      <c r="C8" s="16" t="s">
        <v>117</v>
      </c>
      <c r="D8" s="17" t="s">
        <v>214</v>
      </c>
    </row>
    <row r="9" spans="1:4" ht="57.6" x14ac:dyDescent="0.3">
      <c r="A9" s="18" t="s">
        <v>100</v>
      </c>
      <c r="B9" s="17" t="s">
        <v>208</v>
      </c>
      <c r="C9" s="16" t="s">
        <v>117</v>
      </c>
      <c r="D9" s="17" t="s">
        <v>216</v>
      </c>
    </row>
    <row r="10" spans="1:4" x14ac:dyDescent="0.3">
      <c r="A10" s="18" t="s">
        <v>101</v>
      </c>
      <c r="B10" s="17" t="s">
        <v>209</v>
      </c>
      <c r="C10" s="16" t="s">
        <v>119</v>
      </c>
      <c r="D10" s="17" t="s">
        <v>217</v>
      </c>
    </row>
    <row r="11" spans="1:4" x14ac:dyDescent="0.3">
      <c r="A11" s="18" t="s">
        <v>102</v>
      </c>
      <c r="B11" s="17" t="s">
        <v>118</v>
      </c>
      <c r="C11" s="16" t="s">
        <v>119</v>
      </c>
      <c r="D11" s="17" t="s">
        <v>118</v>
      </c>
    </row>
    <row r="12" spans="1:4" x14ac:dyDescent="0.3">
      <c r="A12" s="18" t="s">
        <v>103</v>
      </c>
      <c r="B12" s="17" t="s">
        <v>118</v>
      </c>
      <c r="C12" s="16" t="s">
        <v>117</v>
      </c>
      <c r="D12" s="17" t="s">
        <v>118</v>
      </c>
    </row>
    <row r="13" spans="1:4" x14ac:dyDescent="0.3">
      <c r="A13" s="18" t="s">
        <v>104</v>
      </c>
      <c r="B13" s="17" t="s">
        <v>210</v>
      </c>
      <c r="C13" s="16" t="s">
        <v>117</v>
      </c>
      <c r="D13" s="17" t="s">
        <v>218</v>
      </c>
    </row>
    <row r="14" spans="1:4" x14ac:dyDescent="0.3">
      <c r="A14" s="18" t="s">
        <v>105</v>
      </c>
      <c r="B14" s="17" t="s">
        <v>118</v>
      </c>
      <c r="C14" s="16" t="s">
        <v>117</v>
      </c>
      <c r="D14" s="17" t="s">
        <v>118</v>
      </c>
    </row>
    <row r="15" spans="1:4" ht="28.8" x14ac:dyDescent="0.3">
      <c r="A15" s="18" t="s">
        <v>106</v>
      </c>
      <c r="B15" s="17" t="s">
        <v>211</v>
      </c>
      <c r="C15" s="16" t="s">
        <v>117</v>
      </c>
      <c r="D15" s="17" t="s">
        <v>212</v>
      </c>
    </row>
    <row r="16" spans="1:4" ht="86.4" x14ac:dyDescent="0.3">
      <c r="A16" s="18" t="s">
        <v>107</v>
      </c>
      <c r="B16" s="17" t="s">
        <v>213</v>
      </c>
      <c r="C16" s="16" t="s">
        <v>117</v>
      </c>
      <c r="D16" s="17" t="s">
        <v>225</v>
      </c>
    </row>
    <row r="17" spans="1:4" x14ac:dyDescent="0.3">
      <c r="A17" s="18" t="s">
        <v>108</v>
      </c>
      <c r="B17" s="17" t="s">
        <v>118</v>
      </c>
      <c r="C17" s="16" t="s">
        <v>117</v>
      </c>
      <c r="D17" s="17" t="s">
        <v>118</v>
      </c>
    </row>
    <row r="18" spans="1:4" ht="28.8" x14ac:dyDescent="0.3">
      <c r="A18" s="18" t="s">
        <v>5</v>
      </c>
      <c r="B18" s="17" t="s">
        <v>4</v>
      </c>
      <c r="C18" s="16" t="s">
        <v>117</v>
      </c>
      <c r="D18" s="17" t="s">
        <v>7</v>
      </c>
    </row>
    <row r="19" spans="1:4" ht="187.2" x14ac:dyDescent="0.3">
      <c r="A19" s="18" t="s">
        <v>75</v>
      </c>
      <c r="B19" s="17" t="s">
        <v>21</v>
      </c>
      <c r="C19" s="16" t="s">
        <v>117</v>
      </c>
      <c r="D19" s="17" t="s">
        <v>224</v>
      </c>
    </row>
    <row r="20" spans="1:4" x14ac:dyDescent="0.3">
      <c r="A20" s="17" t="s">
        <v>76</v>
      </c>
      <c r="B20" s="17" t="s">
        <v>109</v>
      </c>
      <c r="C20" s="16" t="s">
        <v>117</v>
      </c>
      <c r="D20" s="17" t="s">
        <v>221</v>
      </c>
    </row>
    <row r="21" spans="1:4" x14ac:dyDescent="0.3">
      <c r="A21" s="18" t="s">
        <v>77</v>
      </c>
      <c r="B21" s="17" t="s">
        <v>88</v>
      </c>
      <c r="C21" s="16" t="s">
        <v>117</v>
      </c>
      <c r="D21" s="17" t="s">
        <v>31</v>
      </c>
    </row>
    <row r="22" spans="1:4" x14ac:dyDescent="0.3">
      <c r="A22" s="18" t="s">
        <v>78</v>
      </c>
      <c r="B22" s="17" t="s">
        <v>118</v>
      </c>
      <c r="C22" s="16" t="s">
        <v>117</v>
      </c>
      <c r="D22" s="17" t="s">
        <v>118</v>
      </c>
    </row>
    <row r="23" spans="1:4" x14ac:dyDescent="0.3">
      <c r="A23" s="18" t="s">
        <v>79</v>
      </c>
      <c r="B23" s="17" t="s">
        <v>33</v>
      </c>
      <c r="C23" s="16" t="s">
        <v>117</v>
      </c>
      <c r="D23" s="17" t="s">
        <v>35</v>
      </c>
    </row>
    <row r="24" spans="1:4" x14ac:dyDescent="0.3">
      <c r="A24" s="18" t="s">
        <v>80</v>
      </c>
      <c r="B24" s="17" t="s">
        <v>110</v>
      </c>
      <c r="C24" s="16" t="s">
        <v>117</v>
      </c>
      <c r="D24" s="17" t="s">
        <v>37</v>
      </c>
    </row>
    <row r="25" spans="1:4" x14ac:dyDescent="0.3">
      <c r="A25" s="18" t="s">
        <v>81</v>
      </c>
      <c r="B25" s="17" t="s">
        <v>38</v>
      </c>
      <c r="C25" s="16" t="s">
        <v>117</v>
      </c>
      <c r="D25" s="17" t="s">
        <v>40</v>
      </c>
    </row>
    <row r="26" spans="1:4" x14ac:dyDescent="0.3">
      <c r="A26" s="18" t="s">
        <v>82</v>
      </c>
      <c r="B26" s="17" t="s">
        <v>219</v>
      </c>
      <c r="C26" s="16" t="s">
        <v>120</v>
      </c>
      <c r="D26" s="17" t="s">
        <v>43</v>
      </c>
    </row>
    <row r="27" spans="1:4" x14ac:dyDescent="0.3">
      <c r="A27" s="18" t="s">
        <v>83</v>
      </c>
      <c r="B27" s="17" t="s">
        <v>220</v>
      </c>
      <c r="C27" s="16" t="s">
        <v>120</v>
      </c>
      <c r="D27" s="17" t="s">
        <v>46</v>
      </c>
    </row>
    <row r="28" spans="1:4" x14ac:dyDescent="0.3">
      <c r="A28" s="18" t="s">
        <v>84</v>
      </c>
      <c r="B28" s="17" t="s">
        <v>87</v>
      </c>
      <c r="C28" s="16" t="s">
        <v>117</v>
      </c>
      <c r="D28" s="17" t="s">
        <v>24</v>
      </c>
    </row>
    <row r="29" spans="1:4" x14ac:dyDescent="0.3">
      <c r="A29" s="18" t="s">
        <v>85</v>
      </c>
      <c r="B29" s="17" t="s">
        <v>111</v>
      </c>
      <c r="C29" s="16" t="s">
        <v>120</v>
      </c>
      <c r="D29" s="17" t="s">
        <v>122</v>
      </c>
    </row>
    <row r="30" spans="1:4" x14ac:dyDescent="0.3">
      <c r="A30" s="18" t="s">
        <v>86</v>
      </c>
      <c r="B30" s="17" t="s">
        <v>112</v>
      </c>
      <c r="C30" s="16" t="s">
        <v>117</v>
      </c>
      <c r="D30" s="17" t="s">
        <v>222</v>
      </c>
    </row>
    <row r="31" spans="1:4" x14ac:dyDescent="0.3">
      <c r="A31" s="18" t="s">
        <v>66</v>
      </c>
      <c r="B31" s="17" t="s">
        <v>118</v>
      </c>
      <c r="C31" s="16" t="s">
        <v>117</v>
      </c>
      <c r="D31" s="17" t="s">
        <v>118</v>
      </c>
    </row>
    <row r="32" spans="1:4" x14ac:dyDescent="0.3">
      <c r="A32" s="18" t="s">
        <v>67</v>
      </c>
      <c r="B32" s="17" t="s">
        <v>118</v>
      </c>
      <c r="C32" s="16" t="s">
        <v>117</v>
      </c>
      <c r="D32" s="17" t="s">
        <v>118</v>
      </c>
    </row>
    <row r="33" spans="1:4" x14ac:dyDescent="0.3">
      <c r="A33" s="17" t="s">
        <v>68</v>
      </c>
      <c r="B33" s="17" t="s">
        <v>118</v>
      </c>
      <c r="C33" s="16" t="s">
        <v>117</v>
      </c>
      <c r="D33" s="17" t="s">
        <v>118</v>
      </c>
    </row>
    <row r="34" spans="1:4" x14ac:dyDescent="0.3">
      <c r="A34"/>
      <c r="B34"/>
      <c r="C34"/>
      <c r="D34"/>
    </row>
    <row r="35" spans="1:4" x14ac:dyDescent="0.3">
      <c r="A35"/>
      <c r="B35"/>
      <c r="C35"/>
      <c r="D35"/>
    </row>
    <row r="36" spans="1:4" x14ac:dyDescent="0.3">
      <c r="A36"/>
      <c r="B36"/>
      <c r="C36"/>
      <c r="D36"/>
    </row>
    <row r="37" spans="1:4" x14ac:dyDescent="0.3">
      <c r="A37"/>
      <c r="B37"/>
      <c r="C37"/>
      <c r="D37"/>
    </row>
    <row r="38" spans="1:4" x14ac:dyDescent="0.3">
      <c r="A38"/>
      <c r="B38"/>
      <c r="C38"/>
      <c r="D38"/>
    </row>
    <row r="39" spans="1:4" x14ac:dyDescent="0.3">
      <c r="A39"/>
      <c r="B39"/>
      <c r="C39"/>
      <c r="D39"/>
    </row>
    <row r="40" spans="1:4" x14ac:dyDescent="0.3">
      <c r="A40"/>
      <c r="B40"/>
      <c r="C40"/>
      <c r="D40"/>
    </row>
  </sheetData>
  <conditionalFormatting sqref="C1:C33 C41:C1048576">
    <cfRule type="cellIs" dxfId="2" priority="1" operator="equal">
      <formula>"numeric"</formula>
    </cfRule>
    <cfRule type="cellIs" dxfId="1" priority="2" operator="equal">
      <formula>"timestamp"</formula>
    </cfRule>
    <cfRule type="cellIs" dxfId="0" priority="3" operator="equal">
      <formula>"text"</formula>
    </cfRule>
  </conditionalFormatting>
  <dataValidations count="1">
    <dataValidation type="list" allowBlank="1" showInputMessage="1" showErrorMessage="1" sqref="C2:C33" xr:uid="{4E0F304F-3107-4AAF-A837-F7B5281CC604}">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8B8F6-696E-4384-8D15-9DCEFC27F2E1}">
  <dimension ref="A1:R38"/>
  <sheetViews>
    <sheetView topLeftCell="A9" zoomScale="80" zoomScaleNormal="80" workbookViewId="0">
      <selection activeCell="B11" sqref="B11"/>
    </sheetView>
  </sheetViews>
  <sheetFormatPr defaultRowHeight="14.4" x14ac:dyDescent="0.3"/>
  <cols>
    <col min="1" max="1" width="28.6640625" customWidth="1"/>
    <col min="2" max="2" width="17" customWidth="1"/>
    <col min="3" max="3" width="26.33203125" customWidth="1"/>
    <col min="4" max="4" width="55" style="22" customWidth="1"/>
    <col min="5" max="5" width="28.88671875" style="1" bestFit="1" customWidth="1"/>
    <col min="6" max="6" width="28.5546875" bestFit="1" customWidth="1"/>
    <col min="7" max="7" width="31" bestFit="1" customWidth="1"/>
    <col min="9" max="11" width="26" customWidth="1"/>
    <col min="12" max="12" width="63.5546875" customWidth="1"/>
    <col min="15" max="17" width="22.5546875" customWidth="1"/>
    <col min="18" max="18" width="80.33203125" customWidth="1"/>
  </cols>
  <sheetData>
    <row r="1" spans="1:18" ht="15" thickBot="1" x14ac:dyDescent="0.35">
      <c r="A1" s="3" t="s">
        <v>72</v>
      </c>
      <c r="B1" s="2" t="s">
        <v>73</v>
      </c>
      <c r="C1" s="3" t="s">
        <v>74</v>
      </c>
      <c r="D1" s="20" t="s">
        <v>3</v>
      </c>
      <c r="E1" s="1" t="s">
        <v>92</v>
      </c>
      <c r="F1" s="1" t="s">
        <v>93</v>
      </c>
      <c r="G1" s="1" t="s">
        <v>94</v>
      </c>
      <c r="I1" s="3" t="s">
        <v>72</v>
      </c>
      <c r="J1" s="2" t="s">
        <v>73</v>
      </c>
      <c r="K1" s="3" t="s">
        <v>74</v>
      </c>
      <c r="L1" s="2" t="s">
        <v>3</v>
      </c>
      <c r="O1" s="3" t="s">
        <v>0</v>
      </c>
      <c r="P1" s="2" t="s">
        <v>1</v>
      </c>
      <c r="Q1" s="3" t="s">
        <v>2</v>
      </c>
      <c r="R1" s="2" t="s">
        <v>3</v>
      </c>
    </row>
    <row r="2" spans="1:18" ht="72.599999999999994" thickBot="1" x14ac:dyDescent="0.35">
      <c r="A2" s="12" t="s">
        <v>13</v>
      </c>
      <c r="B2" s="11" t="str" cm="1">
        <f t="array" ref="B2">IF(IFERROR(IFERROR(INDEX(J:J,$F2),INDEX(Q:Q,$G2)),"")=0,
"",
IFERROR(IFERROR(INDEX(J:J,$F2),INDEX(Q:Q,$G2)),""))</f>
        <v>Plain Text</v>
      </c>
      <c r="C2" s="12" t="str" cm="1">
        <f t="array" ref="C2">IF(IFERROR(IFERROR(INDEX(K:K,$F2),INDEX(O:O,$G2)),"")=0,
"",
IFERROR(IFERROR(INDEX(K:K,$F2),INDEX(O:O,$G2)),""))</f>
        <v>Waste Discharge ID</v>
      </c>
      <c r="D2" s="21" t="str" cm="1">
        <f t="array" ref="D2">IF(IFERROR(IFERROR(INDEX(L:L,$F2),INDEX(R:R,$G2)),"")=0,
"",
IFERROR(IFERROR(INDEX(L:L,$F2),INDEX(R:R,$G2)),""))</f>
        <v xml:space="preserve">Identification number associated with a waste discharge. </v>
      </c>
      <c r="E2" s="1" t="s">
        <v>13</v>
      </c>
      <c r="F2" s="1">
        <f t="shared" ref="F2:F33" si="0">MATCH(E2,I:I,0)</f>
        <v>4</v>
      </c>
      <c r="G2" s="1">
        <f>MATCH(E2,P:P,0)</f>
        <v>12</v>
      </c>
      <c r="I2" s="5" t="s">
        <v>5</v>
      </c>
      <c r="J2" s="4" t="s">
        <v>6</v>
      </c>
      <c r="K2" s="5" t="s">
        <v>4</v>
      </c>
      <c r="L2" s="4" t="s">
        <v>7</v>
      </c>
      <c r="O2" s="23" t="s">
        <v>123</v>
      </c>
      <c r="P2" s="23" t="s">
        <v>124</v>
      </c>
      <c r="Q2" s="23" t="s">
        <v>125</v>
      </c>
      <c r="R2" s="24" t="s">
        <v>126</v>
      </c>
    </row>
    <row r="3" spans="1:18" ht="43.8" thickBot="1" x14ac:dyDescent="0.35">
      <c r="A3" s="12" t="s">
        <v>9</v>
      </c>
      <c r="B3" s="11" t="str" cm="1">
        <f t="array" ref="B3">IF(IFERROR(IFERROR(INDEX(J:J,$F3),INDEX(Q:Q,$G3)),"")=0,
"",
IFERROR(IFERROR(INDEX(J:J,$F3),INDEX(Q:Q,$G3)),""))</f>
        <v>Number</v>
      </c>
      <c r="C3" s="12" t="str" cm="1">
        <f t="array" ref="C3">IF(IFERROR(IFERROR(INDEX(K:K,$F3),INDEX(O:O,$G3)),"")=0,
"",
IFERROR(IFERROR(INDEX(K:K,$F3),INDEX(O:O,$G3)),""))</f>
        <v>Regulatory Measure ID (Application ID)</v>
      </c>
      <c r="D3" s="21" t="str" cm="1">
        <f t="array" ref="D3">IF(IFERROR(IFERROR(INDEX(L:L,$F3),INDEX(R:R,$G3)),"")=0,
"",
IFERROR(IFERROR(INDEX(L:L,$F3),INDEX(R:R,$G3)),""))</f>
        <v>A unique Identification number associated with a storm water application.  Universal number used to link the application to inspections, violations, and enforcement actions.</v>
      </c>
      <c r="E3" s="1" t="s">
        <v>9</v>
      </c>
      <c r="F3" s="1">
        <f t="shared" si="0"/>
        <v>3</v>
      </c>
      <c r="G3" s="1" t="e">
        <f t="shared" ref="G3:G33" si="1">MATCH(E3,P:P,0)</f>
        <v>#N/A</v>
      </c>
      <c r="I3" s="5" t="s">
        <v>9</v>
      </c>
      <c r="J3" s="4" t="s">
        <v>10</v>
      </c>
      <c r="K3" s="5" t="s">
        <v>8</v>
      </c>
      <c r="L3" s="4" t="s">
        <v>11</v>
      </c>
      <c r="O3" s="23" t="s">
        <v>127</v>
      </c>
      <c r="P3" s="23" t="s">
        <v>128</v>
      </c>
      <c r="Q3" s="23" t="s">
        <v>125</v>
      </c>
      <c r="R3" s="23" t="s">
        <v>129</v>
      </c>
    </row>
    <row r="4" spans="1:18" ht="29.4" thickBot="1" x14ac:dyDescent="0.35">
      <c r="A4" s="12" t="s">
        <v>95</v>
      </c>
      <c r="B4" s="11" t="str" cm="1">
        <f t="array" ref="B4">IF(IFERROR(IFERROR(INDEX(J:J,$F4),INDEX(Q:Q,$G4)),"")=0,
"",
IFERROR(IFERROR(INDEX(J:J,$F4),INDEX(Q:Q,$G4)),""))</f>
        <v>Plain Text</v>
      </c>
      <c r="C4" s="12" t="str" cm="1">
        <f t="array" ref="C4">IF(IFERROR(IFERROR(INDEX(K:K,$F4),INDEX(O:O,$G4)),"")=0,
"",
IFERROR(IFERROR(INDEX(K:K,$F4),INDEX(O:O,$G4)),""))</f>
        <v>Violation ID</v>
      </c>
      <c r="D4" s="21" t="str" cm="1">
        <f t="array" ref="D4">IF(IFERROR(IFERROR(INDEX(L:L,$F4),INDEX(R:R,$G4)),"")=0,
"",
IFERROR(IFERROR(INDEX(L:L,$F4),INDEX(R:R,$G4)),""))</f>
        <v>System-generated unique identifier for
the violation.</v>
      </c>
      <c r="E4" s="1" t="s">
        <v>95</v>
      </c>
      <c r="F4" s="1" t="e">
        <f t="shared" si="0"/>
        <v>#N/A</v>
      </c>
      <c r="G4" s="1">
        <f t="shared" si="1"/>
        <v>18</v>
      </c>
      <c r="I4" s="5" t="s">
        <v>13</v>
      </c>
      <c r="J4" s="4" t="s">
        <v>6</v>
      </c>
      <c r="K4" s="5" t="s">
        <v>12</v>
      </c>
      <c r="L4" s="4" t="s">
        <v>14</v>
      </c>
      <c r="O4" s="23" t="s">
        <v>130</v>
      </c>
      <c r="P4" s="23" t="s">
        <v>131</v>
      </c>
      <c r="Q4" s="23" t="s">
        <v>125</v>
      </c>
      <c r="R4" s="24" t="s">
        <v>132</v>
      </c>
    </row>
    <row r="5" spans="1:18" ht="101.4" thickBot="1" x14ac:dyDescent="0.35">
      <c r="A5" s="12" t="s">
        <v>96</v>
      </c>
      <c r="B5" s="11" t="str" cm="1">
        <f t="array" ref="B5">IF(IFERROR(IFERROR(INDEX(J:J,$F5),INDEX(Q:Q,$G5)),"")=0,
"",
IFERROR(IFERROR(INDEX(J:J,$F5),INDEX(Q:Q,$G5)),""))</f>
        <v>Plain Text</v>
      </c>
      <c r="C5" s="12" t="str" cm="1">
        <f t="array" ref="C5">IF(IFERROR(IFERROR(INDEX(K:K,$F5),INDEX(O:O,$G5)),"")=0,
"",
IFERROR(IFERROR(INDEX(K:K,$F5),INDEX(O:O,$G5)),""))</f>
        <v>Violation Source</v>
      </c>
      <c r="D5" s="21" t="str" cm="1">
        <f t="array" ref="D5">IF(IFERROR(IFERROR(INDEX(L:L,$F5),INDEX(R:R,$G5)),"")=0,
"",
IFERROR(IFERROR(INDEX(L:L,$F5),INDEX(R:R,$G5)),""))</f>
        <v>Describes how or where the violation was determined. "Annual Report" is for violations discovered in an annual report. "Inspection" is for violations discovered during an inspection. "Report" is for violations discovered from other miscellaneous reports. "Undetermined" is used to classify source that does not match the above
types.</v>
      </c>
      <c r="E5" s="1" t="s">
        <v>96</v>
      </c>
      <c r="F5" s="1" t="e">
        <f t="shared" si="0"/>
        <v>#N/A</v>
      </c>
      <c r="G5" s="1">
        <f t="shared" si="1"/>
        <v>26</v>
      </c>
      <c r="I5" s="6" t="s">
        <v>16</v>
      </c>
      <c r="J5" s="4"/>
      <c r="K5" s="6" t="s">
        <v>15</v>
      </c>
      <c r="L5" s="4"/>
      <c r="O5" s="23" t="s">
        <v>133</v>
      </c>
      <c r="P5" s="23" t="s">
        <v>134</v>
      </c>
      <c r="Q5" s="23" t="s">
        <v>125</v>
      </c>
      <c r="R5" s="24" t="s">
        <v>135</v>
      </c>
    </row>
    <row r="6" spans="1:18" ht="29.4" thickBot="1" x14ac:dyDescent="0.35">
      <c r="A6" s="12" t="s">
        <v>97</v>
      </c>
      <c r="B6" s="11" t="str" cm="1">
        <f t="array" ref="B6">IF(IFERROR(IFERROR(INDEX(J:J,$F6),INDEX(Q:Q,$G6)),"")=0,
"",
IFERROR(IFERROR(INDEX(J:J,$F6),INDEX(Q:Q,$G6)),""))</f>
        <v/>
      </c>
      <c r="C6" s="12" t="str" cm="1">
        <f t="array" ref="C6">IF(IFERROR(IFERROR(INDEX(K:K,$F6),INDEX(O:O,$G6)),"")=0,
"",
IFERROR(IFERROR(INDEX(K:K,$F6),INDEX(O:O,$G6)),""))</f>
        <v/>
      </c>
      <c r="D6" s="21" t="str" cm="1">
        <f t="array" ref="D6">IF(IFERROR(IFERROR(INDEX(L:L,$F6),INDEX(R:R,$G6)),"")=0,
"",
IFERROR(IFERROR(INDEX(L:L,$F6),INDEX(R:R,$G6)),""))</f>
        <v/>
      </c>
      <c r="E6" s="1" t="s">
        <v>97</v>
      </c>
      <c r="F6" s="1" t="e">
        <f t="shared" si="0"/>
        <v>#N/A</v>
      </c>
      <c r="G6" s="1" t="e">
        <f t="shared" si="1"/>
        <v>#N/A</v>
      </c>
      <c r="I6" s="7" t="s">
        <v>18</v>
      </c>
      <c r="J6" s="7" t="s">
        <v>6</v>
      </c>
      <c r="K6" s="7" t="s">
        <v>17</v>
      </c>
      <c r="L6" s="7" t="s">
        <v>19</v>
      </c>
      <c r="O6" s="23" t="s">
        <v>136</v>
      </c>
      <c r="P6" s="23" t="s">
        <v>137</v>
      </c>
      <c r="Q6" s="23" t="s">
        <v>125</v>
      </c>
      <c r="R6" s="24" t="s">
        <v>138</v>
      </c>
    </row>
    <row r="7" spans="1:18" ht="29.4" thickBot="1" x14ac:dyDescent="0.35">
      <c r="A7" s="12" t="s">
        <v>98</v>
      </c>
      <c r="B7" s="11" t="str" cm="1">
        <f t="array" ref="B7">IF(IFERROR(IFERROR(INDEX(J:J,$F7),INDEX(Q:Q,$G7)),"")=0,
"",
IFERROR(IFERROR(INDEX(J:J,$F7),INDEX(Q:Q,$G7)),""))</f>
        <v>Plain Text</v>
      </c>
      <c r="C7" s="12" t="str" cm="1">
        <f t="array" ref="C7">IF(IFERROR(IFERROR(INDEX(K:K,$F7),INDEX(O:O,$G7)),"")=0,
"",
IFERROR(IFERROR(INDEX(K:K,$F7),INDEX(O:O,$G7)),""))</f>
        <v>Violation Type</v>
      </c>
      <c r="D7" s="21" t="str" cm="1">
        <f t="array" ref="D7">IF(IFERROR(IFERROR(INDEX(L:L,$F7),INDEX(R:R,$G7)),"")=0,
"",
IFERROR(IFERROR(INDEX(L:L,$F7),INDEX(R:R,$G7)),""))</f>
        <v>Classification of violation.</v>
      </c>
      <c r="E7" s="1" t="s">
        <v>98</v>
      </c>
      <c r="F7" s="1" t="e">
        <f t="shared" si="0"/>
        <v>#N/A</v>
      </c>
      <c r="G7" s="1">
        <f t="shared" si="1"/>
        <v>19</v>
      </c>
      <c r="I7" s="6" t="s">
        <v>20</v>
      </c>
      <c r="J7" s="4"/>
      <c r="K7" s="5"/>
      <c r="L7" s="4"/>
      <c r="O7" s="23" t="s">
        <v>139</v>
      </c>
      <c r="P7" s="23" t="s">
        <v>140</v>
      </c>
      <c r="Q7" s="23" t="s">
        <v>125</v>
      </c>
      <c r="R7" s="24" t="s">
        <v>141</v>
      </c>
    </row>
    <row r="8" spans="1:18" ht="72.599999999999994" thickBot="1" x14ac:dyDescent="0.35">
      <c r="A8" s="12" t="s">
        <v>99</v>
      </c>
      <c r="B8" s="11" t="str" cm="1">
        <f t="array" ref="B8">IF(IFERROR(IFERROR(INDEX(J:J,$F8),INDEX(Q:Q,$G8)),"")=0,
"",
IFERROR(IFERROR(INDEX(J:J,$F8),INDEX(Q:Q,$G8)),""))</f>
        <v>Plain Text</v>
      </c>
      <c r="C8" s="12" t="str" cm="1">
        <f t="array" ref="C8">IF(IFERROR(IFERROR(INDEX(K:K,$F8),INDEX(O:O,$G8)),"")=0,
"",
IFERROR(IFERROR(INDEX(K:K,$F8),INDEX(O:O,$G8)),""))</f>
        <v>Serious Violation</v>
      </c>
      <c r="D8" s="21" t="str" cm="1">
        <f t="array" ref="D8">IF(IFERROR(IFERROR(INDEX(L:L,$F8),INDEX(R:R,$G8)),"")=0,
"",
IFERROR(IFERROR(INDEX(L:L,$F8),INDEX(R:R,$G8)),""))</f>
        <v>Indicates whether a violation is serious
or not. "Y" is for yes and "N" is for no.</v>
      </c>
      <c r="E8" s="1" t="s">
        <v>199</v>
      </c>
      <c r="F8" s="1" t="e">
        <f t="shared" si="0"/>
        <v>#N/A</v>
      </c>
      <c r="G8" s="1">
        <f t="shared" si="1"/>
        <v>24</v>
      </c>
      <c r="I8" s="5" t="s">
        <v>22</v>
      </c>
      <c r="J8" s="4" t="s">
        <v>6</v>
      </c>
      <c r="K8" s="5" t="s">
        <v>21</v>
      </c>
      <c r="L8" s="4" t="s">
        <v>121</v>
      </c>
      <c r="O8" s="23" t="s">
        <v>142</v>
      </c>
      <c r="P8" s="23" t="s">
        <v>143</v>
      </c>
      <c r="Q8" s="23" t="s">
        <v>125</v>
      </c>
      <c r="R8" s="24" t="s">
        <v>144</v>
      </c>
    </row>
    <row r="9" spans="1:18" ht="115.8" thickBot="1" x14ac:dyDescent="0.35">
      <c r="A9" s="12" t="s">
        <v>100</v>
      </c>
      <c r="B9" s="11" t="str" cm="1">
        <f t="array" ref="B9">IF(IFERROR(IFERROR(INDEX(J:J,$F9),INDEX(Q:Q,$G9)),"")=0,
"",
IFERROR(IFERROR(INDEX(J:J,$F9),INDEX(Q:Q,$G9)),""))</f>
        <v>Plain Text</v>
      </c>
      <c r="C9" s="12" t="str" cm="1">
        <f t="array" ref="C9">IF(IFERROR(IFERROR(INDEX(K:K,$F9),INDEX(O:O,$G9)),"")=0,
"",
IFERROR(IFERROR(INDEX(K:K,$F9),INDEX(O:O,$G9)),""))</f>
        <v>Violation Priority</v>
      </c>
      <c r="D9" s="21" t="str" cm="1">
        <f t="array" ref="D9">IF(IFERROR(IFERROR(INDEX(L:L,$F9),INDEX(R:R,$G9)),"")=0,
"",
IFERROR(IFERROR(INDEX(L:L,$F9),INDEX(R:R,$G9)),""))</f>
        <v>The type of violation priority as defined by the Water Boards Enforcement Policy.  "1" – Major, "2" – Moderate, and "3" - Minor are defined in the 2010 Enforce Policy. “Yes” and “No” were entries from the 2002 Enforcement Policy and are no longer used.  Not Authorized to Assign Rank is used when the actual rank cannot be determined by the person performing the data
entry. It can only be used temporarily.</v>
      </c>
      <c r="E9" s="1" t="s">
        <v>200</v>
      </c>
      <c r="F9" s="1" t="e">
        <f t="shared" si="0"/>
        <v>#N/A</v>
      </c>
      <c r="G9" s="1">
        <f t="shared" si="1"/>
        <v>23</v>
      </c>
      <c r="I9" s="8" t="s">
        <v>23</v>
      </c>
      <c r="J9" s="7" t="s">
        <v>6</v>
      </c>
      <c r="K9" s="9" t="s">
        <v>87</v>
      </c>
      <c r="L9" s="7" t="s">
        <v>24</v>
      </c>
      <c r="O9" s="24" t="s">
        <v>145</v>
      </c>
      <c r="P9" s="23" t="s">
        <v>146</v>
      </c>
      <c r="Q9" s="23" t="s">
        <v>125</v>
      </c>
      <c r="R9" s="24" t="s">
        <v>147</v>
      </c>
    </row>
    <row r="10" spans="1:18" ht="43.8" thickBot="1" x14ac:dyDescent="0.35">
      <c r="A10" s="12" t="s">
        <v>101</v>
      </c>
      <c r="B10" s="11" t="str" cm="1">
        <f t="array" ref="B10">IF(IFERROR(IFERROR(INDEX(J:J,$F10),INDEX(Q:Q,$G10)),"")=0,
"",
IFERROR(IFERROR(INDEX(J:J,$F10),INDEX(Q:Q,$G10)),""))</f>
        <v>Date &amp; Time</v>
      </c>
      <c r="C10" s="12" t="str" cm="1">
        <f t="array" ref="C10">IF(IFERROR(IFERROR(INDEX(K:K,$F10),INDEX(O:O,$G10)),"")=0,
"",
IFERROR(IFERROR(INDEX(K:K,$F10),INDEX(O:O,$G10)),""))</f>
        <v>Violation Date</v>
      </c>
      <c r="D10" s="21" t="str" cm="1">
        <f t="array" ref="D10">IF(IFERROR(IFERROR(INDEX(L:L,$F10),INDEX(R:R,$G10)),"")=0,
"",
IFERROR(IFERROR(INDEX(L:L,$F10),INDEX(R:R,$G10)),""))</f>
        <v>Date the violation was determined by State Water Resources Control Board
staff.</v>
      </c>
      <c r="E10" s="1" t="s">
        <v>201</v>
      </c>
      <c r="F10" s="1" t="e">
        <f t="shared" si="0"/>
        <v>#N/A</v>
      </c>
      <c r="G10" s="1">
        <f t="shared" si="1"/>
        <v>22</v>
      </c>
      <c r="I10" s="6" t="s">
        <v>26</v>
      </c>
      <c r="J10" s="4" t="s">
        <v>6</v>
      </c>
      <c r="K10" s="5" t="s">
        <v>25</v>
      </c>
      <c r="L10" s="4" t="s">
        <v>27</v>
      </c>
      <c r="O10" s="24" t="s">
        <v>148</v>
      </c>
      <c r="P10" s="23" t="s">
        <v>149</v>
      </c>
      <c r="Q10" s="23" t="s">
        <v>150</v>
      </c>
      <c r="R10" s="24" t="s">
        <v>151</v>
      </c>
    </row>
    <row r="11" spans="1:18" ht="29.4" thickBot="1" x14ac:dyDescent="0.35">
      <c r="A11" s="12" t="s">
        <v>102</v>
      </c>
      <c r="B11" s="11" t="str" cm="1">
        <f t="array" ref="B11">IF(IFERROR(IFERROR(INDEX(J:J,$F11),INDEX(Q:Q,$G11)),"")=0,
"",
IFERROR(IFERROR(INDEX(J:J,$F11),INDEX(Q:Q,$G11)),""))</f>
        <v/>
      </c>
      <c r="C11" s="12" t="str" cm="1">
        <f t="array" ref="C11">IF(IFERROR(IFERROR(INDEX(K:K,$F11),INDEX(O:O,$G11)),"")=0,
"",
IFERROR(IFERROR(INDEX(K:K,$F11),INDEX(O:O,$G11)),""))</f>
        <v/>
      </c>
      <c r="D11" s="21" t="str" cm="1">
        <f t="array" ref="D11">IF(IFERROR(IFERROR(INDEX(L:L,$F11),INDEX(R:R,$G11)),"")=0,
"",
IFERROR(IFERROR(INDEX(L:L,$F11),INDEX(R:R,$G11)),""))</f>
        <v/>
      </c>
      <c r="E11" s="1" t="s">
        <v>102</v>
      </c>
      <c r="F11" s="1" t="e">
        <f t="shared" si="0"/>
        <v>#N/A</v>
      </c>
      <c r="G11" s="1" t="e">
        <f t="shared" si="1"/>
        <v>#N/A</v>
      </c>
      <c r="I11" s="6" t="s">
        <v>28</v>
      </c>
      <c r="J11" s="4" t="s">
        <v>6</v>
      </c>
      <c r="K11" s="5" t="s">
        <v>109</v>
      </c>
      <c r="L11" s="4" t="s">
        <v>29</v>
      </c>
      <c r="O11" s="24" t="s">
        <v>152</v>
      </c>
      <c r="P11" s="23" t="s">
        <v>153</v>
      </c>
      <c r="Q11" s="23" t="s">
        <v>150</v>
      </c>
      <c r="R11" s="24" t="s">
        <v>154</v>
      </c>
    </row>
    <row r="12" spans="1:18" ht="29.4" thickBot="1" x14ac:dyDescent="0.35">
      <c r="A12" s="12" t="s">
        <v>103</v>
      </c>
      <c r="B12" s="11" t="str" cm="1">
        <f t="array" ref="B12">IF(IFERROR(IFERROR(INDEX(J:J,$F12),INDEX(Q:Q,$G12)),"")=0,
"",
IFERROR(IFERROR(INDEX(J:J,$F12),INDEX(Q:Q,$G12)),""))</f>
        <v/>
      </c>
      <c r="C12" s="12" t="str" cm="1">
        <f t="array" ref="C12">IF(IFERROR(IFERROR(INDEX(K:K,$F12),INDEX(O:O,$G12)),"")=0,
"",
IFERROR(IFERROR(INDEX(K:K,$F12),INDEX(O:O,$G12)),""))</f>
        <v/>
      </c>
      <c r="D12" s="21" t="str" cm="1">
        <f t="array" ref="D12">IF(IFERROR(IFERROR(INDEX(L:L,$F12),INDEX(R:R,$G12)),"")=0,
"",
IFERROR(IFERROR(INDEX(L:L,$F12),INDEX(R:R,$G12)),""))</f>
        <v/>
      </c>
      <c r="E12" s="1" t="s">
        <v>103</v>
      </c>
      <c r="F12" s="1" t="e">
        <f t="shared" si="0"/>
        <v>#N/A</v>
      </c>
      <c r="G12" s="1" t="e">
        <f t="shared" si="1"/>
        <v>#N/A</v>
      </c>
      <c r="I12" s="8" t="s">
        <v>30</v>
      </c>
      <c r="J12" s="7" t="s">
        <v>6</v>
      </c>
      <c r="K12" s="9" t="s">
        <v>88</v>
      </c>
      <c r="L12" s="7" t="s">
        <v>31</v>
      </c>
      <c r="O12" s="24" t="s">
        <v>155</v>
      </c>
      <c r="P12" s="23" t="s">
        <v>156</v>
      </c>
      <c r="Q12" s="23" t="s">
        <v>125</v>
      </c>
      <c r="R12" s="24" t="s">
        <v>157</v>
      </c>
    </row>
    <row r="13" spans="1:18" ht="58.2" thickBot="1" x14ac:dyDescent="0.35">
      <c r="A13" s="12" t="s">
        <v>104</v>
      </c>
      <c r="B13" s="11" t="str" cm="1">
        <f t="array" ref="B13">IF(IFERROR(IFERROR(INDEX(J:J,$F13),INDEX(Q:Q,$G13)),"")=0,
"",
IFERROR(IFERROR(INDEX(J:J,$F13),INDEX(Q:Q,$G13)),""))</f>
        <v>Plain Text</v>
      </c>
      <c r="C13" s="12" t="str" cm="1">
        <f t="array" ref="C13">IF(IFERROR(IFERROR(INDEX(K:K,$F13),INDEX(O:O,$G13)),"")=0,
"",
IFERROR(IFERROR(INDEX(K:K,$F13),INDEX(O:O,$G13)),""))</f>
        <v>Exempt for MMP</v>
      </c>
      <c r="D13" s="21" t="str" cm="1">
        <f t="array" ref="D13">IF(IFERROR(IFERROR(INDEX(L:L,$F13),INDEX(R:R,$G13)),"")=0,
"",
IFERROR(IFERROR(INDEX(L:L,$F13),INDEX(R:R,$G13)),""))</f>
        <v>Indicates if the violation is exempt from the Minimum Mandatory Penalty (MMP) process or not.  “Y” is for yes
and “N” is for no.</v>
      </c>
      <c r="E13" s="1" t="s">
        <v>198</v>
      </c>
      <c r="F13" s="1" t="e">
        <f t="shared" si="0"/>
        <v>#N/A</v>
      </c>
      <c r="G13" s="1">
        <f t="shared" si="1"/>
        <v>25</v>
      </c>
      <c r="I13" s="6" t="s">
        <v>32</v>
      </c>
      <c r="J13" s="4"/>
      <c r="K13" s="5"/>
      <c r="L13" s="4"/>
      <c r="O13" s="23" t="s">
        <v>158</v>
      </c>
      <c r="P13" s="23" t="s">
        <v>159</v>
      </c>
      <c r="Q13" s="23" t="s">
        <v>125</v>
      </c>
      <c r="R13" s="24" t="s">
        <v>160</v>
      </c>
    </row>
    <row r="14" spans="1:18" ht="29.4" thickBot="1" x14ac:dyDescent="0.35">
      <c r="A14" s="12" t="s">
        <v>105</v>
      </c>
      <c r="B14" s="11" t="str" cm="1">
        <f t="array" ref="B14">IF(IFERROR(IFERROR(INDEX(J:J,$F14),INDEX(Q:Q,$G14)),"")=0,
"",
IFERROR(IFERROR(INDEX(J:J,$F14),INDEX(Q:Q,$G14)),""))</f>
        <v/>
      </c>
      <c r="C14" s="12" t="str" cm="1">
        <f t="array" ref="C14">IF(IFERROR(IFERROR(INDEX(K:K,$F14),INDEX(O:O,$G14)),"")=0,
"",
IFERROR(IFERROR(INDEX(K:K,$F14),INDEX(O:O,$G14)),""))</f>
        <v/>
      </c>
      <c r="D14" s="21" t="str" cm="1">
        <f t="array" ref="D14">IF(IFERROR(IFERROR(INDEX(L:L,$F14),INDEX(R:R,$G14)),"")=0,
"",
IFERROR(IFERROR(INDEX(L:L,$F14),INDEX(R:R,$G14)),""))</f>
        <v/>
      </c>
      <c r="E14" s="1" t="s">
        <v>105</v>
      </c>
      <c r="F14" s="1" t="e">
        <f t="shared" si="0"/>
        <v>#N/A</v>
      </c>
      <c r="G14" s="1" t="e">
        <f t="shared" si="1"/>
        <v>#N/A</v>
      </c>
      <c r="I14" s="8" t="s">
        <v>34</v>
      </c>
      <c r="J14" s="7" t="s">
        <v>6</v>
      </c>
      <c r="K14" s="7" t="s">
        <v>33</v>
      </c>
      <c r="L14" s="7" t="s">
        <v>35</v>
      </c>
      <c r="O14" s="24" t="s">
        <v>161</v>
      </c>
      <c r="P14" s="23" t="s">
        <v>162</v>
      </c>
      <c r="Q14" s="23" t="s">
        <v>125</v>
      </c>
      <c r="R14" s="23" t="s">
        <v>163</v>
      </c>
    </row>
    <row r="15" spans="1:18" ht="29.4" thickBot="1" x14ac:dyDescent="0.35">
      <c r="A15" s="12" t="s">
        <v>106</v>
      </c>
      <c r="B15" s="11" t="str" cm="1">
        <f t="array" ref="B15">IF(IFERROR(IFERROR(INDEX(J:J,$F15),INDEX(Q:Q,$G15)),"")=0,
"",
IFERROR(IFERROR(INDEX(J:J,$F15),INDEX(Q:Q,$G15)),""))</f>
        <v>Plain Text</v>
      </c>
      <c r="C15" s="12" t="str" cm="1">
        <f t="array" ref="C15">IF(IFERROR(IFERROR(INDEX(K:K,$F15),INDEX(O:O,$G15)),"")=0,
"",
IFERROR(IFERROR(INDEX(K:K,$F15),INDEX(O:O,$G15)),""))</f>
        <v>Violation
Description</v>
      </c>
      <c r="D15" s="21" t="str" cm="1">
        <f t="array" ref="D15">IF(IFERROR(IFERROR(INDEX(L:L,$F15),INDEX(R:R,$G15)),"")=0,
"",
IFERROR(IFERROR(INDEX(L:L,$F15),INDEX(R:R,$G15)),""))</f>
        <v>Description of violation.</v>
      </c>
      <c r="E15" s="1" t="s">
        <v>202</v>
      </c>
      <c r="F15" s="1" t="e">
        <f t="shared" si="0"/>
        <v>#N/A</v>
      </c>
      <c r="G15" s="1">
        <f t="shared" si="1"/>
        <v>20</v>
      </c>
      <c r="I15" s="6" t="s">
        <v>36</v>
      </c>
      <c r="J15" s="4" t="s">
        <v>6</v>
      </c>
      <c r="K15" s="5" t="s">
        <v>110</v>
      </c>
      <c r="L15" s="4" t="s">
        <v>37</v>
      </c>
      <c r="O15" s="23" t="s">
        <v>164</v>
      </c>
      <c r="P15" s="23" t="s">
        <v>165</v>
      </c>
      <c r="Q15" s="23" t="s">
        <v>125</v>
      </c>
      <c r="R15" s="24" t="s">
        <v>166</v>
      </c>
    </row>
    <row r="16" spans="1:18" ht="72.599999999999994" thickBot="1" x14ac:dyDescent="0.35">
      <c r="A16" s="12" t="s">
        <v>107</v>
      </c>
      <c r="B16" s="11" t="str" cm="1">
        <f t="array" ref="B16">IF(IFERROR(IFERROR(INDEX(J:J,$F16),INDEX(Q:Q,$G16)),"")=0,
"",
IFERROR(IFERROR(INDEX(J:J,$F16),INDEX(Q:Q,$G16)),""))</f>
        <v>Plain Text</v>
      </c>
      <c r="C16" s="12" t="str" cm="1">
        <f t="array" ref="C16">IF(IFERROR(IFERROR(INDEX(K:K,$F16),INDEX(O:O,$G16)),"")=0,
"",
IFERROR(IFERROR(INDEX(K:K,$F16),INDEX(O:O,$G16)),""))</f>
        <v>Violation Status</v>
      </c>
      <c r="D16" s="21" t="str" cm="1">
        <f t="array" ref="D16">IF(IFERROR(IFERROR(INDEX(L:L,$F16),INDEX(R:R,$G16)),"")=0,
"",
IFERROR(IFERROR(INDEX(L:L,$F16),INDEX(R:R,$G16)),""))</f>
        <v>Status of violation. “Violation” - violations that require no further action; “Potential” - used for automatically generated violations and may also be used for violations entered that must be verified by staff; “Dismissed” - used to dismiss violation
or potential violation</v>
      </c>
      <c r="E16" s="1" t="s">
        <v>107</v>
      </c>
      <c r="F16" s="1" t="e">
        <f t="shared" si="0"/>
        <v>#N/A</v>
      </c>
      <c r="G16" s="1">
        <f t="shared" si="1"/>
        <v>21</v>
      </c>
      <c r="I16" s="6" t="s">
        <v>39</v>
      </c>
      <c r="J16" s="4" t="s">
        <v>6</v>
      </c>
      <c r="K16" s="5" t="s">
        <v>38</v>
      </c>
      <c r="L16" s="4" t="s">
        <v>40</v>
      </c>
      <c r="O16" s="23" t="s">
        <v>167</v>
      </c>
      <c r="P16" s="23" t="s">
        <v>168</v>
      </c>
      <c r="Q16" s="23" t="s">
        <v>169</v>
      </c>
      <c r="R16" s="23" t="s">
        <v>170</v>
      </c>
    </row>
    <row r="17" spans="1:18" ht="29.4" thickBot="1" x14ac:dyDescent="0.35">
      <c r="A17" s="12" t="s">
        <v>108</v>
      </c>
      <c r="B17" s="11" t="str" cm="1">
        <f t="array" ref="B17">IF(IFERROR(IFERROR(INDEX(J:J,$F17),INDEX(Q:Q,$G17)),"")=0,
"",
IFERROR(IFERROR(INDEX(J:J,$F17),INDEX(Q:Q,$G17)),""))</f>
        <v/>
      </c>
      <c r="C17" s="12" t="str" cm="1">
        <f t="array" ref="C17">IF(IFERROR(IFERROR(INDEX(K:K,$F17),INDEX(O:O,$G17)),"")=0,
"",
IFERROR(IFERROR(INDEX(K:K,$F17),INDEX(O:O,$G17)),""))</f>
        <v/>
      </c>
      <c r="D17" s="21" t="str" cm="1">
        <f t="array" ref="D17">IF(IFERROR(IFERROR(INDEX(L:L,$F17),INDEX(R:R,$G17)),"")=0,
"",
IFERROR(IFERROR(INDEX(L:L,$F17),INDEX(R:R,$G17)),""))</f>
        <v/>
      </c>
      <c r="E17" s="1" t="s">
        <v>108</v>
      </c>
      <c r="F17" s="1" t="e">
        <f t="shared" si="0"/>
        <v>#N/A</v>
      </c>
      <c r="G17" s="1" t="e">
        <f t="shared" si="1"/>
        <v>#N/A</v>
      </c>
      <c r="I17" s="6" t="s">
        <v>42</v>
      </c>
      <c r="J17" s="4" t="s">
        <v>10</v>
      </c>
      <c r="K17" s="5" t="s">
        <v>41</v>
      </c>
      <c r="L17" s="4" t="s">
        <v>43</v>
      </c>
      <c r="O17" s="23" t="s">
        <v>171</v>
      </c>
      <c r="P17" s="23" t="s">
        <v>172</v>
      </c>
      <c r="Q17" s="23" t="s">
        <v>169</v>
      </c>
      <c r="R17" s="23" t="s">
        <v>173</v>
      </c>
    </row>
    <row r="18" spans="1:18" ht="29.4" thickBot="1" x14ac:dyDescent="0.35">
      <c r="A18" s="12" t="s">
        <v>5</v>
      </c>
      <c r="B18" s="11" t="str" cm="1">
        <f t="array" ref="B18">IF(IFERROR(IFERROR(INDEX(J:J,$F18),INDEX(Q:Q,$G18)),"")=0,
"",
IFERROR(IFERROR(INDEX(J:J,$F18),INDEX(Q:Q,$G18)),""))</f>
        <v>Plain Text</v>
      </c>
      <c r="C18" s="12" t="str" cm="1">
        <f t="array" ref="C18">IF(IFERROR(IFERROR(INDEX(K:K,$F18),INDEX(O:O,$G18)),"")=0,
"",
IFERROR(IFERROR(INDEX(K:K,$F18),INDEX(O:O,$G18)),""))</f>
        <v>Regulatory Measure Type (Permit Type)</v>
      </c>
      <c r="D18" s="21" t="str" cm="1">
        <f t="array" ref="D18">IF(IFERROR(IFERROR(INDEX(L:L,$F18),INDEX(R:R,$G18)),"")=0,
"",
IFERROR(IFERROR(INDEX(L:L,$F18),INDEX(R:R,$G18)),""))</f>
        <v>Type of permit or application.</v>
      </c>
      <c r="E18" s="1" t="s">
        <v>5</v>
      </c>
      <c r="F18" s="1">
        <f t="shared" si="0"/>
        <v>2</v>
      </c>
      <c r="G18" s="1" t="e">
        <f t="shared" si="1"/>
        <v>#N/A</v>
      </c>
      <c r="I18" s="6" t="s">
        <v>45</v>
      </c>
      <c r="J18" s="4" t="s">
        <v>10</v>
      </c>
      <c r="K18" s="5" t="s">
        <v>44</v>
      </c>
      <c r="L18" s="4" t="s">
        <v>46</v>
      </c>
      <c r="O18" s="23" t="s">
        <v>174</v>
      </c>
      <c r="P18" s="23" t="s">
        <v>175</v>
      </c>
      <c r="Q18" s="23" t="s">
        <v>125</v>
      </c>
      <c r="R18" s="24" t="s">
        <v>176</v>
      </c>
    </row>
    <row r="19" spans="1:18" ht="15" thickBot="1" x14ac:dyDescent="0.35">
      <c r="A19" s="12" t="s">
        <v>75</v>
      </c>
      <c r="B19" s="11" t="str" cm="1">
        <f t="array" ref="B19">IF(IFERROR(IFERROR(INDEX(J:J,$F19),INDEX(Q:Q,$G19)),"")=0,
"",
IFERROR(IFERROR(INDEX(J:J,$F19),INDEX(Q:Q,$G19)),""))</f>
        <v/>
      </c>
      <c r="C19" s="12" t="str" cm="1">
        <f t="array" ref="C19">IF(IFERROR(IFERROR(INDEX(K:K,$F19),INDEX(O:O,$G19)),"")=0,
"",
IFERROR(IFERROR(INDEX(K:K,$F19),INDEX(O:O,$G19)),""))</f>
        <v/>
      </c>
      <c r="D19" s="21" t="str" cm="1">
        <f t="array" ref="D19">IF(IFERROR(IFERROR(INDEX(L:L,$F19),INDEX(R:R,$G19)),"")=0,
"",
IFERROR(IFERROR(INDEX(L:L,$F19),INDEX(R:R,$G19)),""))</f>
        <v/>
      </c>
      <c r="E19" s="1" t="s">
        <v>75</v>
      </c>
      <c r="F19" s="1" t="e">
        <f t="shared" si="0"/>
        <v>#N/A</v>
      </c>
      <c r="G19" s="1" t="e">
        <f t="shared" si="1"/>
        <v>#N/A</v>
      </c>
      <c r="I19" s="8" t="s">
        <v>47</v>
      </c>
      <c r="J19" s="7" t="s">
        <v>6</v>
      </c>
      <c r="K19" s="9" t="s">
        <v>87</v>
      </c>
      <c r="L19" s="7" t="s">
        <v>24</v>
      </c>
      <c r="O19" s="23" t="s">
        <v>177</v>
      </c>
      <c r="P19" s="23" t="s">
        <v>178</v>
      </c>
      <c r="Q19" s="23" t="s">
        <v>125</v>
      </c>
      <c r="R19" s="23" t="s">
        <v>179</v>
      </c>
    </row>
    <row r="20" spans="1:18" ht="29.4" thickBot="1" x14ac:dyDescent="0.35">
      <c r="A20" s="12" t="s">
        <v>76</v>
      </c>
      <c r="B20" s="11" t="str" cm="1">
        <f t="array" ref="B20">IF(IFERROR(IFERROR(INDEX(J:J,$F20),INDEX(Q:Q,$G20)),"")=0,
"",
IFERROR(IFERROR(INDEX(J:J,$F20),INDEX(Q:Q,$G20)),""))</f>
        <v>Plain Text</v>
      </c>
      <c r="C20" s="12" t="str" cm="1">
        <f t="array" ref="C20">IF(IFERROR(IFERROR(INDEX(K:K,$F20),INDEX(O:O,$G20)),"")=0,
"",
IFERROR(IFERROR(INDEX(K:K,$F20),INDEX(O:O,$G20)),""))</f>
        <v>Facility/Site Name</v>
      </c>
      <c r="D20" s="21" t="str" cm="1">
        <f t="array" ref="D20">IF(IFERROR(IFERROR(INDEX(L:L,$F20),INDEX(R:R,$G20)),"")=0,
"",
IFERROR(IFERROR(INDEX(L:L,$F20),INDEX(R:R,$G20)),""))</f>
        <v>Name of the regulated facility.</v>
      </c>
      <c r="E20" s="1" t="s">
        <v>28</v>
      </c>
      <c r="F20" s="1">
        <f t="shared" si="0"/>
        <v>11</v>
      </c>
      <c r="G20" s="1">
        <f t="shared" si="1"/>
        <v>3</v>
      </c>
      <c r="I20" s="13" t="s">
        <v>48</v>
      </c>
      <c r="J20" s="5"/>
      <c r="K20" s="5"/>
      <c r="L20" s="4"/>
      <c r="O20" s="24" t="s">
        <v>180</v>
      </c>
      <c r="P20" s="23" t="s">
        <v>181</v>
      </c>
      <c r="Q20" s="23" t="s">
        <v>125</v>
      </c>
      <c r="R20" s="23" t="s">
        <v>182</v>
      </c>
    </row>
    <row r="21" spans="1:18" ht="39" customHeight="1" thickBot="1" x14ac:dyDescent="0.35">
      <c r="A21" s="12" t="s">
        <v>77</v>
      </c>
      <c r="B21" s="11" t="str" cm="1">
        <f t="array" ref="B21">IF(IFERROR(IFERROR(INDEX(J:J,$F21),INDEX(Q:Q,$G21)),"")=0,
"",
IFERROR(IFERROR(INDEX(J:J,$F21),INDEX(Q:Q,$G21)),""))</f>
        <v>Plain Text</v>
      </c>
      <c r="C21" s="12" t="str" cm="1">
        <f t="array" ref="C21">IF(IFERROR(IFERROR(INDEX(K:K,$F21),INDEX(O:O,$G21)),"")=0,
"",
IFERROR(IFERROR(INDEX(K:K,$F21),INDEX(O:O,$G21)),""))</f>
        <v>Facility/Site Address</v>
      </c>
      <c r="D21" s="21" t="str" cm="1">
        <f t="array" ref="D21">IF(IFERROR(IFERROR(INDEX(L:L,$F21),INDEX(R:R,$G21)),"")=0,
"",
IFERROR(IFERROR(INDEX(L:L,$F21),INDEX(R:R,$G21)),""))</f>
        <v>Physical address of the regulated facility/site, which is not necessarily the mailing address.</v>
      </c>
      <c r="E21" s="1" t="s">
        <v>30</v>
      </c>
      <c r="F21" s="1">
        <f t="shared" si="0"/>
        <v>12</v>
      </c>
      <c r="G21" s="1" t="e">
        <f t="shared" si="1"/>
        <v>#N/A</v>
      </c>
      <c r="I21" s="14" t="s">
        <v>49</v>
      </c>
      <c r="J21" s="5"/>
      <c r="K21" s="5"/>
      <c r="L21" s="4"/>
      <c r="O21" s="23" t="s">
        <v>183</v>
      </c>
      <c r="P21" s="23" t="s">
        <v>184</v>
      </c>
      <c r="Q21" s="23" t="s">
        <v>125</v>
      </c>
      <c r="R21" s="24" t="s">
        <v>185</v>
      </c>
    </row>
    <row r="22" spans="1:18" ht="29.4" thickBot="1" x14ac:dyDescent="0.35">
      <c r="A22" s="12" t="s">
        <v>78</v>
      </c>
      <c r="B22" s="11" t="str" cm="1">
        <f t="array" ref="B22">IF(IFERROR(IFERROR(INDEX(J:J,$F22),INDEX(Q:Q,$G22)),"")=0,
"",
IFERROR(IFERROR(INDEX(J:J,$F22),INDEX(Q:Q,$G22)),""))</f>
        <v/>
      </c>
      <c r="C22" s="12" t="str" cm="1">
        <f t="array" ref="C22">IF(IFERROR(IFERROR(INDEX(K:K,$F22),INDEX(O:O,$G22)),"")=0,
"",
IFERROR(IFERROR(INDEX(K:K,$F22),INDEX(O:O,$G22)),""))</f>
        <v/>
      </c>
      <c r="D22" s="21" t="str" cm="1">
        <f t="array" ref="D22">IF(IFERROR(IFERROR(INDEX(L:L,$F22),INDEX(R:R,$G22)),"")=0,
"",
IFERROR(IFERROR(INDEX(L:L,$F22),INDEX(R:R,$G22)),""))</f>
        <v/>
      </c>
      <c r="E22" s="1" t="s">
        <v>32</v>
      </c>
      <c r="F22" s="1">
        <f t="shared" si="0"/>
        <v>13</v>
      </c>
      <c r="G22" s="1" t="e">
        <f t="shared" si="1"/>
        <v>#N/A</v>
      </c>
      <c r="I22" s="13" t="s">
        <v>50</v>
      </c>
      <c r="J22" s="5"/>
      <c r="K22" s="5"/>
      <c r="L22" s="4"/>
      <c r="O22" s="23" t="s">
        <v>186</v>
      </c>
      <c r="P22" s="25" t="s">
        <v>201</v>
      </c>
      <c r="Q22" s="23" t="s">
        <v>169</v>
      </c>
      <c r="R22" s="24" t="s">
        <v>187</v>
      </c>
    </row>
    <row r="23" spans="1:18" ht="72.599999999999994" thickBot="1" x14ac:dyDescent="0.35">
      <c r="A23" s="12" t="s">
        <v>79</v>
      </c>
      <c r="B23" s="11" t="str" cm="1">
        <f t="array" ref="B23">IF(IFERROR(IFERROR(INDEX(J:J,$F23),INDEX(Q:Q,$G23)),"")=0,
"",
IFERROR(IFERROR(INDEX(J:J,$F23),INDEX(Q:Q,$G23)),""))</f>
        <v>Plain Text</v>
      </c>
      <c r="C23" s="12" t="str" cm="1">
        <f t="array" ref="C23">IF(IFERROR(IFERROR(INDEX(K:K,$F23),INDEX(O:O,$G23)),"")=0,
"",
IFERROR(IFERROR(INDEX(K:K,$F23),INDEX(O:O,$G23)),""))</f>
        <v>Facility/Site City</v>
      </c>
      <c r="D23" s="21" t="str" cm="1">
        <f t="array" ref="D23">IF(IFERROR(IFERROR(INDEX(L:L,$F23),INDEX(R:R,$G23)),"")=0,
"",
IFERROR(IFERROR(INDEX(L:L,$F23),INDEX(R:R,$G23)),""))</f>
        <v>City where the regulated facility/site is located.</v>
      </c>
      <c r="E23" s="1" t="s">
        <v>34</v>
      </c>
      <c r="F23" s="1">
        <f t="shared" si="0"/>
        <v>14</v>
      </c>
      <c r="G23" s="1" t="e">
        <f t="shared" si="1"/>
        <v>#N/A</v>
      </c>
      <c r="I23" s="13" t="s">
        <v>51</v>
      </c>
      <c r="J23" s="5"/>
      <c r="K23" s="5"/>
      <c r="L23" s="4"/>
      <c r="O23" s="23" t="s">
        <v>188</v>
      </c>
      <c r="P23" s="23" t="s">
        <v>189</v>
      </c>
      <c r="Q23" s="23" t="s">
        <v>125</v>
      </c>
      <c r="R23" s="24" t="s">
        <v>190</v>
      </c>
    </row>
    <row r="24" spans="1:18" ht="29.4" thickBot="1" x14ac:dyDescent="0.35">
      <c r="A24" s="12" t="s">
        <v>80</v>
      </c>
      <c r="B24" s="11" t="str" cm="1">
        <f t="array" ref="B24">IF(IFERROR(IFERROR(INDEX(J:J,$F24),INDEX(Q:Q,$G24)),"")=0,
"",
IFERROR(IFERROR(INDEX(J:J,$F24),INDEX(Q:Q,$G24)),""))</f>
        <v>Plain Text</v>
      </c>
      <c r="C24" s="12" t="str" cm="1">
        <f t="array" ref="C24">IF(IFERROR(IFERROR(INDEX(K:K,$F24),INDEX(O:O,$G24)),"")=0,
"",
IFERROR(IFERROR(INDEX(K:K,$F24),INDEX(O:O,$G24)),""))</f>
        <v>Facility/Site State</v>
      </c>
      <c r="D24" s="21" t="str" cm="1">
        <f t="array" ref="D24">IF(IFERROR(IFERROR(INDEX(L:L,$F24),INDEX(R:R,$G24)),"")=0,
"",
IFERROR(IFERROR(INDEX(L:L,$F24),INDEX(R:R,$G24)),""))</f>
        <v>State where the regulated facility/site is located.</v>
      </c>
      <c r="E24" s="1" t="s">
        <v>36</v>
      </c>
      <c r="F24" s="1">
        <f t="shared" si="0"/>
        <v>15</v>
      </c>
      <c r="G24" s="1" t="e">
        <f t="shared" si="1"/>
        <v>#N/A</v>
      </c>
      <c r="I24" s="13" t="s">
        <v>52</v>
      </c>
      <c r="J24" s="5"/>
      <c r="K24" s="5"/>
      <c r="L24" s="4"/>
      <c r="O24" s="23" t="s">
        <v>191</v>
      </c>
      <c r="P24" s="25" t="s">
        <v>199</v>
      </c>
      <c r="Q24" s="23" t="s">
        <v>125</v>
      </c>
      <c r="R24" s="24" t="s">
        <v>192</v>
      </c>
    </row>
    <row r="25" spans="1:18" ht="43.8" thickBot="1" x14ac:dyDescent="0.35">
      <c r="A25" s="12" t="s">
        <v>81</v>
      </c>
      <c r="B25" s="11" t="str" cm="1">
        <f t="array" ref="B25">IF(IFERROR(IFERROR(INDEX(J:J,$F25),INDEX(Q:Q,$G25)),"")=0,
"",
IFERROR(IFERROR(INDEX(J:J,$F25),INDEX(Q:Q,$G25)),""))</f>
        <v>Plain Text</v>
      </c>
      <c r="C25" s="12" t="str" cm="1">
        <f t="array" ref="C25">IF(IFERROR(IFERROR(INDEX(K:K,$F25),INDEX(O:O,$G25)),"")=0,
"",
IFERROR(IFERROR(INDEX(K:K,$F25),INDEX(O:O,$G25)),""))</f>
        <v>Facility/Site Zip</v>
      </c>
      <c r="D25" s="21" t="str" cm="1">
        <f t="array" ref="D25">IF(IFERROR(IFERROR(INDEX(L:L,$F25),INDEX(R:R,$G25)),"")=0,
"",
IFERROR(IFERROR(INDEX(L:L,$F25),INDEX(R:R,$G25)),""))</f>
        <v>United States 5 digit zip code for the location of the regulated facility/site.</v>
      </c>
      <c r="E25" s="1" t="s">
        <v>39</v>
      </c>
      <c r="F25" s="1">
        <f t="shared" si="0"/>
        <v>16</v>
      </c>
      <c r="G25" s="1" t="e">
        <f t="shared" si="1"/>
        <v>#N/A</v>
      </c>
      <c r="I25" s="8" t="s">
        <v>53</v>
      </c>
      <c r="J25" s="7" t="s">
        <v>6</v>
      </c>
      <c r="K25" s="7" t="s">
        <v>111</v>
      </c>
      <c r="L25" s="10" t="s">
        <v>89</v>
      </c>
      <c r="O25" s="23" t="s">
        <v>193</v>
      </c>
      <c r="P25" s="25" t="s">
        <v>198</v>
      </c>
      <c r="Q25" s="23" t="s">
        <v>125</v>
      </c>
      <c r="R25" s="24" t="s">
        <v>194</v>
      </c>
    </row>
    <row r="26" spans="1:18" ht="72.599999999999994" thickBot="1" x14ac:dyDescent="0.35">
      <c r="A26" s="12" t="s">
        <v>82</v>
      </c>
      <c r="B26" s="11" t="str" cm="1">
        <f t="array" ref="B26">IF(IFERROR(IFERROR(INDEX(J:J,$F26),INDEX(Q:Q,$G26)),"")=0,
"",
IFERROR(IFERROR(INDEX(J:J,$F26),INDEX(Q:Q,$G26)),""))</f>
        <v>Number</v>
      </c>
      <c r="C26" s="12" t="str" cm="1">
        <f t="array" ref="C26">IF(IFERROR(IFERROR(INDEX(K:K,$F26),INDEX(O:O,$G26)),"")=0,
"",
IFERROR(IFERROR(INDEX(K:K,$F26),INDEX(O:O,$G26)),""))</f>
        <v>Latitude</v>
      </c>
      <c r="D26" s="21" t="str" cm="1">
        <f t="array" ref="D26">IF(IFERROR(IFERROR(INDEX(L:L,$F26),INDEX(R:R,$G26)),"")=0,
"",
IFERROR(IFERROR(INDEX(L:L,$F26),INDEX(R:R,$G26)),""))</f>
        <v>Latitude used to map the regulated facility/site, expressed in decimal degrees.</v>
      </c>
      <c r="E26" s="1" t="s">
        <v>42</v>
      </c>
      <c r="F26" s="1">
        <f t="shared" si="0"/>
        <v>17</v>
      </c>
      <c r="G26" s="1" t="e">
        <f t="shared" si="1"/>
        <v>#N/A</v>
      </c>
      <c r="I26" s="8" t="s">
        <v>54</v>
      </c>
      <c r="J26" s="7" t="s">
        <v>6</v>
      </c>
      <c r="K26" s="7" t="s">
        <v>112</v>
      </c>
      <c r="L26" s="7" t="s">
        <v>55</v>
      </c>
      <c r="O26" s="23" t="s">
        <v>195</v>
      </c>
      <c r="P26" s="23" t="s">
        <v>196</v>
      </c>
      <c r="Q26" s="23" t="s">
        <v>125</v>
      </c>
      <c r="R26" s="24" t="s">
        <v>197</v>
      </c>
    </row>
    <row r="27" spans="1:18" ht="29.4" thickBot="1" x14ac:dyDescent="0.35">
      <c r="A27" s="12" t="s">
        <v>83</v>
      </c>
      <c r="B27" s="11" t="str" cm="1">
        <f t="array" ref="B27">IF(IFERROR(IFERROR(INDEX(J:J,$F27),INDEX(Q:Q,$G27)),"")=0,
"",
IFERROR(IFERROR(INDEX(J:J,$F27),INDEX(Q:Q,$G27)),""))</f>
        <v>Number</v>
      </c>
      <c r="C27" s="12" t="str" cm="1">
        <f t="array" ref="C27">IF(IFERROR(IFERROR(INDEX(K:K,$F27),INDEX(O:O,$G27)),"")=0,
"",
IFERROR(IFERROR(INDEX(K:K,$F27),INDEX(O:O,$G27)),""))</f>
        <v>Longitude</v>
      </c>
      <c r="D27" s="21" t="str" cm="1">
        <f t="array" ref="D27">IF(IFERROR(IFERROR(INDEX(L:L,$F27),INDEX(R:R,$G27)),"")=0,
"",
IFERROR(IFERROR(INDEX(L:L,$F27),INDEX(R:R,$G27)),""))</f>
        <v>Longitude used to map the regulated facility/site, expressed in decimal degrees.</v>
      </c>
      <c r="E27" s="1" t="s">
        <v>45</v>
      </c>
      <c r="F27" s="1">
        <f t="shared" si="0"/>
        <v>18</v>
      </c>
      <c r="G27" s="1" t="e">
        <f t="shared" si="1"/>
        <v>#N/A</v>
      </c>
      <c r="I27" s="13" t="s">
        <v>56</v>
      </c>
      <c r="J27" s="5"/>
      <c r="K27" s="5"/>
      <c r="L27" s="4"/>
    </row>
    <row r="28" spans="1:18" ht="29.4" thickBot="1" x14ac:dyDescent="0.35">
      <c r="A28" s="12" t="s">
        <v>84</v>
      </c>
      <c r="B28" s="11" t="str" cm="1">
        <f t="array" ref="B28">IF(IFERROR(IFERROR(INDEX(J:J,$F28),INDEX(Q:Q,$G28)),"")=0,
"",
IFERROR(IFERROR(INDEX(J:J,$F28),INDEX(Q:Q,$G28)),""))</f>
        <v>Plain Text</v>
      </c>
      <c r="C28" s="12" t="str" cm="1">
        <f t="array" ref="C28">IF(IFERROR(IFERROR(INDEX(K:K,$F28),INDEX(O:O,$G28)),"")=0,
"",
IFERROR(IFERROR(INDEX(K:K,$F28),INDEX(O:O,$G28)),""))</f>
        <v>Facility/Site County</v>
      </c>
      <c r="D28" s="21" t="str" cm="1">
        <f t="array" ref="D28">IF(IFERROR(IFERROR(INDEX(L:L,$F28),INDEX(R:R,$G28)),"")=0,
"",
IFERROR(IFERROR(INDEX(L:L,$F28),INDEX(R:R,$G28)),""))</f>
        <v>County where the regulated facility/site is located.</v>
      </c>
      <c r="E28" s="1" t="s">
        <v>47</v>
      </c>
      <c r="F28" s="1">
        <f t="shared" si="0"/>
        <v>19</v>
      </c>
      <c r="G28" s="1" t="e">
        <f t="shared" si="1"/>
        <v>#N/A</v>
      </c>
      <c r="I28" s="13" t="s">
        <v>57</v>
      </c>
      <c r="J28" s="5"/>
      <c r="K28" s="5"/>
      <c r="L28" s="4"/>
    </row>
    <row r="29" spans="1:18" ht="29.4" thickBot="1" x14ac:dyDescent="0.35">
      <c r="A29" s="12" t="s">
        <v>85</v>
      </c>
      <c r="B29" s="11" t="str" cm="1">
        <f t="array" ref="B29">IF(IFERROR(IFERROR(INDEX(J:J,$F29),INDEX(Q:Q,$G29)),"")=0,
"",
IFERROR(IFERROR(INDEX(J:J,$F29),INDEX(Q:Q,$G29)),""))</f>
        <v>Plain Text</v>
      </c>
      <c r="C29" s="12" t="str" cm="1">
        <f t="array" ref="C29">IF(IFERROR(IFERROR(INDEX(K:K,$F29),INDEX(O:O,$G29)),"")=0,
"",
IFERROR(IFERROR(INDEX(K:K,$F29),INDEX(O:O,$G29)),""))</f>
        <v>Facility/Site Size</v>
      </c>
      <c r="D29" s="21" t="str" cm="1">
        <f t="array" ref="D29">IF(IFERROR(IFERROR(INDEX(L:L,$F29),INDEX(R:R,$G29)),"")=0,
"",
IFERROR(IFERROR(INDEX(L:L,$F29),INDEX(R:R,$G29)),""))</f>
        <v>Area of the regulated facility expressed in acres or square feet</v>
      </c>
      <c r="E29" s="1" t="s">
        <v>53</v>
      </c>
      <c r="F29" s="1">
        <f t="shared" si="0"/>
        <v>25</v>
      </c>
      <c r="G29" s="1" t="e">
        <f t="shared" si="1"/>
        <v>#N/A</v>
      </c>
      <c r="I29" s="13" t="s">
        <v>58</v>
      </c>
      <c r="J29" s="5"/>
      <c r="K29" s="5"/>
      <c r="L29" s="4"/>
    </row>
    <row r="30" spans="1:18" ht="15" thickBot="1" x14ac:dyDescent="0.35">
      <c r="A30" s="12" t="s">
        <v>86</v>
      </c>
      <c r="B30" s="11" t="str" cm="1">
        <f t="array" ref="B30">IF(IFERROR(IFERROR(INDEX(J:J,$F30),INDEX(Q:Q,$G30)),"")=0,
"",
IFERROR(IFERROR(INDEX(J:J,$F30),INDEX(Q:Q,$G30)),""))</f>
        <v>Plain Text</v>
      </c>
      <c r="C30" s="12" t="str" cm="1">
        <f t="array" ref="C30">IF(IFERROR(IFERROR(INDEX(K:K,$F30),INDEX(O:O,$G30)),"")=0,
"",
IFERROR(IFERROR(INDEX(K:K,$F30),INDEX(O:O,$G30)),""))</f>
        <v>Facility/Site Size Unit</v>
      </c>
      <c r="D30" s="21" t="str" cm="1">
        <f t="array" ref="D30">IF(IFERROR(IFERROR(INDEX(L:L,$F30),INDEX(R:R,$G30)),"")=0,
"",
IFERROR(IFERROR(INDEX(L:L,$F30),INDEX(R:R,$G30)),""))</f>
        <v>Unit of measure of the facility size (Acres or SqFt).</v>
      </c>
      <c r="E30" s="1" t="s">
        <v>54</v>
      </c>
      <c r="F30" s="1">
        <f t="shared" si="0"/>
        <v>26</v>
      </c>
      <c r="G30" s="1" t="e">
        <f t="shared" si="1"/>
        <v>#N/A</v>
      </c>
      <c r="I30" s="8" t="s">
        <v>60</v>
      </c>
      <c r="J30" s="7" t="s">
        <v>6</v>
      </c>
      <c r="K30" s="7" t="s">
        <v>59</v>
      </c>
      <c r="L30" s="10" t="s">
        <v>90</v>
      </c>
    </row>
    <row r="31" spans="1:18" ht="15" thickBot="1" x14ac:dyDescent="0.35">
      <c r="A31" s="12" t="s">
        <v>66</v>
      </c>
      <c r="B31" s="11" t="str" cm="1">
        <f t="array" ref="B31">IF(IFERROR(IFERROR(INDEX(J:J,$F31),INDEX(Q:Q,$G31)),"")=0,
"",
IFERROR(IFERROR(INDEX(J:J,$F31),INDEX(Q:Q,$G31)),""))</f>
        <v/>
      </c>
      <c r="C31" s="12" t="str" cm="1">
        <f t="array" ref="C31">IF(IFERROR(IFERROR(INDEX(K:K,$F31),INDEX(O:O,$G31)),"")=0,
"",
IFERROR(IFERROR(INDEX(K:K,$F31),INDEX(O:O,$G31)),""))</f>
        <v/>
      </c>
      <c r="D31" s="21" t="str" cm="1">
        <f t="array" ref="D31">IF(IFERROR(IFERROR(INDEX(L:L,$F31),INDEX(R:R,$G31)),"")=0,
"",
IFERROR(IFERROR(INDEX(L:L,$F31),INDEX(R:R,$G31)),""))</f>
        <v/>
      </c>
      <c r="E31" s="1" t="s">
        <v>66</v>
      </c>
      <c r="F31" s="1">
        <f t="shared" si="0"/>
        <v>33</v>
      </c>
      <c r="G31" s="1" t="e">
        <f t="shared" si="1"/>
        <v>#N/A</v>
      </c>
      <c r="I31" s="8" t="s">
        <v>62</v>
      </c>
      <c r="J31" s="7" t="s">
        <v>6</v>
      </c>
      <c r="K31" s="7" t="s">
        <v>61</v>
      </c>
      <c r="L31" s="7" t="s">
        <v>63</v>
      </c>
    </row>
    <row r="32" spans="1:18" ht="15" thickBot="1" x14ac:dyDescent="0.35">
      <c r="A32" s="12" t="s">
        <v>67</v>
      </c>
      <c r="B32" s="11" t="str" cm="1">
        <f t="array" ref="B32">IF(IFERROR(IFERROR(INDEX(J:J,$F32),INDEX(Q:Q,$G32)),"")=0,
"",
IFERROR(IFERROR(INDEX(J:J,$F32),INDEX(Q:Q,$G32)),""))</f>
        <v/>
      </c>
      <c r="C32" s="12" t="str" cm="1">
        <f t="array" ref="C32">IF(IFERROR(IFERROR(INDEX(K:K,$F32),INDEX(O:O,$G32)),"")=0,
"",
IFERROR(IFERROR(INDEX(K:K,$F32),INDEX(O:O,$G32)),""))</f>
        <v/>
      </c>
      <c r="D32" s="21" t="str" cm="1">
        <f t="array" ref="D32">IF(IFERROR(IFERROR(INDEX(L:L,$F32),INDEX(R:R,$G32)),"")=0,
"",
IFERROR(IFERROR(INDEX(L:L,$F32),INDEX(R:R,$G32)),""))</f>
        <v/>
      </c>
      <c r="E32" s="1" t="s">
        <v>67</v>
      </c>
      <c r="F32" s="1">
        <f t="shared" si="0"/>
        <v>34</v>
      </c>
      <c r="G32" s="1" t="e">
        <f t="shared" si="1"/>
        <v>#N/A</v>
      </c>
      <c r="I32" s="8" t="s">
        <v>65</v>
      </c>
      <c r="J32" s="7" t="s">
        <v>6</v>
      </c>
      <c r="K32" s="7" t="s">
        <v>64</v>
      </c>
      <c r="L32" s="10" t="s">
        <v>91</v>
      </c>
    </row>
    <row r="33" spans="1:12" ht="15" thickBot="1" x14ac:dyDescent="0.35">
      <c r="A33" s="12" t="s">
        <v>68</v>
      </c>
      <c r="B33" s="11" t="str" cm="1">
        <f t="array" ref="B33">IF(IFERROR(IFERROR(INDEX(J:J,$F33),INDEX(Q:Q,$G33)),"")=0,
"",
IFERROR(IFERROR(INDEX(J:J,$F33),INDEX(Q:Q,$G33)),""))</f>
        <v/>
      </c>
      <c r="C33" s="12" t="str" cm="1">
        <f t="array" ref="C33">IF(IFERROR(IFERROR(INDEX(K:K,$F33),INDEX(O:O,$G33)),"")=0,
"",
IFERROR(IFERROR(INDEX(K:K,$F33),INDEX(O:O,$G33)),""))</f>
        <v/>
      </c>
      <c r="D33" s="21" t="str" cm="1">
        <f t="array" ref="D33">IF(IFERROR(IFERROR(INDEX(L:L,$F33),INDEX(R:R,$G33)),"")=0,
"",
IFERROR(IFERROR(INDEX(L:L,$F33),INDEX(R:R,$G33)),""))</f>
        <v/>
      </c>
      <c r="E33" s="1" t="s">
        <v>68</v>
      </c>
      <c r="F33" s="1">
        <f t="shared" si="0"/>
        <v>35</v>
      </c>
      <c r="G33" s="1" t="e">
        <f t="shared" si="1"/>
        <v>#N/A</v>
      </c>
      <c r="I33" s="13" t="s">
        <v>66</v>
      </c>
      <c r="J33" s="5"/>
      <c r="K33" s="5"/>
      <c r="L33" s="4"/>
    </row>
    <row r="34" spans="1:12" ht="15" thickBot="1" x14ac:dyDescent="0.35">
      <c r="F34" s="1"/>
      <c r="G34" s="1"/>
      <c r="I34" s="14" t="s">
        <v>67</v>
      </c>
      <c r="J34" s="5"/>
      <c r="K34" s="5"/>
      <c r="L34" s="4"/>
    </row>
    <row r="35" spans="1:12" ht="15" thickBot="1" x14ac:dyDescent="0.35">
      <c r="I35" s="14" t="s">
        <v>68</v>
      </c>
      <c r="J35" s="5"/>
      <c r="K35" s="5"/>
      <c r="L35" s="4"/>
    </row>
    <row r="36" spans="1:12" ht="15" thickBot="1" x14ac:dyDescent="0.35">
      <c r="I36" s="14" t="s">
        <v>69</v>
      </c>
      <c r="J36" s="5"/>
      <c r="K36" s="5"/>
      <c r="L36" s="4"/>
    </row>
    <row r="37" spans="1:12" ht="15" thickBot="1" x14ac:dyDescent="0.35">
      <c r="I37" s="14" t="s">
        <v>70</v>
      </c>
      <c r="J37" s="5"/>
      <c r="K37" s="5"/>
      <c r="L37" s="4"/>
    </row>
    <row r="38" spans="1:12" ht="15" thickBot="1" x14ac:dyDescent="0.35">
      <c r="I38" s="14" t="s">
        <v>71</v>
      </c>
      <c r="J38" s="5"/>
      <c r="K38" s="5"/>
      <c r="L38" s="4"/>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Violations</vt:lpstr>
      <vt:lpstr>Violations_Lookups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2020-07-20T19:36:41Z</dcterms:created>
  <dcterms:modified xsi:type="dcterms:W3CDTF">2025-09-24T18:16:21Z</dcterms:modified>
</cp:coreProperties>
</file>