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ltonjaynelson/Documents/Research/OLAgen/Project Documents/Data for Manuscript/"/>
    </mc:Choice>
  </mc:AlternateContent>
  <xr:revisionPtr revIDLastSave="0" documentId="13_ncr:1_{EFFA6AAD-D317-2447-86EC-A316A47FDA7A}" xr6:coauthVersionLast="47" xr6:coauthVersionMax="47" xr10:uidLastSave="{00000000-0000-0000-0000-000000000000}"/>
  <bookViews>
    <workbookView xWindow="-30960" yWindow="-260" windowWidth="28040" windowHeight="17260" xr2:uid="{76E7AE78-9389-664F-9794-B65459CF4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N9" i="1"/>
  <c r="L9" i="1"/>
  <c r="N8" i="1" a="1"/>
  <c r="N8" i="1" s="1"/>
  <c r="M8" i="1" a="1"/>
  <c r="M8" i="1" s="1"/>
  <c r="L8" i="1" a="1"/>
  <c r="L8" i="1" s="1"/>
  <c r="N7" i="1"/>
  <c r="M7" i="1"/>
  <c r="L7" i="1"/>
  <c r="L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<sst xmlns="http://schemas.openxmlformats.org/spreadsheetml/2006/main" count="781" uniqueCount="210">
  <si>
    <t>Sample</t>
  </si>
  <si>
    <t>Yellow Channel (E484 / Alpha / Pos. Cont)</t>
  </si>
  <si>
    <t>Green Channel (E484K / Beta / Pos. Cont)</t>
  </si>
  <si>
    <t>Red Channel (L452 / Delta)</t>
  </si>
  <si>
    <t>Orange Channel (G339D / Omicron)</t>
  </si>
  <si>
    <t>Assay Classification</t>
  </si>
  <si>
    <t>Actual Classification</t>
  </si>
  <si>
    <t>GISAID</t>
  </si>
  <si>
    <t>Cq Value</t>
  </si>
  <si>
    <t>Viral Load       (IU / mL, Log10)</t>
  </si>
  <si>
    <t>Blind Trial #1 - 5 April 2022</t>
  </si>
  <si>
    <t>+</t>
  </si>
  <si>
    <t>-</t>
  </si>
  <si>
    <t>Delta</t>
  </si>
  <si>
    <t>hCoV-19/USA/TN-VUMC-002928/2021</t>
  </si>
  <si>
    <t>hCoV-19/USA/TN-VUMC-002930/2021</t>
  </si>
  <si>
    <t>hCoV-19/USA/TN-VUMC-002942/2021</t>
  </si>
  <si>
    <t>Alpha</t>
  </si>
  <si>
    <t>hCoV-19/USA/TN-VUMC-000839/2021</t>
  </si>
  <si>
    <t>N/A</t>
  </si>
  <si>
    <t>hCoV-19/USA/TN-VUMC-000840/2021</t>
  </si>
  <si>
    <t>hCoV-19/USA/TN-VUMC-000854/2021</t>
  </si>
  <si>
    <t>Blind Trial #2 - 10 June 2022</t>
  </si>
  <si>
    <t>DN1</t>
  </si>
  <si>
    <t>Omicron</t>
  </si>
  <si>
    <t>EPI_ISL_15856706</t>
  </si>
  <si>
    <t>DN2</t>
  </si>
  <si>
    <t>EPI_ISL_15856707</t>
  </si>
  <si>
    <t>DN3</t>
  </si>
  <si>
    <t>In Processing for GISAID Submission</t>
  </si>
  <si>
    <t>DN4</t>
  </si>
  <si>
    <t>EPI_ISL_15856708</t>
  </si>
  <si>
    <t>DN5</t>
  </si>
  <si>
    <t>EPI_ISL_15856709</t>
  </si>
  <si>
    <t>DN6</t>
  </si>
  <si>
    <t>EPI_ISL_15856710</t>
  </si>
  <si>
    <t>DN7</t>
  </si>
  <si>
    <t>EPI_ISL_15856711</t>
  </si>
  <si>
    <t>DN8</t>
  </si>
  <si>
    <t>EPI_ISL_15856712</t>
  </si>
  <si>
    <t>hCoV-19/USA/TN-VUMC-000842/2021</t>
  </si>
  <si>
    <t>hCoV-19/USA/TN-VUMC-002937/2021</t>
  </si>
  <si>
    <t>hCoV-19/USA/TN-VUMC-002927/2021</t>
  </si>
  <si>
    <t>Blind Trial #3 - 24 Jun 2022</t>
  </si>
  <si>
    <t>DN9</t>
  </si>
  <si>
    <t>hCoV-19/USA/TN-VUMC-000715/2021</t>
  </si>
  <si>
    <t>DN10</t>
  </si>
  <si>
    <t>hCoV-19/USA/TN-VUMC-000723/2021</t>
  </si>
  <si>
    <t>DN11</t>
  </si>
  <si>
    <t>hCoV-19/USA/TN-VUMC-000717/2021</t>
  </si>
  <si>
    <t>DN12</t>
  </si>
  <si>
    <t>hCoV-19/USA/TN-VUMC-000725/2021</t>
  </si>
  <si>
    <t>DN13</t>
  </si>
  <si>
    <t>hCoV-19/USA/TN-VUMC-000704/2021</t>
  </si>
  <si>
    <t>DN14</t>
  </si>
  <si>
    <t>hCoV-19/USA/TN-VUMC-003001/2021</t>
  </si>
  <si>
    <t>DN15</t>
  </si>
  <si>
    <t>hCoV-19/USA/TN-VUMC-003002/2021</t>
  </si>
  <si>
    <t>DN16</t>
  </si>
  <si>
    <t>hCoV-19/USA/TN-VUMC-003005/2021</t>
  </si>
  <si>
    <t>DN17</t>
  </si>
  <si>
    <t>hCoV-19/USA/TN-VUMC-003006/2021</t>
  </si>
  <si>
    <t>DN18</t>
  </si>
  <si>
    <t>hCoV-19/USA/TN-VUMC-003007/2021</t>
  </si>
  <si>
    <t>DN19</t>
  </si>
  <si>
    <t>EPI_ISL_15856713</t>
  </si>
  <si>
    <t>DN20</t>
  </si>
  <si>
    <t>EPI_ISL_15856714</t>
  </si>
  <si>
    <t>DN21</t>
  </si>
  <si>
    <t>EPI_ISL_15856715</t>
  </si>
  <si>
    <t>DN22</t>
  </si>
  <si>
    <t>EPI_ISL_15856716</t>
  </si>
  <si>
    <t>DN23</t>
  </si>
  <si>
    <t>EPI_ISL_15856717</t>
  </si>
  <si>
    <t>Blind Trial #4 - 28-29 Jun 2022</t>
  </si>
  <si>
    <t>DN24</t>
  </si>
  <si>
    <t>hCoV-19/USA/TN-VUMC-000708/2021</t>
  </si>
  <si>
    <t>DN25</t>
  </si>
  <si>
    <t>hCoV-19/USA/TN-VUMC-000714/2021</t>
  </si>
  <si>
    <t>DN26</t>
  </si>
  <si>
    <t>hCoV-19/USA/TN-VUMC-000720/2021</t>
  </si>
  <si>
    <t>DN27</t>
  </si>
  <si>
    <t>hCoV-19/USA/TN-VUMC-000712/2021</t>
  </si>
  <si>
    <t>DN28</t>
  </si>
  <si>
    <t>hCoV-19/USA/TN-VUMC-000705/2021</t>
  </si>
  <si>
    <t>DN29</t>
  </si>
  <si>
    <t>hCoV-19/USA/TN-VUMC-003008/2021</t>
  </si>
  <si>
    <t>DN30</t>
  </si>
  <si>
    <t>hCoV-19/USA/TN-VUMC-003009/2021</t>
  </si>
  <si>
    <t>DN39</t>
  </si>
  <si>
    <t>hCoV-19/USA/TN-VUMC-000622/2021</t>
  </si>
  <si>
    <t>(-) on Hologic</t>
  </si>
  <si>
    <t>Blind Trial #5 - 5 Jul 2022</t>
  </si>
  <si>
    <t>DN31</t>
  </si>
  <si>
    <t>hCoV-19/USA/TN-VUMC-003010/2021</t>
  </si>
  <si>
    <t>DN32</t>
  </si>
  <si>
    <t>hCoV-19/USA/TN-VUMC-003011/2021</t>
  </si>
  <si>
    <t>DN33</t>
  </si>
  <si>
    <t>hCoV-19/USA/TN-VUMC-003015/2021</t>
  </si>
  <si>
    <t>DN34</t>
  </si>
  <si>
    <t>EPI_ISL_15856718</t>
  </si>
  <si>
    <t>DN35</t>
  </si>
  <si>
    <t>EPI_ISL_15856719</t>
  </si>
  <si>
    <t>DN36</t>
  </si>
  <si>
    <t>EPI_ISL_15856720</t>
  </si>
  <si>
    <t>DN37</t>
  </si>
  <si>
    <t>EPI_ISL_15856721</t>
  </si>
  <si>
    <t>DN38</t>
  </si>
  <si>
    <t>EPI_ISL_15856722</t>
  </si>
  <si>
    <t>Blind Trial #6 - 7 Jul 2022</t>
  </si>
  <si>
    <t>DN40</t>
  </si>
  <si>
    <t>hCoV-19/USA/TN-VUMC-002375/2021</t>
  </si>
  <si>
    <t>DN41</t>
  </si>
  <si>
    <t>hCoV-19/USA/TN-VUMC-002350/2021</t>
  </si>
  <si>
    <t>DN42</t>
  </si>
  <si>
    <t>EPI_ISL_15856732</t>
  </si>
  <si>
    <t>DN43</t>
  </si>
  <si>
    <t>hCoV-19/USA/TN-VUMC-002364/2021</t>
  </si>
  <si>
    <t>DN44</t>
  </si>
  <si>
    <t>hCoV-19/USA/TN-VUMC-002370/2021</t>
  </si>
  <si>
    <t>DN45</t>
  </si>
  <si>
    <t>hCoV-19/USA/TN-VUMC-002366/2021</t>
  </si>
  <si>
    <t>DN46</t>
  </si>
  <si>
    <t>hCoV-19/USA/TN-VUMC-002356/2021</t>
  </si>
  <si>
    <t>DN47</t>
  </si>
  <si>
    <t>hCoV-19/USA/TN-VUMC-000449/2021</t>
  </si>
  <si>
    <t>Blind Trial #7 - 11 Jul 2022</t>
  </si>
  <si>
    <t>DN48</t>
  </si>
  <si>
    <t>EPI_ISL_15856729</t>
  </si>
  <si>
    <t>DN49</t>
  </si>
  <si>
    <t>EPI_ISL_15856730</t>
  </si>
  <si>
    <t>DN50</t>
  </si>
  <si>
    <t>EPI_ISL_15856734</t>
  </si>
  <si>
    <t>DN51</t>
  </si>
  <si>
    <t>hCoV-19/USA/TN-VUMC-000518/2021</t>
  </si>
  <si>
    <t>DN52</t>
  </si>
  <si>
    <t>hCoV-19/USA/TN-VUMC-000528/2021</t>
  </si>
  <si>
    <t>DN53</t>
  </si>
  <si>
    <t>hCoV-19/USA/TN-VUMC-000445/2021</t>
  </si>
  <si>
    <t>DN54</t>
  </si>
  <si>
    <t>EPI_ISL_15856731</t>
  </si>
  <si>
    <t>DN55</t>
  </si>
  <si>
    <t>hCoV-19/USA/TN-VUMC-000513/2021</t>
  </si>
  <si>
    <t>Blind Trial #8 - 20 Jul 2022</t>
  </si>
  <si>
    <t>DN56</t>
  </si>
  <si>
    <t>hCoV-19/USA/TN-VUMC-000426/2021</t>
  </si>
  <si>
    <t>DN57</t>
  </si>
  <si>
    <t>hCoV-19/USA/TN-VUMC-000457/2021</t>
  </si>
  <si>
    <t>DN58</t>
  </si>
  <si>
    <t>hCoV-19/USA/TN-VUMC-000441/2021</t>
  </si>
  <si>
    <t>DN59</t>
  </si>
  <si>
    <t>hCoV-19/USA/TN-VUMC-000526/2021</t>
  </si>
  <si>
    <t>DN60</t>
  </si>
  <si>
    <t>hCoV-19/USA/TN-VUMC-002361/2021</t>
  </si>
  <si>
    <t>DN61</t>
  </si>
  <si>
    <t>hCoV-19/USA/TN-VUMC-002358/2021</t>
  </si>
  <si>
    <t>DN62</t>
  </si>
  <si>
    <t>hCoV-19/USA/TN-VUMC-002137/2021</t>
  </si>
  <si>
    <t>DN63</t>
  </si>
  <si>
    <t>REDACTED DUE TO PROCESSING ERROR</t>
  </si>
  <si>
    <t>Blind Trial #9 - 21 Jul 2022</t>
  </si>
  <si>
    <t>DN64</t>
  </si>
  <si>
    <t>EPI_ISL_15856741</t>
  </si>
  <si>
    <t>DN65</t>
  </si>
  <si>
    <t>hCoV-19/USA/TN-VUMC-002127/2021</t>
  </si>
  <si>
    <t>DN66</t>
  </si>
  <si>
    <t>hCoV-19/USA/TN-VUMC-000408/2021</t>
  </si>
  <si>
    <t>DN67</t>
  </si>
  <si>
    <t>EPI_ISL_15856740</t>
  </si>
  <si>
    <t>DN68</t>
  </si>
  <si>
    <t>EPI_ISL_15856739</t>
  </si>
  <si>
    <t>DN69</t>
  </si>
  <si>
    <t>hCoV-19/USA/TN-VUMC-000522/2021</t>
  </si>
  <si>
    <t>DN70</t>
  </si>
  <si>
    <t>hCoV-19/USA/TN-VUMC-002183/2021</t>
  </si>
  <si>
    <t>DN71</t>
  </si>
  <si>
    <t>Blind Trial #10 - 22 Jul 2022</t>
  </si>
  <si>
    <t>DN72</t>
  </si>
  <si>
    <t>hCoV-19/USA/TN-VUMC-002179/2021</t>
  </si>
  <si>
    <t>DN73</t>
  </si>
  <si>
    <t>hCoV-19/USA/TN-VUMC-002154/2021</t>
  </si>
  <si>
    <t>DN74</t>
  </si>
  <si>
    <t>hCoV-19/USA/TN-VUMC-002123/2021</t>
  </si>
  <si>
    <t>DN75</t>
  </si>
  <si>
    <t>hCoV-19/USA/TN-VUMC-000500/2021</t>
  </si>
  <si>
    <t>DN76</t>
  </si>
  <si>
    <t>No Signal</t>
  </si>
  <si>
    <t>EPI_ISL_15856737</t>
  </si>
  <si>
    <t>DN77</t>
  </si>
  <si>
    <t>hCoV-19/USA/TN-VUMC-000405/2021</t>
  </si>
  <si>
    <t>DN78</t>
  </si>
  <si>
    <t>EPI_ISL_15856736</t>
  </si>
  <si>
    <t>DN79</t>
  </si>
  <si>
    <t>hCoV-19/USA/TN-VUMC-000401/2021</t>
  </si>
  <si>
    <t>DN80</t>
  </si>
  <si>
    <t>EPI_ISL_15856735</t>
  </si>
  <si>
    <t>DN81</t>
  </si>
  <si>
    <t>hCoV-19/USA/TN-VUMC-000505/2021</t>
  </si>
  <si>
    <t>DN82</t>
  </si>
  <si>
    <t>hCoV-19/USA/TN-VUMC-002198/2021</t>
  </si>
  <si>
    <t>DN83</t>
  </si>
  <si>
    <t>hCoV-19/USA/TN-VUMC-002168/2021</t>
  </si>
  <si>
    <t>DN84</t>
  </si>
  <si>
    <t>hCoV-19/USA/TN-VUMC-002197/2021</t>
  </si>
  <si>
    <t>DN85</t>
  </si>
  <si>
    <t>hCoV-19/USA/TN-VUMC-002402/2021</t>
  </si>
  <si>
    <t>AVG</t>
  </si>
  <si>
    <t>Count</t>
  </si>
  <si>
    <t>STD</t>
  </si>
  <si>
    <t>2Sigma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</si>
</sst>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0061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9C0006"/>
      <name val="Arial"/>
      <family val="2"/>
    </font>
    <font>
      <b/>
      <strike/>
      <sz val="8"/>
      <color rgb="FF000000"/>
      <name val="Arial"/>
      <family val="2"/>
    </font>
    <font>
      <b/>
      <strike/>
      <sz val="8"/>
      <color rgb="FF006100"/>
      <name val="Arial"/>
      <family val="2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BABA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EDCB-BC4F-B342-8B68-F4BFA68CFD43}">
  <dimension ref="A1:N105"/>
  <sheetViews>
    <sheetView tabSelected="1" workbookViewId="0">
      <selection activeCell="P8" sqref="P8"/>
    </sheetView>
  </sheetViews>
  <sheetFormatPr baseColWidth="10" defaultRowHeight="16" x14ac:dyDescent="0.2"/>
  <sheetData>
    <row r="1" spans="1:14" ht="3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spans="1:14" ht="17" thickBot="1" x14ac:dyDescent="0.25">
      <c r="A2" s="50" t="s">
        <v>10</v>
      </c>
      <c r="B2" s="51"/>
      <c r="C2" s="51"/>
      <c r="D2" s="51"/>
      <c r="E2" s="51"/>
      <c r="F2" s="51"/>
      <c r="G2" s="51"/>
      <c r="H2" s="51"/>
      <c r="I2" s="51"/>
      <c r="J2" s="52"/>
    </row>
    <row r="3" spans="1:14" ht="49" thickBot="1" x14ac:dyDescent="0.25">
      <c r="A3" s="6">
        <v>2928</v>
      </c>
      <c r="B3" s="7" t="s">
        <v>11</v>
      </c>
      <c r="C3" s="7" t="s">
        <v>12</v>
      </c>
      <c r="D3" s="7" t="s">
        <v>11</v>
      </c>
      <c r="E3" s="7" t="s">
        <v>12</v>
      </c>
      <c r="F3" s="7" t="s">
        <v>13</v>
      </c>
      <c r="G3" s="8" t="s">
        <v>13</v>
      </c>
      <c r="H3" s="9" t="s">
        <v>14</v>
      </c>
      <c r="I3" s="10">
        <v>22.6</v>
      </c>
      <c r="J3" s="11">
        <v>5.87</v>
      </c>
    </row>
    <row r="4" spans="1:14" ht="49" thickBot="1" x14ac:dyDescent="0.25">
      <c r="A4" s="6">
        <v>2930</v>
      </c>
      <c r="B4" s="7" t="s">
        <v>11</v>
      </c>
      <c r="C4" s="7" t="s">
        <v>12</v>
      </c>
      <c r="D4" s="7" t="s">
        <v>11</v>
      </c>
      <c r="E4" s="7" t="s">
        <v>12</v>
      </c>
      <c r="F4" s="7" t="s">
        <v>13</v>
      </c>
      <c r="G4" s="8" t="s">
        <v>13</v>
      </c>
      <c r="H4" s="9" t="s">
        <v>15</v>
      </c>
      <c r="I4" s="10">
        <v>16.2</v>
      </c>
      <c r="J4" s="11">
        <v>7.79</v>
      </c>
    </row>
    <row r="5" spans="1:14" ht="49" thickBot="1" x14ac:dyDescent="0.25">
      <c r="A5" s="6">
        <v>2942</v>
      </c>
      <c r="B5" s="7" t="s">
        <v>11</v>
      </c>
      <c r="C5" s="7" t="s">
        <v>12</v>
      </c>
      <c r="D5" s="7" t="s">
        <v>11</v>
      </c>
      <c r="E5" s="7" t="s">
        <v>12</v>
      </c>
      <c r="F5" s="7" t="s">
        <v>13</v>
      </c>
      <c r="G5" s="8" t="s">
        <v>13</v>
      </c>
      <c r="H5" s="9" t="s">
        <v>16</v>
      </c>
      <c r="I5" s="10">
        <v>16.3</v>
      </c>
      <c r="J5" s="11">
        <v>7.76</v>
      </c>
      <c r="L5" s="56" t="s">
        <v>17</v>
      </c>
      <c r="M5" s="56" t="s">
        <v>13</v>
      </c>
      <c r="N5" s="56" t="s">
        <v>24</v>
      </c>
    </row>
    <row r="6" spans="1:14" ht="49" thickBot="1" x14ac:dyDescent="0.25">
      <c r="A6" s="6">
        <v>839</v>
      </c>
      <c r="B6" s="7" t="s">
        <v>11</v>
      </c>
      <c r="C6" s="7" t="s">
        <v>12</v>
      </c>
      <c r="D6" s="7" t="s">
        <v>12</v>
      </c>
      <c r="E6" s="7" t="s">
        <v>12</v>
      </c>
      <c r="F6" s="7" t="s">
        <v>17</v>
      </c>
      <c r="G6" s="8" t="s">
        <v>17</v>
      </c>
      <c r="H6" s="9" t="s">
        <v>18</v>
      </c>
      <c r="I6" s="12" t="s">
        <v>19</v>
      </c>
      <c r="J6" s="13"/>
      <c r="K6" s="56" t="s">
        <v>206</v>
      </c>
      <c r="L6">
        <f>AVERAGEIF($G$3:$G$104, "=*Alpha", $I$3:$I$104)</f>
        <v>23.852000000000004</v>
      </c>
      <c r="M6">
        <f>AVERAGEIF($G$3:$G$104, "=*Delta", $I$3:$I$104)</f>
        <v>20.715384615384615</v>
      </c>
      <c r="N6">
        <f>AVERAGEIF($G$3:$G$104, "=*Omicron", $I$3:$I$104)</f>
        <v>21.096551724137932</v>
      </c>
    </row>
    <row r="7" spans="1:14" ht="49" thickBot="1" x14ac:dyDescent="0.25">
      <c r="A7" s="6">
        <v>840</v>
      </c>
      <c r="B7" s="7" t="s">
        <v>11</v>
      </c>
      <c r="C7" s="7" t="s">
        <v>12</v>
      </c>
      <c r="D7" s="7" t="s">
        <v>12</v>
      </c>
      <c r="E7" s="7" t="s">
        <v>12</v>
      </c>
      <c r="F7" s="7" t="s">
        <v>17</v>
      </c>
      <c r="G7" s="8" t="s">
        <v>17</v>
      </c>
      <c r="H7" s="9" t="s">
        <v>20</v>
      </c>
      <c r="I7" s="12" t="s">
        <v>19</v>
      </c>
      <c r="J7" s="13"/>
      <c r="K7" s="56" t="s">
        <v>207</v>
      </c>
      <c r="L7">
        <f>COUNTIF($G$3:$G$104, "=*Alpha")</f>
        <v>30</v>
      </c>
      <c r="M7">
        <f>COUNTIF($G$3:$G$104, "=*Delta")</f>
        <v>32</v>
      </c>
      <c r="N7">
        <f>COUNTIF($G$3:$G$104, "=*Omicron")</f>
        <v>30</v>
      </c>
    </row>
    <row r="8" spans="1:14" ht="49" thickBot="1" x14ac:dyDescent="0.25">
      <c r="A8" s="14">
        <v>854</v>
      </c>
      <c r="B8" s="15" t="s">
        <v>11</v>
      </c>
      <c r="C8" s="15" t="s">
        <v>12</v>
      </c>
      <c r="D8" s="15" t="s">
        <v>12</v>
      </c>
      <c r="E8" s="15" t="s">
        <v>12</v>
      </c>
      <c r="F8" s="15" t="s">
        <v>17</v>
      </c>
      <c r="G8" s="16" t="s">
        <v>17</v>
      </c>
      <c r="H8" s="17" t="s">
        <v>21</v>
      </c>
      <c r="I8" s="18" t="s">
        <v>19</v>
      </c>
      <c r="J8" s="19"/>
      <c r="K8" s="56" t="s">
        <v>208</v>
      </c>
      <c r="L8" cm="1">
        <f t="array" ref="L8">STDEV(IF($G$3:$G$104="Alpha", $I$3:$I$104))</f>
        <v>5.9741889268195418</v>
      </c>
      <c r="M8" cm="1">
        <f t="array" ref="M8">STDEV(IF($G$3:$G$104="Delta", $I$3:$I$104))</f>
        <v>4.2731433215086332</v>
      </c>
      <c r="N8" cm="1">
        <f t="array" ref="N8">STDEV(IF($G$3:$G$104="Omicron", $I$3:$I$104))</f>
        <v>4.0524668641123869</v>
      </c>
    </row>
    <row r="9" spans="1:14" ht="17" thickBot="1" x14ac:dyDescent="0.25">
      <c r="A9" s="50" t="s">
        <v>22</v>
      </c>
      <c r="B9" s="51"/>
      <c r="C9" s="51"/>
      <c r="D9" s="51"/>
      <c r="E9" s="51"/>
      <c r="F9" s="51"/>
      <c r="G9" s="51"/>
      <c r="H9" s="51"/>
      <c r="I9" s="51"/>
      <c r="J9" s="52"/>
      <c r="K9" s="56" t="s">
        <v>209</v>
      </c>
      <c r="L9">
        <f>2*L8</f>
        <v>11.948377853639084</v>
      </c>
      <c r="M9">
        <f t="shared" ref="M9:N9" si="0">2*M8</f>
        <v>8.5462866430172664</v>
      </c>
      <c r="N9">
        <f t="shared" si="0"/>
        <v>8.1049337282247738</v>
      </c>
    </row>
    <row r="10" spans="1:14" ht="17" thickBot="1" x14ac:dyDescent="0.25">
      <c r="A10" s="6" t="s">
        <v>23</v>
      </c>
      <c r="B10" s="7" t="s">
        <v>11</v>
      </c>
      <c r="C10" s="7" t="s">
        <v>12</v>
      </c>
      <c r="D10" s="7" t="s">
        <v>11</v>
      </c>
      <c r="E10" s="7" t="s">
        <v>11</v>
      </c>
      <c r="F10" s="7" t="s">
        <v>24</v>
      </c>
      <c r="G10" s="8" t="s">
        <v>24</v>
      </c>
      <c r="H10" s="20" t="s">
        <v>25</v>
      </c>
      <c r="I10" s="21">
        <v>19.600000000000001</v>
      </c>
      <c r="J10" s="11">
        <v>6.86</v>
      </c>
    </row>
    <row r="11" spans="1:14" ht="17" thickBot="1" x14ac:dyDescent="0.25">
      <c r="A11" s="6" t="s">
        <v>26</v>
      </c>
      <c r="B11" s="7" t="s">
        <v>11</v>
      </c>
      <c r="C11" s="7" t="s">
        <v>12</v>
      </c>
      <c r="D11" s="7" t="s">
        <v>11</v>
      </c>
      <c r="E11" s="7" t="s">
        <v>11</v>
      </c>
      <c r="F11" s="7" t="s">
        <v>24</v>
      </c>
      <c r="G11" s="8" t="s">
        <v>24</v>
      </c>
      <c r="H11" s="20" t="s">
        <v>27</v>
      </c>
      <c r="I11" s="21">
        <v>19.7</v>
      </c>
      <c r="J11" s="11">
        <v>6.83</v>
      </c>
    </row>
    <row r="12" spans="1:14" ht="17" thickBot="1" x14ac:dyDescent="0.25">
      <c r="A12" s="6" t="s">
        <v>28</v>
      </c>
      <c r="B12" s="7" t="s">
        <v>11</v>
      </c>
      <c r="C12" s="7" t="s">
        <v>12</v>
      </c>
      <c r="D12" s="7" t="s">
        <v>12</v>
      </c>
      <c r="E12" s="7" t="s">
        <v>11</v>
      </c>
      <c r="F12" s="7" t="s">
        <v>24</v>
      </c>
      <c r="G12" s="8" t="s">
        <v>24</v>
      </c>
      <c r="H12" s="20" t="s">
        <v>29</v>
      </c>
      <c r="I12" s="21">
        <v>21.9</v>
      </c>
      <c r="J12" s="11">
        <v>6.17</v>
      </c>
    </row>
    <row r="13" spans="1:14" ht="17" thickBot="1" x14ac:dyDescent="0.25">
      <c r="A13" s="6" t="s">
        <v>30</v>
      </c>
      <c r="B13" s="7" t="s">
        <v>11</v>
      </c>
      <c r="C13" s="7" t="s">
        <v>12</v>
      </c>
      <c r="D13" s="7" t="s">
        <v>11</v>
      </c>
      <c r="E13" s="7" t="s">
        <v>11</v>
      </c>
      <c r="F13" s="7" t="s">
        <v>24</v>
      </c>
      <c r="G13" s="8" t="s">
        <v>24</v>
      </c>
      <c r="H13" s="20" t="s">
        <v>31</v>
      </c>
      <c r="I13" s="21">
        <v>16.8</v>
      </c>
      <c r="J13" s="11">
        <v>7.7</v>
      </c>
    </row>
    <row r="14" spans="1:14" ht="17" thickBot="1" x14ac:dyDescent="0.25">
      <c r="A14" s="6" t="s">
        <v>32</v>
      </c>
      <c r="B14" s="7" t="s">
        <v>11</v>
      </c>
      <c r="C14" s="7" t="s">
        <v>12</v>
      </c>
      <c r="D14" s="7" t="s">
        <v>11</v>
      </c>
      <c r="E14" s="7" t="s">
        <v>11</v>
      </c>
      <c r="F14" s="7" t="s">
        <v>24</v>
      </c>
      <c r="G14" s="8" t="s">
        <v>24</v>
      </c>
      <c r="H14" s="20" t="s">
        <v>33</v>
      </c>
      <c r="I14" s="21">
        <v>17.3</v>
      </c>
      <c r="J14" s="11">
        <v>7.55</v>
      </c>
    </row>
    <row r="15" spans="1:14" ht="17" thickBot="1" x14ac:dyDescent="0.25">
      <c r="A15" s="6" t="s">
        <v>34</v>
      </c>
      <c r="B15" s="7" t="s">
        <v>11</v>
      </c>
      <c r="C15" s="7" t="s">
        <v>12</v>
      </c>
      <c r="D15" s="7" t="s">
        <v>11</v>
      </c>
      <c r="E15" s="7" t="s">
        <v>11</v>
      </c>
      <c r="F15" s="7" t="s">
        <v>24</v>
      </c>
      <c r="G15" s="8" t="s">
        <v>24</v>
      </c>
      <c r="H15" s="20" t="s">
        <v>35</v>
      </c>
      <c r="I15" s="21">
        <v>19</v>
      </c>
      <c r="J15" s="11">
        <v>7.04</v>
      </c>
    </row>
    <row r="16" spans="1:14" ht="17" thickBot="1" x14ac:dyDescent="0.25">
      <c r="A16" s="6" t="s">
        <v>36</v>
      </c>
      <c r="B16" s="7" t="s">
        <v>11</v>
      </c>
      <c r="C16" s="7" t="s">
        <v>12</v>
      </c>
      <c r="D16" s="7" t="s">
        <v>12</v>
      </c>
      <c r="E16" s="7" t="s">
        <v>11</v>
      </c>
      <c r="F16" s="7" t="s">
        <v>24</v>
      </c>
      <c r="G16" s="8" t="s">
        <v>24</v>
      </c>
      <c r="H16" s="20" t="s">
        <v>37</v>
      </c>
      <c r="I16" s="21">
        <v>24.8</v>
      </c>
      <c r="J16" s="11">
        <v>5.3</v>
      </c>
    </row>
    <row r="17" spans="1:10" ht="17" thickBot="1" x14ac:dyDescent="0.25">
      <c r="A17" s="6" t="s">
        <v>38</v>
      </c>
      <c r="B17" s="7" t="s">
        <v>11</v>
      </c>
      <c r="C17" s="7" t="s">
        <v>12</v>
      </c>
      <c r="D17" s="7" t="s">
        <v>11</v>
      </c>
      <c r="E17" s="7" t="s">
        <v>11</v>
      </c>
      <c r="F17" s="7" t="s">
        <v>24</v>
      </c>
      <c r="G17" s="8" t="s">
        <v>24</v>
      </c>
      <c r="H17" s="20" t="s">
        <v>39</v>
      </c>
      <c r="I17" s="21">
        <v>21.3</v>
      </c>
      <c r="J17" s="11">
        <v>6.35</v>
      </c>
    </row>
    <row r="18" spans="1:10" ht="49" thickBot="1" x14ac:dyDescent="0.25">
      <c r="A18" s="6">
        <v>842</v>
      </c>
      <c r="B18" s="7" t="s">
        <v>11</v>
      </c>
      <c r="C18" s="7" t="s">
        <v>12</v>
      </c>
      <c r="D18" s="7" t="s">
        <v>12</v>
      </c>
      <c r="E18" s="7" t="s">
        <v>12</v>
      </c>
      <c r="F18" s="7" t="s">
        <v>17</v>
      </c>
      <c r="G18" s="8" t="s">
        <v>17</v>
      </c>
      <c r="H18" s="9" t="s">
        <v>40</v>
      </c>
      <c r="I18" s="12" t="s">
        <v>19</v>
      </c>
      <c r="J18" s="13"/>
    </row>
    <row r="19" spans="1:10" ht="49" thickBot="1" x14ac:dyDescent="0.25">
      <c r="A19" s="6">
        <v>2937</v>
      </c>
      <c r="B19" s="7" t="s">
        <v>11</v>
      </c>
      <c r="C19" s="7" t="s">
        <v>12</v>
      </c>
      <c r="D19" s="7" t="s">
        <v>11</v>
      </c>
      <c r="E19" s="7" t="s">
        <v>12</v>
      </c>
      <c r="F19" s="7" t="s">
        <v>13</v>
      </c>
      <c r="G19" s="8" t="s">
        <v>13</v>
      </c>
      <c r="H19" s="9" t="s">
        <v>41</v>
      </c>
      <c r="I19" s="10">
        <v>21</v>
      </c>
      <c r="J19" s="11">
        <v>6.35</v>
      </c>
    </row>
    <row r="20" spans="1:10" ht="49" thickBot="1" x14ac:dyDescent="0.25">
      <c r="A20" s="14">
        <v>2927</v>
      </c>
      <c r="B20" s="15" t="s">
        <v>11</v>
      </c>
      <c r="C20" s="15" t="s">
        <v>12</v>
      </c>
      <c r="D20" s="15" t="s">
        <v>11</v>
      </c>
      <c r="E20" s="15" t="s">
        <v>12</v>
      </c>
      <c r="F20" s="15" t="s">
        <v>13</v>
      </c>
      <c r="G20" s="16" t="s">
        <v>13</v>
      </c>
      <c r="H20" s="17" t="s">
        <v>42</v>
      </c>
      <c r="I20" s="22">
        <v>21.1</v>
      </c>
      <c r="J20" s="23">
        <v>6.32</v>
      </c>
    </row>
    <row r="21" spans="1:10" ht="17" thickBot="1" x14ac:dyDescent="0.25">
      <c r="A21" s="50" t="s">
        <v>43</v>
      </c>
      <c r="B21" s="51"/>
      <c r="C21" s="51"/>
      <c r="D21" s="51"/>
      <c r="E21" s="51"/>
      <c r="F21" s="51"/>
      <c r="G21" s="51"/>
      <c r="H21" s="51"/>
      <c r="I21" s="51"/>
      <c r="J21" s="52"/>
    </row>
    <row r="22" spans="1:10" ht="49" thickBot="1" x14ac:dyDescent="0.25">
      <c r="A22" s="6" t="s">
        <v>44</v>
      </c>
      <c r="B22" s="7" t="s">
        <v>11</v>
      </c>
      <c r="C22" s="7" t="s">
        <v>12</v>
      </c>
      <c r="D22" s="7" t="s">
        <v>12</v>
      </c>
      <c r="E22" s="7" t="s">
        <v>12</v>
      </c>
      <c r="F22" s="7" t="s">
        <v>17</v>
      </c>
      <c r="G22" s="8" t="s">
        <v>17</v>
      </c>
      <c r="H22" s="9" t="s">
        <v>45</v>
      </c>
      <c r="I22" s="10">
        <v>21.2</v>
      </c>
      <c r="J22" s="11">
        <v>6.35</v>
      </c>
    </row>
    <row r="23" spans="1:10" ht="49" thickBot="1" x14ac:dyDescent="0.25">
      <c r="A23" s="6" t="s">
        <v>46</v>
      </c>
      <c r="B23" s="7" t="s">
        <v>11</v>
      </c>
      <c r="C23" s="7" t="s">
        <v>12</v>
      </c>
      <c r="D23" s="7" t="s">
        <v>12</v>
      </c>
      <c r="E23" s="7" t="s">
        <v>12</v>
      </c>
      <c r="F23" s="7" t="s">
        <v>17</v>
      </c>
      <c r="G23" s="8" t="s">
        <v>17</v>
      </c>
      <c r="H23" s="9" t="s">
        <v>47</v>
      </c>
      <c r="I23" s="10">
        <v>31.1</v>
      </c>
      <c r="J23" s="11">
        <v>3.32</v>
      </c>
    </row>
    <row r="24" spans="1:10" ht="49" thickBot="1" x14ac:dyDescent="0.25">
      <c r="A24" s="6" t="s">
        <v>48</v>
      </c>
      <c r="B24" s="7" t="s">
        <v>11</v>
      </c>
      <c r="C24" s="7" t="s">
        <v>12</v>
      </c>
      <c r="D24" s="7" t="s">
        <v>12</v>
      </c>
      <c r="E24" s="7" t="s">
        <v>12</v>
      </c>
      <c r="F24" s="7" t="s">
        <v>17</v>
      </c>
      <c r="G24" s="8" t="s">
        <v>17</v>
      </c>
      <c r="H24" s="9" t="s">
        <v>49</v>
      </c>
      <c r="I24" s="10">
        <v>19.8</v>
      </c>
      <c r="J24" s="11">
        <v>6.78</v>
      </c>
    </row>
    <row r="25" spans="1:10" ht="49" thickBot="1" x14ac:dyDescent="0.25">
      <c r="A25" s="6" t="s">
        <v>50</v>
      </c>
      <c r="B25" s="7" t="s">
        <v>11</v>
      </c>
      <c r="C25" s="7" t="s">
        <v>12</v>
      </c>
      <c r="D25" s="7" t="s">
        <v>12</v>
      </c>
      <c r="E25" s="7" t="s">
        <v>12</v>
      </c>
      <c r="F25" s="7" t="s">
        <v>17</v>
      </c>
      <c r="G25" s="8" t="s">
        <v>17</v>
      </c>
      <c r="H25" s="9" t="s">
        <v>51</v>
      </c>
      <c r="I25" s="10">
        <v>18.899999999999999</v>
      </c>
      <c r="J25" s="11">
        <v>7.06</v>
      </c>
    </row>
    <row r="26" spans="1:10" ht="49" thickBot="1" x14ac:dyDescent="0.25">
      <c r="A26" s="6" t="s">
        <v>52</v>
      </c>
      <c r="B26" s="7" t="s">
        <v>11</v>
      </c>
      <c r="C26" s="7" t="s">
        <v>12</v>
      </c>
      <c r="D26" s="7" t="s">
        <v>12</v>
      </c>
      <c r="E26" s="7" t="s">
        <v>12</v>
      </c>
      <c r="F26" s="7" t="s">
        <v>17</v>
      </c>
      <c r="G26" s="8" t="s">
        <v>17</v>
      </c>
      <c r="H26" s="9" t="s">
        <v>53</v>
      </c>
      <c r="I26" s="10">
        <v>28.1</v>
      </c>
      <c r="J26" s="11">
        <v>4.24</v>
      </c>
    </row>
    <row r="27" spans="1:10" ht="49" thickBot="1" x14ac:dyDescent="0.25">
      <c r="A27" s="6" t="s">
        <v>54</v>
      </c>
      <c r="B27" s="7" t="s">
        <v>11</v>
      </c>
      <c r="C27" s="7" t="s">
        <v>12</v>
      </c>
      <c r="D27" s="7" t="s">
        <v>11</v>
      </c>
      <c r="E27" s="7" t="s">
        <v>12</v>
      </c>
      <c r="F27" s="7" t="s">
        <v>13</v>
      </c>
      <c r="G27" s="8" t="s">
        <v>13</v>
      </c>
      <c r="H27" s="9" t="s">
        <v>55</v>
      </c>
      <c r="I27" s="10">
        <v>24.8</v>
      </c>
      <c r="J27" s="11">
        <v>4.8</v>
      </c>
    </row>
    <row r="28" spans="1:10" ht="49" thickBot="1" x14ac:dyDescent="0.25">
      <c r="A28" s="6" t="s">
        <v>56</v>
      </c>
      <c r="B28" s="7" t="s">
        <v>11</v>
      </c>
      <c r="C28" s="7" t="s">
        <v>12</v>
      </c>
      <c r="D28" s="7" t="s">
        <v>11</v>
      </c>
      <c r="E28" s="7" t="s">
        <v>12</v>
      </c>
      <c r="F28" s="7" t="s">
        <v>13</v>
      </c>
      <c r="G28" s="8" t="s">
        <v>13</v>
      </c>
      <c r="H28" s="9" t="s">
        <v>57</v>
      </c>
      <c r="I28" s="10">
        <v>24.8</v>
      </c>
      <c r="J28" s="11">
        <v>4.8</v>
      </c>
    </row>
    <row r="29" spans="1:10" ht="49" thickBot="1" x14ac:dyDescent="0.25">
      <c r="A29" s="6" t="s">
        <v>58</v>
      </c>
      <c r="B29" s="7" t="s">
        <v>11</v>
      </c>
      <c r="C29" s="7" t="s">
        <v>12</v>
      </c>
      <c r="D29" s="7" t="s">
        <v>11</v>
      </c>
      <c r="E29" s="7" t="s">
        <v>12</v>
      </c>
      <c r="F29" s="7" t="s">
        <v>13</v>
      </c>
      <c r="G29" s="8" t="s">
        <v>13</v>
      </c>
      <c r="H29" s="9" t="s">
        <v>59</v>
      </c>
      <c r="I29" s="10">
        <v>18.8</v>
      </c>
      <c r="J29" s="11">
        <v>6.59</v>
      </c>
    </row>
    <row r="30" spans="1:10" ht="49" thickBot="1" x14ac:dyDescent="0.25">
      <c r="A30" s="6" t="s">
        <v>60</v>
      </c>
      <c r="B30" s="7" t="s">
        <v>11</v>
      </c>
      <c r="C30" s="7" t="s">
        <v>12</v>
      </c>
      <c r="D30" s="7" t="s">
        <v>11</v>
      </c>
      <c r="E30" s="7" t="s">
        <v>12</v>
      </c>
      <c r="F30" s="7" t="s">
        <v>13</v>
      </c>
      <c r="G30" s="8" t="s">
        <v>13</v>
      </c>
      <c r="H30" s="9" t="s">
        <v>61</v>
      </c>
      <c r="I30" s="10">
        <v>17.2</v>
      </c>
      <c r="J30" s="11">
        <v>7.06</v>
      </c>
    </row>
    <row r="31" spans="1:10" ht="49" thickBot="1" x14ac:dyDescent="0.25">
      <c r="A31" s="6" t="s">
        <v>62</v>
      </c>
      <c r="B31" s="7" t="s">
        <v>11</v>
      </c>
      <c r="C31" s="7" t="s">
        <v>12</v>
      </c>
      <c r="D31" s="7" t="s">
        <v>11</v>
      </c>
      <c r="E31" s="7" t="s">
        <v>12</v>
      </c>
      <c r="F31" s="7" t="s">
        <v>13</v>
      </c>
      <c r="G31" s="8" t="s">
        <v>13</v>
      </c>
      <c r="H31" s="9" t="s">
        <v>63</v>
      </c>
      <c r="I31" s="10">
        <v>20.9</v>
      </c>
      <c r="J31" s="11">
        <v>5.96</v>
      </c>
    </row>
    <row r="32" spans="1:10" ht="17" thickBot="1" x14ac:dyDescent="0.25">
      <c r="A32" s="6" t="s">
        <v>64</v>
      </c>
      <c r="B32" s="7" t="s">
        <v>11</v>
      </c>
      <c r="C32" s="7" t="s">
        <v>12</v>
      </c>
      <c r="D32" s="7" t="s">
        <v>11</v>
      </c>
      <c r="E32" s="7" t="s">
        <v>11</v>
      </c>
      <c r="F32" s="7" t="s">
        <v>24</v>
      </c>
      <c r="G32" s="8" t="s">
        <v>24</v>
      </c>
      <c r="H32" s="20" t="s">
        <v>65</v>
      </c>
      <c r="I32" s="21">
        <v>23.3</v>
      </c>
      <c r="J32" s="11">
        <v>5.75</v>
      </c>
    </row>
    <row r="33" spans="1:10" ht="17" thickBot="1" x14ac:dyDescent="0.25">
      <c r="A33" s="6" t="s">
        <v>66</v>
      </c>
      <c r="B33" s="7" t="s">
        <v>11</v>
      </c>
      <c r="C33" s="7" t="s">
        <v>12</v>
      </c>
      <c r="D33" s="7" t="s">
        <v>12</v>
      </c>
      <c r="E33" s="7" t="s">
        <v>11</v>
      </c>
      <c r="F33" s="7" t="s">
        <v>24</v>
      </c>
      <c r="G33" s="8" t="s">
        <v>24</v>
      </c>
      <c r="H33" s="20" t="s">
        <v>67</v>
      </c>
      <c r="I33" s="21">
        <v>28.2</v>
      </c>
      <c r="J33" s="11">
        <v>4.29</v>
      </c>
    </row>
    <row r="34" spans="1:10" ht="17" thickBot="1" x14ac:dyDescent="0.25">
      <c r="A34" s="6" t="s">
        <v>68</v>
      </c>
      <c r="B34" s="7" t="s">
        <v>11</v>
      </c>
      <c r="C34" s="7" t="s">
        <v>12</v>
      </c>
      <c r="D34" s="7" t="s">
        <v>11</v>
      </c>
      <c r="E34" s="7" t="s">
        <v>11</v>
      </c>
      <c r="F34" s="7" t="s">
        <v>24</v>
      </c>
      <c r="G34" s="8" t="s">
        <v>24</v>
      </c>
      <c r="H34" s="20" t="s">
        <v>69</v>
      </c>
      <c r="I34" s="21">
        <v>19.899999999999999</v>
      </c>
      <c r="J34" s="11">
        <v>6.77</v>
      </c>
    </row>
    <row r="35" spans="1:10" ht="17" thickBot="1" x14ac:dyDescent="0.25">
      <c r="A35" s="6" t="s">
        <v>70</v>
      </c>
      <c r="B35" s="7" t="s">
        <v>11</v>
      </c>
      <c r="C35" s="7" t="s">
        <v>12</v>
      </c>
      <c r="D35" s="7" t="s">
        <v>12</v>
      </c>
      <c r="E35" s="7" t="s">
        <v>11</v>
      </c>
      <c r="F35" s="7" t="s">
        <v>24</v>
      </c>
      <c r="G35" s="8" t="s">
        <v>24</v>
      </c>
      <c r="H35" s="20" t="s">
        <v>71</v>
      </c>
      <c r="I35" s="21">
        <v>19.399999999999999</v>
      </c>
      <c r="J35" s="11">
        <v>6.92</v>
      </c>
    </row>
    <row r="36" spans="1:10" ht="17" thickBot="1" x14ac:dyDescent="0.25">
      <c r="A36" s="14" t="s">
        <v>72</v>
      </c>
      <c r="B36" s="15" t="s">
        <v>11</v>
      </c>
      <c r="C36" s="15" t="s">
        <v>12</v>
      </c>
      <c r="D36" s="15" t="s">
        <v>11</v>
      </c>
      <c r="E36" s="15" t="s">
        <v>11</v>
      </c>
      <c r="F36" s="15" t="s">
        <v>24</v>
      </c>
      <c r="G36" s="16" t="s">
        <v>24</v>
      </c>
      <c r="H36" s="24" t="s">
        <v>73</v>
      </c>
      <c r="I36" s="25">
        <v>15.9</v>
      </c>
      <c r="J36" s="23">
        <v>7.97</v>
      </c>
    </row>
    <row r="37" spans="1:10" ht="17" thickBot="1" x14ac:dyDescent="0.25">
      <c r="A37" s="50" t="s">
        <v>74</v>
      </c>
      <c r="B37" s="51"/>
      <c r="C37" s="51"/>
      <c r="D37" s="51"/>
      <c r="E37" s="51"/>
      <c r="F37" s="51"/>
      <c r="G37" s="51"/>
      <c r="H37" s="51"/>
      <c r="I37" s="51"/>
      <c r="J37" s="52"/>
    </row>
    <row r="38" spans="1:10" ht="49" thickBot="1" x14ac:dyDescent="0.25">
      <c r="A38" s="6" t="s">
        <v>75</v>
      </c>
      <c r="B38" s="7" t="s">
        <v>11</v>
      </c>
      <c r="C38" s="7" t="s">
        <v>12</v>
      </c>
      <c r="D38" s="7" t="s">
        <v>12</v>
      </c>
      <c r="E38" s="7" t="s">
        <v>12</v>
      </c>
      <c r="F38" s="7" t="s">
        <v>17</v>
      </c>
      <c r="G38" s="8" t="s">
        <v>17</v>
      </c>
      <c r="H38" s="9" t="s">
        <v>76</v>
      </c>
      <c r="I38" s="10">
        <v>23.5</v>
      </c>
      <c r="J38" s="11">
        <v>5.67</v>
      </c>
    </row>
    <row r="39" spans="1:10" ht="49" thickBot="1" x14ac:dyDescent="0.25">
      <c r="A39" s="6" t="s">
        <v>77</v>
      </c>
      <c r="B39" s="7" t="s">
        <v>11</v>
      </c>
      <c r="C39" s="7" t="s">
        <v>12</v>
      </c>
      <c r="D39" s="7" t="s">
        <v>12</v>
      </c>
      <c r="E39" s="7" t="s">
        <v>12</v>
      </c>
      <c r="F39" s="7" t="s">
        <v>17</v>
      </c>
      <c r="G39" s="8" t="s">
        <v>17</v>
      </c>
      <c r="H39" s="9" t="s">
        <v>78</v>
      </c>
      <c r="I39" s="10">
        <v>17.7</v>
      </c>
      <c r="J39" s="11">
        <v>7.43</v>
      </c>
    </row>
    <row r="40" spans="1:10" ht="49" thickBot="1" x14ac:dyDescent="0.25">
      <c r="A40" s="6" t="s">
        <v>79</v>
      </c>
      <c r="B40" s="7" t="s">
        <v>11</v>
      </c>
      <c r="C40" s="7" t="s">
        <v>12</v>
      </c>
      <c r="D40" s="7" t="s">
        <v>12</v>
      </c>
      <c r="E40" s="7" t="s">
        <v>12</v>
      </c>
      <c r="F40" s="7" t="s">
        <v>17</v>
      </c>
      <c r="G40" s="8" t="s">
        <v>17</v>
      </c>
      <c r="H40" s="9" t="s">
        <v>80</v>
      </c>
      <c r="I40" s="10">
        <v>17.899999999999999</v>
      </c>
      <c r="J40" s="11">
        <v>7.37</v>
      </c>
    </row>
    <row r="41" spans="1:10" ht="49" thickBot="1" x14ac:dyDescent="0.25">
      <c r="A41" s="6" t="s">
        <v>81</v>
      </c>
      <c r="B41" s="7" t="s">
        <v>11</v>
      </c>
      <c r="C41" s="7" t="s">
        <v>12</v>
      </c>
      <c r="D41" s="7" t="s">
        <v>12</v>
      </c>
      <c r="E41" s="7" t="s">
        <v>12</v>
      </c>
      <c r="F41" s="7" t="s">
        <v>17</v>
      </c>
      <c r="G41" s="7" t="s">
        <v>17</v>
      </c>
      <c r="H41" s="26" t="s">
        <v>82</v>
      </c>
      <c r="I41" s="10">
        <v>25.2</v>
      </c>
      <c r="J41" s="11">
        <v>5.16</v>
      </c>
    </row>
    <row r="42" spans="1:10" ht="49" thickBot="1" x14ac:dyDescent="0.25">
      <c r="A42" s="6" t="s">
        <v>83</v>
      </c>
      <c r="B42" s="7" t="s">
        <v>11</v>
      </c>
      <c r="C42" s="7" t="s">
        <v>12</v>
      </c>
      <c r="D42" s="7" t="s">
        <v>12</v>
      </c>
      <c r="E42" s="7" t="s">
        <v>12</v>
      </c>
      <c r="F42" s="7" t="s">
        <v>17</v>
      </c>
      <c r="G42" s="7" t="s">
        <v>17</v>
      </c>
      <c r="H42" s="26" t="s">
        <v>84</v>
      </c>
      <c r="I42" s="10">
        <v>30.1</v>
      </c>
      <c r="J42" s="11">
        <v>3.67</v>
      </c>
    </row>
    <row r="43" spans="1:10" ht="49" thickBot="1" x14ac:dyDescent="0.25">
      <c r="A43" s="6" t="s">
        <v>85</v>
      </c>
      <c r="B43" s="7" t="s">
        <v>11</v>
      </c>
      <c r="C43" s="7" t="s">
        <v>12</v>
      </c>
      <c r="D43" s="7" t="s">
        <v>11</v>
      </c>
      <c r="E43" s="7" t="s">
        <v>12</v>
      </c>
      <c r="F43" s="7" t="s">
        <v>13</v>
      </c>
      <c r="G43" s="7" t="s">
        <v>13</v>
      </c>
      <c r="H43" s="26" t="s">
        <v>86</v>
      </c>
      <c r="I43" s="10">
        <v>17.399999999999999</v>
      </c>
      <c r="J43" s="11">
        <v>7</v>
      </c>
    </row>
    <row r="44" spans="1:10" ht="49" thickBot="1" x14ac:dyDescent="0.25">
      <c r="A44" s="6" t="s">
        <v>87</v>
      </c>
      <c r="B44" s="7" t="s">
        <v>11</v>
      </c>
      <c r="C44" s="7" t="s">
        <v>12</v>
      </c>
      <c r="D44" s="7" t="s">
        <v>11</v>
      </c>
      <c r="E44" s="7" t="s">
        <v>12</v>
      </c>
      <c r="F44" s="7" t="s">
        <v>13</v>
      </c>
      <c r="G44" s="7" t="s">
        <v>13</v>
      </c>
      <c r="H44" s="26" t="s">
        <v>88</v>
      </c>
      <c r="I44" s="10">
        <v>16.8</v>
      </c>
      <c r="J44" s="11">
        <v>7.18</v>
      </c>
    </row>
    <row r="45" spans="1:10" ht="49" thickBot="1" x14ac:dyDescent="0.25">
      <c r="A45" s="14" t="s">
        <v>89</v>
      </c>
      <c r="B45" s="15" t="s">
        <v>11</v>
      </c>
      <c r="C45" s="15" t="s">
        <v>12</v>
      </c>
      <c r="D45" s="15" t="s">
        <v>12</v>
      </c>
      <c r="E45" s="15" t="s">
        <v>12</v>
      </c>
      <c r="F45" s="15" t="s">
        <v>17</v>
      </c>
      <c r="G45" s="16" t="s">
        <v>17</v>
      </c>
      <c r="H45" s="17" t="s">
        <v>90</v>
      </c>
      <c r="I45" s="27" t="s">
        <v>91</v>
      </c>
      <c r="J45" s="28"/>
    </row>
    <row r="46" spans="1:10" ht="17" thickBot="1" x14ac:dyDescent="0.25">
      <c r="A46" s="50" t="s">
        <v>92</v>
      </c>
      <c r="B46" s="51"/>
      <c r="C46" s="51"/>
      <c r="D46" s="51"/>
      <c r="E46" s="51"/>
      <c r="F46" s="51"/>
      <c r="G46" s="51"/>
      <c r="H46" s="51"/>
      <c r="I46" s="51"/>
      <c r="J46" s="52"/>
    </row>
    <row r="47" spans="1:10" ht="49" thickBot="1" x14ac:dyDescent="0.25">
      <c r="A47" s="6" t="s">
        <v>93</v>
      </c>
      <c r="B47" s="7" t="s">
        <v>11</v>
      </c>
      <c r="C47" s="7" t="s">
        <v>12</v>
      </c>
      <c r="D47" s="7" t="s">
        <v>11</v>
      </c>
      <c r="E47" s="7" t="s">
        <v>12</v>
      </c>
      <c r="F47" s="7" t="s">
        <v>13</v>
      </c>
      <c r="G47" s="7" t="s">
        <v>13</v>
      </c>
      <c r="H47" s="26" t="s">
        <v>94</v>
      </c>
      <c r="I47" s="10">
        <v>19.899999999999999</v>
      </c>
      <c r="J47" s="11">
        <v>6.26</v>
      </c>
    </row>
    <row r="48" spans="1:10" ht="49" thickBot="1" x14ac:dyDescent="0.25">
      <c r="A48" s="6" t="s">
        <v>95</v>
      </c>
      <c r="B48" s="7" t="s">
        <v>11</v>
      </c>
      <c r="C48" s="7" t="s">
        <v>12</v>
      </c>
      <c r="D48" s="7" t="s">
        <v>11</v>
      </c>
      <c r="E48" s="7" t="s">
        <v>12</v>
      </c>
      <c r="F48" s="7" t="s">
        <v>13</v>
      </c>
      <c r="G48" s="7" t="s">
        <v>13</v>
      </c>
      <c r="H48" s="26" t="s">
        <v>96</v>
      </c>
      <c r="I48" s="10">
        <v>19.3</v>
      </c>
      <c r="J48" s="11">
        <v>6.44</v>
      </c>
    </row>
    <row r="49" spans="1:10" ht="49" thickBot="1" x14ac:dyDescent="0.25">
      <c r="A49" s="29" t="s">
        <v>97</v>
      </c>
      <c r="B49" s="30" t="s">
        <v>11</v>
      </c>
      <c r="C49" s="30" t="s">
        <v>12</v>
      </c>
      <c r="D49" s="30" t="s">
        <v>12</v>
      </c>
      <c r="E49" s="30" t="s">
        <v>12</v>
      </c>
      <c r="F49" s="30" t="s">
        <v>17</v>
      </c>
      <c r="G49" s="30" t="s">
        <v>13</v>
      </c>
      <c r="H49" s="26" t="s">
        <v>98</v>
      </c>
      <c r="I49" s="10">
        <v>34.5</v>
      </c>
      <c r="J49" s="11">
        <v>5.16</v>
      </c>
    </row>
    <row r="50" spans="1:10" ht="17" thickBot="1" x14ac:dyDescent="0.25">
      <c r="A50" s="6" t="s">
        <v>99</v>
      </c>
      <c r="B50" s="7" t="s">
        <v>11</v>
      </c>
      <c r="C50" s="7" t="s">
        <v>12</v>
      </c>
      <c r="D50" s="7" t="s">
        <v>12</v>
      </c>
      <c r="E50" s="7" t="s">
        <v>11</v>
      </c>
      <c r="F50" s="7" t="s">
        <v>24</v>
      </c>
      <c r="G50" s="7" t="s">
        <v>24</v>
      </c>
      <c r="H50" s="31" t="s">
        <v>100</v>
      </c>
      <c r="I50" s="21">
        <v>14.7</v>
      </c>
      <c r="J50" s="11">
        <v>8.33</v>
      </c>
    </row>
    <row r="51" spans="1:10" ht="17" thickBot="1" x14ac:dyDescent="0.25">
      <c r="A51" s="6" t="s">
        <v>101</v>
      </c>
      <c r="B51" s="7" t="s">
        <v>11</v>
      </c>
      <c r="C51" s="7" t="s">
        <v>12</v>
      </c>
      <c r="D51" s="7" t="s">
        <v>11</v>
      </c>
      <c r="E51" s="7" t="s">
        <v>11</v>
      </c>
      <c r="F51" s="7" t="s">
        <v>24</v>
      </c>
      <c r="G51" s="7" t="s">
        <v>24</v>
      </c>
      <c r="H51" s="31" t="s">
        <v>102</v>
      </c>
      <c r="I51" s="21">
        <v>23.2</v>
      </c>
      <c r="J51" s="11">
        <v>5.78</v>
      </c>
    </row>
    <row r="52" spans="1:10" ht="17" thickBot="1" x14ac:dyDescent="0.25">
      <c r="A52" s="6" t="s">
        <v>103</v>
      </c>
      <c r="B52" s="7" t="s">
        <v>11</v>
      </c>
      <c r="C52" s="7" t="s">
        <v>12</v>
      </c>
      <c r="D52" s="7" t="s">
        <v>12</v>
      </c>
      <c r="E52" s="7" t="s">
        <v>11</v>
      </c>
      <c r="F52" s="7" t="s">
        <v>24</v>
      </c>
      <c r="G52" s="7" t="s">
        <v>24</v>
      </c>
      <c r="H52" s="31" t="s">
        <v>104</v>
      </c>
      <c r="I52" s="21">
        <v>28.3</v>
      </c>
      <c r="J52" s="11">
        <v>4.26</v>
      </c>
    </row>
    <row r="53" spans="1:10" ht="17" thickBot="1" x14ac:dyDescent="0.25">
      <c r="A53" s="6" t="s">
        <v>105</v>
      </c>
      <c r="B53" s="7" t="s">
        <v>11</v>
      </c>
      <c r="C53" s="7" t="s">
        <v>12</v>
      </c>
      <c r="D53" s="7" t="s">
        <v>11</v>
      </c>
      <c r="E53" s="7" t="s">
        <v>11</v>
      </c>
      <c r="F53" s="7" t="s">
        <v>24</v>
      </c>
      <c r="G53" s="7" t="s">
        <v>24</v>
      </c>
      <c r="H53" s="31" t="s">
        <v>106</v>
      </c>
      <c r="I53" s="21">
        <v>27.1</v>
      </c>
      <c r="J53" s="11">
        <v>4.6100000000000003</v>
      </c>
    </row>
    <row r="54" spans="1:10" ht="17" thickBot="1" x14ac:dyDescent="0.25">
      <c r="A54" s="14" t="s">
        <v>107</v>
      </c>
      <c r="B54" s="15" t="s">
        <v>11</v>
      </c>
      <c r="C54" s="15" t="s">
        <v>12</v>
      </c>
      <c r="D54" s="15" t="s">
        <v>11</v>
      </c>
      <c r="E54" s="15" t="s">
        <v>11</v>
      </c>
      <c r="F54" s="15" t="s">
        <v>24</v>
      </c>
      <c r="G54" s="15" t="s">
        <v>24</v>
      </c>
      <c r="H54" s="32" t="s">
        <v>108</v>
      </c>
      <c r="I54" s="25">
        <v>24</v>
      </c>
      <c r="J54" s="23">
        <v>5.54</v>
      </c>
    </row>
    <row r="55" spans="1:10" ht="17" thickBot="1" x14ac:dyDescent="0.25">
      <c r="A55" s="50" t="s">
        <v>109</v>
      </c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49" thickBot="1" x14ac:dyDescent="0.25">
      <c r="A56" s="6" t="s">
        <v>110</v>
      </c>
      <c r="B56" s="7" t="s">
        <v>11</v>
      </c>
      <c r="C56" s="7" t="s">
        <v>12</v>
      </c>
      <c r="D56" s="7" t="s">
        <v>11</v>
      </c>
      <c r="E56" s="7" t="s">
        <v>12</v>
      </c>
      <c r="F56" s="7" t="s">
        <v>13</v>
      </c>
      <c r="G56" s="7" t="s">
        <v>13</v>
      </c>
      <c r="H56" s="26" t="s">
        <v>111</v>
      </c>
      <c r="I56" s="12" t="s">
        <v>19</v>
      </c>
      <c r="J56" s="13"/>
    </row>
    <row r="57" spans="1:10" ht="49" thickBot="1" x14ac:dyDescent="0.25">
      <c r="A57" s="29" t="s">
        <v>112</v>
      </c>
      <c r="B57" s="30" t="s">
        <v>11</v>
      </c>
      <c r="C57" s="30" t="s">
        <v>12</v>
      </c>
      <c r="D57" s="30" t="s">
        <v>12</v>
      </c>
      <c r="E57" s="30" t="s">
        <v>12</v>
      </c>
      <c r="F57" s="30" t="s">
        <v>17</v>
      </c>
      <c r="G57" s="30" t="s">
        <v>13</v>
      </c>
      <c r="H57" s="26" t="s">
        <v>113</v>
      </c>
      <c r="I57" s="33" t="s">
        <v>91</v>
      </c>
      <c r="J57" s="34"/>
    </row>
    <row r="58" spans="1:10" ht="25" thickBot="1" x14ac:dyDescent="0.25">
      <c r="A58" s="6" t="s">
        <v>114</v>
      </c>
      <c r="B58" s="7" t="s">
        <v>11</v>
      </c>
      <c r="C58" s="7" t="s">
        <v>12</v>
      </c>
      <c r="D58" s="7" t="s">
        <v>11</v>
      </c>
      <c r="E58" s="7" t="s">
        <v>11</v>
      </c>
      <c r="F58" s="7" t="s">
        <v>24</v>
      </c>
      <c r="G58" s="7" t="s">
        <v>24</v>
      </c>
      <c r="H58" s="35" t="s">
        <v>115</v>
      </c>
      <c r="I58" s="10">
        <v>16.600000000000001</v>
      </c>
      <c r="J58" s="11">
        <v>7.78</v>
      </c>
    </row>
    <row r="59" spans="1:10" ht="49" thickBot="1" x14ac:dyDescent="0.25">
      <c r="A59" s="6" t="s">
        <v>116</v>
      </c>
      <c r="B59" s="7" t="s">
        <v>11</v>
      </c>
      <c r="C59" s="7" t="s">
        <v>12</v>
      </c>
      <c r="D59" s="7" t="s">
        <v>11</v>
      </c>
      <c r="E59" s="7" t="s">
        <v>12</v>
      </c>
      <c r="F59" s="7" t="s">
        <v>13</v>
      </c>
      <c r="G59" s="7" t="s">
        <v>13</v>
      </c>
      <c r="H59" s="26" t="s">
        <v>117</v>
      </c>
      <c r="I59" s="10">
        <v>17.600000000000001</v>
      </c>
      <c r="J59" s="11">
        <v>7.43</v>
      </c>
    </row>
    <row r="60" spans="1:10" ht="49" thickBot="1" x14ac:dyDescent="0.25">
      <c r="A60" s="6" t="s">
        <v>118</v>
      </c>
      <c r="B60" s="7" t="s">
        <v>11</v>
      </c>
      <c r="C60" s="7" t="s">
        <v>12</v>
      </c>
      <c r="D60" s="7" t="s">
        <v>11</v>
      </c>
      <c r="E60" s="7" t="s">
        <v>12</v>
      </c>
      <c r="F60" s="7" t="s">
        <v>13</v>
      </c>
      <c r="G60" s="7" t="s">
        <v>13</v>
      </c>
      <c r="H60" s="26" t="s">
        <v>119</v>
      </c>
      <c r="I60" s="12" t="s">
        <v>19</v>
      </c>
      <c r="J60" s="13"/>
    </row>
    <row r="61" spans="1:10" ht="49" thickBot="1" x14ac:dyDescent="0.25">
      <c r="A61" s="6" t="s">
        <v>120</v>
      </c>
      <c r="B61" s="7" t="s">
        <v>11</v>
      </c>
      <c r="C61" s="7" t="s">
        <v>12</v>
      </c>
      <c r="D61" s="7" t="s">
        <v>11</v>
      </c>
      <c r="E61" s="7" t="s">
        <v>12</v>
      </c>
      <c r="F61" s="7" t="s">
        <v>13</v>
      </c>
      <c r="G61" s="7" t="s">
        <v>13</v>
      </c>
      <c r="H61" s="26" t="s">
        <v>121</v>
      </c>
      <c r="I61" s="12" t="s">
        <v>19</v>
      </c>
      <c r="J61" s="13"/>
    </row>
    <row r="62" spans="1:10" ht="49" thickBot="1" x14ac:dyDescent="0.25">
      <c r="A62" s="6" t="s">
        <v>122</v>
      </c>
      <c r="B62" s="7" t="s">
        <v>11</v>
      </c>
      <c r="C62" s="7" t="s">
        <v>12</v>
      </c>
      <c r="D62" s="7" t="s">
        <v>11</v>
      </c>
      <c r="E62" s="7" t="s">
        <v>12</v>
      </c>
      <c r="F62" s="7" t="s">
        <v>13</v>
      </c>
      <c r="G62" s="7" t="s">
        <v>13</v>
      </c>
      <c r="H62" s="26" t="s">
        <v>123</v>
      </c>
      <c r="I62" s="10">
        <v>16.5</v>
      </c>
      <c r="J62" s="11">
        <v>7.76</v>
      </c>
    </row>
    <row r="63" spans="1:10" ht="49" thickBot="1" x14ac:dyDescent="0.25">
      <c r="A63" s="14" t="s">
        <v>124</v>
      </c>
      <c r="B63" s="15" t="s">
        <v>11</v>
      </c>
      <c r="C63" s="15" t="s">
        <v>12</v>
      </c>
      <c r="D63" s="15" t="s">
        <v>12</v>
      </c>
      <c r="E63" s="15" t="s">
        <v>12</v>
      </c>
      <c r="F63" s="15" t="s">
        <v>17</v>
      </c>
      <c r="G63" s="15" t="s">
        <v>17</v>
      </c>
      <c r="H63" s="36" t="s">
        <v>125</v>
      </c>
      <c r="I63" s="22">
        <v>15.8</v>
      </c>
      <c r="J63" s="23">
        <v>8.01</v>
      </c>
    </row>
    <row r="64" spans="1:10" ht="17" thickBot="1" x14ac:dyDescent="0.25">
      <c r="A64" s="50" t="s">
        <v>126</v>
      </c>
      <c r="B64" s="51"/>
      <c r="C64" s="51"/>
      <c r="D64" s="51"/>
      <c r="E64" s="51"/>
      <c r="F64" s="51"/>
      <c r="G64" s="51"/>
      <c r="H64" s="51"/>
      <c r="I64" s="51"/>
      <c r="J64" s="52"/>
    </row>
    <row r="65" spans="1:10" ht="17" thickBot="1" x14ac:dyDescent="0.25">
      <c r="A65" s="6" t="s">
        <v>127</v>
      </c>
      <c r="B65" s="7" t="s">
        <v>11</v>
      </c>
      <c r="C65" s="7" t="s">
        <v>12</v>
      </c>
      <c r="D65" s="7" t="s">
        <v>12</v>
      </c>
      <c r="E65" s="7" t="s">
        <v>11</v>
      </c>
      <c r="F65" s="7" t="s">
        <v>24</v>
      </c>
      <c r="G65" s="7" t="s">
        <v>24</v>
      </c>
      <c r="H65" s="31" t="s">
        <v>128</v>
      </c>
      <c r="I65" s="21">
        <v>20.399999999999999</v>
      </c>
      <c r="J65" s="11">
        <v>6.66</v>
      </c>
    </row>
    <row r="66" spans="1:10" ht="17" thickBot="1" x14ac:dyDescent="0.25">
      <c r="A66" s="6" t="s">
        <v>129</v>
      </c>
      <c r="B66" s="7" t="s">
        <v>11</v>
      </c>
      <c r="C66" s="7" t="s">
        <v>12</v>
      </c>
      <c r="D66" s="7" t="s">
        <v>11</v>
      </c>
      <c r="E66" s="7" t="s">
        <v>11</v>
      </c>
      <c r="F66" s="7" t="s">
        <v>24</v>
      </c>
      <c r="G66" s="7" t="s">
        <v>24</v>
      </c>
      <c r="H66" s="31" t="s">
        <v>130</v>
      </c>
      <c r="I66" s="21">
        <v>17.5</v>
      </c>
      <c r="J66" s="11">
        <v>7.51</v>
      </c>
    </row>
    <row r="67" spans="1:10" ht="17" thickBot="1" x14ac:dyDescent="0.25">
      <c r="A67" s="6" t="s">
        <v>131</v>
      </c>
      <c r="B67" s="7" t="s">
        <v>11</v>
      </c>
      <c r="C67" s="7" t="s">
        <v>12</v>
      </c>
      <c r="D67" s="7" t="s">
        <v>11</v>
      </c>
      <c r="E67" s="7" t="s">
        <v>11</v>
      </c>
      <c r="F67" s="7" t="s">
        <v>24</v>
      </c>
      <c r="G67" s="7" t="s">
        <v>24</v>
      </c>
      <c r="H67" s="31" t="s">
        <v>132</v>
      </c>
      <c r="I67" s="21">
        <v>24.3</v>
      </c>
      <c r="J67" s="11">
        <v>5.51</v>
      </c>
    </row>
    <row r="68" spans="1:10" ht="49" thickBot="1" x14ac:dyDescent="0.25">
      <c r="A68" s="6" t="s">
        <v>133</v>
      </c>
      <c r="B68" s="7" t="s">
        <v>11</v>
      </c>
      <c r="C68" s="7" t="s">
        <v>12</v>
      </c>
      <c r="D68" s="7" t="s">
        <v>12</v>
      </c>
      <c r="E68" s="7" t="s">
        <v>12</v>
      </c>
      <c r="F68" s="7" t="s">
        <v>17</v>
      </c>
      <c r="G68" s="7" t="s">
        <v>17</v>
      </c>
      <c r="H68" s="26" t="s">
        <v>134</v>
      </c>
      <c r="I68" s="10">
        <v>19.899999999999999</v>
      </c>
      <c r="J68" s="11">
        <v>6.8</v>
      </c>
    </row>
    <row r="69" spans="1:10" ht="49" thickBot="1" x14ac:dyDescent="0.25">
      <c r="A69" s="6" t="s">
        <v>135</v>
      </c>
      <c r="B69" s="7" t="s">
        <v>11</v>
      </c>
      <c r="C69" s="7" t="s">
        <v>12</v>
      </c>
      <c r="D69" s="7" t="s">
        <v>12</v>
      </c>
      <c r="E69" s="7" t="s">
        <v>12</v>
      </c>
      <c r="F69" s="7" t="s">
        <v>17</v>
      </c>
      <c r="G69" s="7" t="s">
        <v>17</v>
      </c>
      <c r="H69" s="26" t="s">
        <v>136</v>
      </c>
      <c r="I69" s="10">
        <v>18</v>
      </c>
      <c r="J69" s="11">
        <v>7.36</v>
      </c>
    </row>
    <row r="70" spans="1:10" ht="49" thickBot="1" x14ac:dyDescent="0.25">
      <c r="A70" s="6" t="s">
        <v>137</v>
      </c>
      <c r="B70" s="7" t="s">
        <v>11</v>
      </c>
      <c r="C70" s="7" t="s">
        <v>12</v>
      </c>
      <c r="D70" s="7" t="s">
        <v>12</v>
      </c>
      <c r="E70" s="7" t="s">
        <v>12</v>
      </c>
      <c r="F70" s="7" t="s">
        <v>17</v>
      </c>
      <c r="G70" s="7" t="s">
        <v>17</v>
      </c>
      <c r="H70" s="26" t="s">
        <v>138</v>
      </c>
      <c r="I70" s="10">
        <v>17.2</v>
      </c>
      <c r="J70" s="11">
        <v>7.6</v>
      </c>
    </row>
    <row r="71" spans="1:10" ht="17" thickBot="1" x14ac:dyDescent="0.25">
      <c r="A71" s="6" t="s">
        <v>139</v>
      </c>
      <c r="B71" s="7" t="s">
        <v>11</v>
      </c>
      <c r="C71" s="7" t="s">
        <v>12</v>
      </c>
      <c r="D71" s="7" t="s">
        <v>11</v>
      </c>
      <c r="E71" s="7" t="s">
        <v>11</v>
      </c>
      <c r="F71" s="7" t="s">
        <v>24</v>
      </c>
      <c r="G71" s="7" t="s">
        <v>24</v>
      </c>
      <c r="H71" s="31" t="s">
        <v>140</v>
      </c>
      <c r="I71" s="21">
        <v>23.2</v>
      </c>
      <c r="J71" s="11">
        <v>5.83</v>
      </c>
    </row>
    <row r="72" spans="1:10" ht="49" thickBot="1" x14ac:dyDescent="0.25">
      <c r="A72" s="14" t="s">
        <v>141</v>
      </c>
      <c r="B72" s="15" t="s">
        <v>11</v>
      </c>
      <c r="C72" s="15" t="s">
        <v>12</v>
      </c>
      <c r="D72" s="15" t="s">
        <v>12</v>
      </c>
      <c r="E72" s="15" t="s">
        <v>12</v>
      </c>
      <c r="F72" s="15" t="s">
        <v>17</v>
      </c>
      <c r="G72" s="15" t="s">
        <v>17</v>
      </c>
      <c r="H72" s="36" t="s">
        <v>142</v>
      </c>
      <c r="I72" s="22">
        <v>28.3</v>
      </c>
      <c r="J72" s="23">
        <v>4.33</v>
      </c>
    </row>
    <row r="73" spans="1:10" ht="17" thickBot="1" x14ac:dyDescent="0.25">
      <c r="A73" s="50" t="s">
        <v>143</v>
      </c>
      <c r="B73" s="51"/>
      <c r="C73" s="51"/>
      <c r="D73" s="51"/>
      <c r="E73" s="51"/>
      <c r="F73" s="51"/>
      <c r="G73" s="51"/>
      <c r="H73" s="51"/>
      <c r="I73" s="51"/>
      <c r="J73" s="52"/>
    </row>
    <row r="74" spans="1:10" ht="49" thickBot="1" x14ac:dyDescent="0.25">
      <c r="A74" s="6" t="s">
        <v>144</v>
      </c>
      <c r="B74" s="7" t="s">
        <v>11</v>
      </c>
      <c r="C74" s="7" t="s">
        <v>12</v>
      </c>
      <c r="D74" s="7" t="s">
        <v>12</v>
      </c>
      <c r="E74" s="7" t="s">
        <v>12</v>
      </c>
      <c r="F74" s="7" t="s">
        <v>17</v>
      </c>
      <c r="G74" s="7" t="s">
        <v>17</v>
      </c>
      <c r="H74" s="26" t="s">
        <v>145</v>
      </c>
      <c r="I74" s="37">
        <v>25</v>
      </c>
      <c r="J74" s="38">
        <v>5.24</v>
      </c>
    </row>
    <row r="75" spans="1:10" ht="49" thickBot="1" x14ac:dyDescent="0.25">
      <c r="A75" s="6" t="s">
        <v>146</v>
      </c>
      <c r="B75" s="7" t="s">
        <v>11</v>
      </c>
      <c r="C75" s="7" t="s">
        <v>12</v>
      </c>
      <c r="D75" s="7" t="s">
        <v>12</v>
      </c>
      <c r="E75" s="7" t="s">
        <v>12</v>
      </c>
      <c r="F75" s="7" t="s">
        <v>17</v>
      </c>
      <c r="G75" s="7" t="s">
        <v>17</v>
      </c>
      <c r="H75" s="26" t="s">
        <v>147</v>
      </c>
      <c r="I75" s="37">
        <v>35.4</v>
      </c>
      <c r="J75" s="38">
        <v>2.13</v>
      </c>
    </row>
    <row r="76" spans="1:10" ht="49" thickBot="1" x14ac:dyDescent="0.25">
      <c r="A76" s="6" t="s">
        <v>148</v>
      </c>
      <c r="B76" s="7" t="s">
        <v>11</v>
      </c>
      <c r="C76" s="7" t="s">
        <v>12</v>
      </c>
      <c r="D76" s="7" t="s">
        <v>12</v>
      </c>
      <c r="E76" s="7" t="s">
        <v>12</v>
      </c>
      <c r="F76" s="7" t="s">
        <v>17</v>
      </c>
      <c r="G76" s="7" t="s">
        <v>17</v>
      </c>
      <c r="H76" s="26" t="s">
        <v>149</v>
      </c>
      <c r="I76" s="37">
        <v>34.6</v>
      </c>
      <c r="J76" s="38">
        <v>2.37</v>
      </c>
    </row>
    <row r="77" spans="1:10" ht="49" thickBot="1" x14ac:dyDescent="0.25">
      <c r="A77" s="6" t="s">
        <v>150</v>
      </c>
      <c r="B77" s="7" t="s">
        <v>11</v>
      </c>
      <c r="C77" s="7" t="s">
        <v>12</v>
      </c>
      <c r="D77" s="7" t="s">
        <v>12</v>
      </c>
      <c r="E77" s="7" t="s">
        <v>12</v>
      </c>
      <c r="F77" s="7" t="s">
        <v>17</v>
      </c>
      <c r="G77" s="7" t="s">
        <v>17</v>
      </c>
      <c r="H77" s="26" t="s">
        <v>151</v>
      </c>
      <c r="I77" s="37">
        <v>22</v>
      </c>
      <c r="J77" s="38">
        <v>6.14</v>
      </c>
    </row>
    <row r="78" spans="1:10" ht="49" thickBot="1" x14ac:dyDescent="0.25">
      <c r="A78" s="6" t="s">
        <v>152</v>
      </c>
      <c r="B78" s="7" t="s">
        <v>11</v>
      </c>
      <c r="C78" s="7" t="s">
        <v>12</v>
      </c>
      <c r="D78" s="7" t="s">
        <v>11</v>
      </c>
      <c r="E78" s="7" t="s">
        <v>12</v>
      </c>
      <c r="F78" s="7" t="s">
        <v>13</v>
      </c>
      <c r="G78" s="7" t="s">
        <v>13</v>
      </c>
      <c r="H78" s="26" t="s">
        <v>153</v>
      </c>
      <c r="I78" s="37">
        <v>16</v>
      </c>
      <c r="J78" s="38">
        <v>7.91</v>
      </c>
    </row>
    <row r="79" spans="1:10" ht="49" thickBot="1" x14ac:dyDescent="0.25">
      <c r="A79" s="6" t="s">
        <v>154</v>
      </c>
      <c r="B79" s="7" t="s">
        <v>11</v>
      </c>
      <c r="C79" s="7" t="s">
        <v>12</v>
      </c>
      <c r="D79" s="7" t="s">
        <v>11</v>
      </c>
      <c r="E79" s="7" t="s">
        <v>12</v>
      </c>
      <c r="F79" s="7" t="s">
        <v>13</v>
      </c>
      <c r="G79" s="7" t="s">
        <v>13</v>
      </c>
      <c r="H79" s="26" t="s">
        <v>155</v>
      </c>
      <c r="I79" s="37">
        <v>17</v>
      </c>
      <c r="J79" s="38">
        <v>7.61</v>
      </c>
    </row>
    <row r="80" spans="1:10" ht="49" thickBot="1" x14ac:dyDescent="0.25">
      <c r="A80" s="6" t="s">
        <v>156</v>
      </c>
      <c r="B80" s="7" t="s">
        <v>11</v>
      </c>
      <c r="C80" s="7" t="s">
        <v>12</v>
      </c>
      <c r="D80" s="7" t="s">
        <v>11</v>
      </c>
      <c r="E80" s="7" t="s">
        <v>12</v>
      </c>
      <c r="F80" s="7" t="s">
        <v>13</v>
      </c>
      <c r="G80" s="7" t="s">
        <v>13</v>
      </c>
      <c r="H80" s="26" t="s">
        <v>157</v>
      </c>
      <c r="I80" s="37">
        <v>24</v>
      </c>
      <c r="J80" s="38">
        <v>6.31</v>
      </c>
    </row>
    <row r="81" spans="1:10" ht="17" thickBot="1" x14ac:dyDescent="0.25">
      <c r="A81" s="39" t="s">
        <v>158</v>
      </c>
      <c r="B81" s="40" t="s">
        <v>11</v>
      </c>
      <c r="C81" s="40" t="s">
        <v>12</v>
      </c>
      <c r="D81" s="40" t="s">
        <v>12</v>
      </c>
      <c r="E81" s="40" t="s">
        <v>12</v>
      </c>
      <c r="F81" s="40" t="s">
        <v>17</v>
      </c>
      <c r="G81" s="53" t="s">
        <v>159</v>
      </c>
      <c r="H81" s="54"/>
      <c r="I81" s="55"/>
      <c r="J81" s="41"/>
    </row>
    <row r="82" spans="1:10" ht="17" thickBot="1" x14ac:dyDescent="0.25">
      <c r="A82" s="50" t="s">
        <v>160</v>
      </c>
      <c r="B82" s="51"/>
      <c r="C82" s="51"/>
      <c r="D82" s="51"/>
      <c r="E82" s="51"/>
      <c r="F82" s="51"/>
      <c r="G82" s="51"/>
      <c r="H82" s="51"/>
      <c r="I82" s="51"/>
      <c r="J82" s="52"/>
    </row>
    <row r="83" spans="1:10" ht="17" thickBot="1" x14ac:dyDescent="0.25">
      <c r="A83" s="6" t="s">
        <v>161</v>
      </c>
      <c r="B83" s="7" t="s">
        <v>11</v>
      </c>
      <c r="C83" s="7" t="s">
        <v>12</v>
      </c>
      <c r="D83" s="7" t="s">
        <v>11</v>
      </c>
      <c r="E83" s="7" t="s">
        <v>11</v>
      </c>
      <c r="F83" s="7" t="s">
        <v>24</v>
      </c>
      <c r="G83" s="7" t="s">
        <v>24</v>
      </c>
      <c r="H83" s="31" t="s">
        <v>162</v>
      </c>
      <c r="I83" s="42">
        <v>28.2</v>
      </c>
      <c r="J83" s="11">
        <v>4.29</v>
      </c>
    </row>
    <row r="84" spans="1:10" ht="49" thickBot="1" x14ac:dyDescent="0.25">
      <c r="A84" s="6" t="s">
        <v>163</v>
      </c>
      <c r="B84" s="7" t="s">
        <v>11</v>
      </c>
      <c r="C84" s="7" t="s">
        <v>12</v>
      </c>
      <c r="D84" s="7" t="s">
        <v>11</v>
      </c>
      <c r="E84" s="7" t="s">
        <v>12</v>
      </c>
      <c r="F84" s="7" t="s">
        <v>13</v>
      </c>
      <c r="G84" s="7" t="s">
        <v>13</v>
      </c>
      <c r="H84" s="43" t="s">
        <v>164</v>
      </c>
      <c r="I84" s="42">
        <v>22</v>
      </c>
      <c r="J84" s="11">
        <v>6.14</v>
      </c>
    </row>
    <row r="85" spans="1:10" ht="49" thickBot="1" x14ac:dyDescent="0.25">
      <c r="A85" s="14" t="s">
        <v>165</v>
      </c>
      <c r="B85" s="15" t="s">
        <v>11</v>
      </c>
      <c r="C85" s="15" t="s">
        <v>12</v>
      </c>
      <c r="D85" s="15" t="s">
        <v>12</v>
      </c>
      <c r="E85" s="15" t="s">
        <v>12</v>
      </c>
      <c r="F85" s="15" t="s">
        <v>17</v>
      </c>
      <c r="G85" s="15" t="s">
        <v>17</v>
      </c>
      <c r="H85" s="43" t="s">
        <v>166</v>
      </c>
      <c r="I85" s="42">
        <v>28.1</v>
      </c>
      <c r="J85" s="11">
        <v>4.32</v>
      </c>
    </row>
    <row r="86" spans="1:10" ht="17" thickBot="1" x14ac:dyDescent="0.25">
      <c r="A86" s="44" t="s">
        <v>167</v>
      </c>
      <c r="B86" s="45" t="s">
        <v>11</v>
      </c>
      <c r="C86" s="45" t="s">
        <v>12</v>
      </c>
      <c r="D86" s="45" t="s">
        <v>11</v>
      </c>
      <c r="E86" s="45" t="s">
        <v>11</v>
      </c>
      <c r="F86" s="45" t="s">
        <v>24</v>
      </c>
      <c r="G86" s="45" t="s">
        <v>24</v>
      </c>
      <c r="H86" s="31" t="s">
        <v>168</v>
      </c>
      <c r="I86" s="42">
        <v>26</v>
      </c>
      <c r="J86" s="11">
        <v>4.9400000000000004</v>
      </c>
    </row>
    <row r="87" spans="1:10" ht="17" thickBot="1" x14ac:dyDescent="0.25">
      <c r="A87" s="6" t="s">
        <v>169</v>
      </c>
      <c r="B87" s="7" t="s">
        <v>11</v>
      </c>
      <c r="C87" s="7" t="s">
        <v>12</v>
      </c>
      <c r="D87" s="7" t="s">
        <v>11</v>
      </c>
      <c r="E87" s="7" t="s">
        <v>11</v>
      </c>
      <c r="F87" s="7" t="s">
        <v>24</v>
      </c>
      <c r="G87" s="7" t="s">
        <v>24</v>
      </c>
      <c r="H87" s="31" t="s">
        <v>170</v>
      </c>
      <c r="I87" s="42">
        <v>16.100000000000001</v>
      </c>
      <c r="J87" s="11">
        <v>7.91</v>
      </c>
    </row>
    <row r="88" spans="1:10" ht="49" thickBot="1" x14ac:dyDescent="0.25">
      <c r="A88" s="6" t="s">
        <v>171</v>
      </c>
      <c r="B88" s="7" t="s">
        <v>11</v>
      </c>
      <c r="C88" s="7" t="s">
        <v>12</v>
      </c>
      <c r="D88" s="7" t="s">
        <v>12</v>
      </c>
      <c r="E88" s="7" t="s">
        <v>12</v>
      </c>
      <c r="F88" s="7" t="s">
        <v>17</v>
      </c>
      <c r="G88" s="7" t="s">
        <v>17</v>
      </c>
      <c r="H88" s="43" t="s">
        <v>172</v>
      </c>
      <c r="I88" s="42">
        <v>18.399999999999999</v>
      </c>
      <c r="J88" s="11">
        <v>7.22</v>
      </c>
    </row>
    <row r="89" spans="1:10" ht="49" thickBot="1" x14ac:dyDescent="0.25">
      <c r="A89" s="29" t="s">
        <v>173</v>
      </c>
      <c r="B89" s="30" t="s">
        <v>11</v>
      </c>
      <c r="C89" s="30" t="s">
        <v>12</v>
      </c>
      <c r="D89" s="30" t="s">
        <v>12</v>
      </c>
      <c r="E89" s="30" t="s">
        <v>12</v>
      </c>
      <c r="F89" s="30" t="s">
        <v>17</v>
      </c>
      <c r="G89" s="30" t="s">
        <v>13</v>
      </c>
      <c r="H89" s="43" t="s">
        <v>174</v>
      </c>
      <c r="I89" s="42">
        <v>27.6</v>
      </c>
      <c r="J89" s="11">
        <v>4.47</v>
      </c>
    </row>
    <row r="90" spans="1:10" ht="17" thickBot="1" x14ac:dyDescent="0.25">
      <c r="A90" s="14" t="s">
        <v>175</v>
      </c>
      <c r="B90" s="15" t="s">
        <v>11</v>
      </c>
      <c r="C90" s="15" t="s">
        <v>12</v>
      </c>
      <c r="D90" s="15" t="s">
        <v>11</v>
      </c>
      <c r="E90" s="15" t="s">
        <v>11</v>
      </c>
      <c r="F90" s="15" t="s">
        <v>24</v>
      </c>
      <c r="G90" s="15" t="s">
        <v>24</v>
      </c>
      <c r="H90" s="31" t="s">
        <v>29</v>
      </c>
      <c r="I90" s="46">
        <v>16.8</v>
      </c>
      <c r="J90" s="23">
        <v>7.7</v>
      </c>
    </row>
    <row r="91" spans="1:10" ht="17" thickBot="1" x14ac:dyDescent="0.25">
      <c r="A91" s="50" t="s">
        <v>176</v>
      </c>
      <c r="B91" s="51"/>
      <c r="C91" s="51"/>
      <c r="D91" s="51"/>
      <c r="E91" s="51"/>
      <c r="F91" s="51"/>
      <c r="G91" s="51"/>
      <c r="H91" s="51"/>
      <c r="I91" s="51"/>
      <c r="J91" s="52"/>
    </row>
    <row r="92" spans="1:10" ht="49" thickBot="1" x14ac:dyDescent="0.25">
      <c r="A92" s="29" t="s">
        <v>177</v>
      </c>
      <c r="B92" s="30" t="s">
        <v>11</v>
      </c>
      <c r="C92" s="30" t="s">
        <v>12</v>
      </c>
      <c r="D92" s="30" t="s">
        <v>12</v>
      </c>
      <c r="E92" s="30" t="s">
        <v>12</v>
      </c>
      <c r="F92" s="30" t="s">
        <v>17</v>
      </c>
      <c r="G92" s="30" t="s">
        <v>13</v>
      </c>
      <c r="H92" s="43" t="s">
        <v>178</v>
      </c>
      <c r="I92" s="47" t="s">
        <v>91</v>
      </c>
      <c r="J92" s="34"/>
    </row>
    <row r="93" spans="1:10" ht="49" thickBot="1" x14ac:dyDescent="0.25">
      <c r="A93" s="6" t="s">
        <v>179</v>
      </c>
      <c r="B93" s="7" t="s">
        <v>11</v>
      </c>
      <c r="C93" s="7" t="s">
        <v>12</v>
      </c>
      <c r="D93" s="7" t="s">
        <v>11</v>
      </c>
      <c r="E93" s="7" t="s">
        <v>12</v>
      </c>
      <c r="F93" s="7" t="s">
        <v>13</v>
      </c>
      <c r="G93" s="7" t="s">
        <v>13</v>
      </c>
      <c r="H93" s="43" t="s">
        <v>180</v>
      </c>
      <c r="I93" s="42">
        <v>20</v>
      </c>
      <c r="J93" s="38">
        <v>6.68</v>
      </c>
    </row>
    <row r="94" spans="1:10" ht="49" thickBot="1" x14ac:dyDescent="0.25">
      <c r="A94" s="6" t="s">
        <v>181</v>
      </c>
      <c r="B94" s="7" t="s">
        <v>11</v>
      </c>
      <c r="C94" s="7" t="s">
        <v>12</v>
      </c>
      <c r="D94" s="7" t="s">
        <v>11</v>
      </c>
      <c r="E94" s="7" t="s">
        <v>12</v>
      </c>
      <c r="F94" s="7" t="s">
        <v>13</v>
      </c>
      <c r="G94" s="7" t="s">
        <v>13</v>
      </c>
      <c r="H94" s="43" t="s">
        <v>182</v>
      </c>
      <c r="I94" s="42">
        <v>24.4</v>
      </c>
      <c r="J94" s="38">
        <v>5.42</v>
      </c>
    </row>
    <row r="95" spans="1:10" ht="49" thickBot="1" x14ac:dyDescent="0.25">
      <c r="A95" s="6" t="s">
        <v>183</v>
      </c>
      <c r="B95" s="7" t="s">
        <v>11</v>
      </c>
      <c r="C95" s="7" t="s">
        <v>12</v>
      </c>
      <c r="D95" s="7" t="s">
        <v>12</v>
      </c>
      <c r="E95" s="7" t="s">
        <v>12</v>
      </c>
      <c r="F95" s="7" t="s">
        <v>17</v>
      </c>
      <c r="G95" s="7" t="s">
        <v>17</v>
      </c>
      <c r="H95" s="43" t="s">
        <v>184</v>
      </c>
      <c r="I95" s="42">
        <v>30</v>
      </c>
      <c r="J95" s="38">
        <v>3.75</v>
      </c>
    </row>
    <row r="96" spans="1:10" ht="17" thickBot="1" x14ac:dyDescent="0.25">
      <c r="A96" s="48" t="s">
        <v>185</v>
      </c>
      <c r="B96" s="49" t="s">
        <v>12</v>
      </c>
      <c r="C96" s="49" t="s">
        <v>12</v>
      </c>
      <c r="D96" s="49" t="s">
        <v>12</v>
      </c>
      <c r="E96" s="49" t="s">
        <v>12</v>
      </c>
      <c r="F96" s="49" t="s">
        <v>186</v>
      </c>
      <c r="G96" s="49" t="s">
        <v>24</v>
      </c>
      <c r="H96" s="31" t="s">
        <v>187</v>
      </c>
      <c r="I96" s="47" t="s">
        <v>91</v>
      </c>
      <c r="J96" s="34"/>
    </row>
    <row r="97" spans="1:10" ht="49" thickBot="1" x14ac:dyDescent="0.25">
      <c r="A97" s="6" t="s">
        <v>188</v>
      </c>
      <c r="B97" s="7" t="s">
        <v>11</v>
      </c>
      <c r="C97" s="7" t="s">
        <v>12</v>
      </c>
      <c r="D97" s="7" t="s">
        <v>12</v>
      </c>
      <c r="E97" s="7" t="s">
        <v>12</v>
      </c>
      <c r="F97" s="7" t="s">
        <v>17</v>
      </c>
      <c r="G97" s="7" t="s">
        <v>17</v>
      </c>
      <c r="H97" s="43" t="s">
        <v>189</v>
      </c>
      <c r="I97" s="42">
        <v>18.5</v>
      </c>
      <c r="J97" s="11">
        <v>7.19</v>
      </c>
    </row>
    <row r="98" spans="1:10" ht="17" thickBot="1" x14ac:dyDescent="0.25">
      <c r="A98" s="6" t="s">
        <v>190</v>
      </c>
      <c r="B98" s="7" t="s">
        <v>11</v>
      </c>
      <c r="C98" s="7" t="s">
        <v>12</v>
      </c>
      <c r="D98" s="7" t="s">
        <v>11</v>
      </c>
      <c r="E98" s="7" t="s">
        <v>11</v>
      </c>
      <c r="F98" s="7" t="s">
        <v>24</v>
      </c>
      <c r="G98" s="7" t="s">
        <v>24</v>
      </c>
      <c r="H98" s="31" t="s">
        <v>191</v>
      </c>
      <c r="I98" s="42">
        <v>18.2</v>
      </c>
      <c r="J98" s="11">
        <v>7.28</v>
      </c>
    </row>
    <row r="99" spans="1:10" ht="49" thickBot="1" x14ac:dyDescent="0.25">
      <c r="A99" s="6" t="s">
        <v>192</v>
      </c>
      <c r="B99" s="7" t="s">
        <v>11</v>
      </c>
      <c r="C99" s="7" t="s">
        <v>12</v>
      </c>
      <c r="D99" s="7" t="s">
        <v>12</v>
      </c>
      <c r="E99" s="7" t="s">
        <v>12</v>
      </c>
      <c r="F99" s="7" t="s">
        <v>17</v>
      </c>
      <c r="G99" s="7" t="s">
        <v>17</v>
      </c>
      <c r="H99" s="43" t="s">
        <v>193</v>
      </c>
      <c r="I99" s="42">
        <v>19.899999999999999</v>
      </c>
      <c r="J99" s="11">
        <v>6.77</v>
      </c>
    </row>
    <row r="100" spans="1:10" ht="17" thickBot="1" x14ac:dyDescent="0.25">
      <c r="A100" s="6" t="s">
        <v>194</v>
      </c>
      <c r="B100" s="7" t="s">
        <v>11</v>
      </c>
      <c r="C100" s="7" t="s">
        <v>12</v>
      </c>
      <c r="D100" s="7" t="s">
        <v>11</v>
      </c>
      <c r="E100" s="7" t="s">
        <v>11</v>
      </c>
      <c r="F100" s="7" t="s">
        <v>24</v>
      </c>
      <c r="G100" s="7" t="s">
        <v>24</v>
      </c>
      <c r="H100" s="31" t="s">
        <v>195</v>
      </c>
      <c r="I100" s="42">
        <v>20.100000000000001</v>
      </c>
      <c r="J100" s="11">
        <v>6.71</v>
      </c>
    </row>
    <row r="101" spans="1:10" ht="49" thickBot="1" x14ac:dyDescent="0.25">
      <c r="A101" s="6" t="s">
        <v>196</v>
      </c>
      <c r="B101" s="7" t="s">
        <v>11</v>
      </c>
      <c r="C101" s="7" t="s">
        <v>12</v>
      </c>
      <c r="D101" s="7" t="s">
        <v>12</v>
      </c>
      <c r="E101" s="7" t="s">
        <v>12</v>
      </c>
      <c r="F101" s="7" t="s">
        <v>17</v>
      </c>
      <c r="G101" s="7" t="s">
        <v>17</v>
      </c>
      <c r="H101" s="43" t="s">
        <v>197</v>
      </c>
      <c r="I101" s="42">
        <v>31.7</v>
      </c>
      <c r="J101" s="11">
        <v>3.24</v>
      </c>
    </row>
    <row r="102" spans="1:10" ht="49" thickBot="1" x14ac:dyDescent="0.25">
      <c r="A102" s="6" t="s">
        <v>198</v>
      </c>
      <c r="B102" s="7" t="s">
        <v>11</v>
      </c>
      <c r="C102" s="7" t="s">
        <v>12</v>
      </c>
      <c r="D102" s="7" t="s">
        <v>11</v>
      </c>
      <c r="E102" s="7" t="s">
        <v>12</v>
      </c>
      <c r="F102" s="7" t="s">
        <v>13</v>
      </c>
      <c r="G102" s="7" t="s">
        <v>13</v>
      </c>
      <c r="H102" s="43" t="s">
        <v>199</v>
      </c>
      <c r="I102" s="42">
        <v>19.100000000000001</v>
      </c>
      <c r="J102" s="11">
        <v>7.01</v>
      </c>
    </row>
    <row r="103" spans="1:10" ht="49" thickBot="1" x14ac:dyDescent="0.25">
      <c r="A103" s="29" t="s">
        <v>200</v>
      </c>
      <c r="B103" s="30" t="s">
        <v>11</v>
      </c>
      <c r="C103" s="30" t="s">
        <v>12</v>
      </c>
      <c r="D103" s="30" t="s">
        <v>12</v>
      </c>
      <c r="E103" s="30" t="s">
        <v>12</v>
      </c>
      <c r="F103" s="30" t="s">
        <v>17</v>
      </c>
      <c r="G103" s="30" t="s">
        <v>13</v>
      </c>
      <c r="H103" s="43" t="s">
        <v>201</v>
      </c>
      <c r="I103" s="47" t="s">
        <v>91</v>
      </c>
      <c r="J103" s="34"/>
    </row>
    <row r="104" spans="1:10" ht="49" thickBot="1" x14ac:dyDescent="0.25">
      <c r="A104" s="6" t="s">
        <v>202</v>
      </c>
      <c r="B104" s="7" t="s">
        <v>11</v>
      </c>
      <c r="C104" s="7" t="s">
        <v>12</v>
      </c>
      <c r="D104" s="7" t="s">
        <v>11</v>
      </c>
      <c r="E104" s="7" t="s">
        <v>12</v>
      </c>
      <c r="F104" s="7" t="s">
        <v>13</v>
      </c>
      <c r="G104" s="7" t="s">
        <v>13</v>
      </c>
      <c r="H104" s="43" t="s">
        <v>203</v>
      </c>
      <c r="I104" s="42">
        <v>22.8</v>
      </c>
      <c r="J104" s="11">
        <v>5.9</v>
      </c>
    </row>
    <row r="105" spans="1:10" ht="49" thickBot="1" x14ac:dyDescent="0.25">
      <c r="A105" s="29" t="s">
        <v>204</v>
      </c>
      <c r="B105" s="30" t="s">
        <v>11</v>
      </c>
      <c r="C105" s="30" t="s">
        <v>12</v>
      </c>
      <c r="D105" s="30" t="s">
        <v>12</v>
      </c>
      <c r="E105" s="30" t="s">
        <v>11</v>
      </c>
      <c r="F105" s="30" t="s">
        <v>24</v>
      </c>
      <c r="G105" s="30" t="s">
        <v>13</v>
      </c>
      <c r="H105" s="43" t="s">
        <v>205</v>
      </c>
      <c r="I105" s="42">
        <v>20</v>
      </c>
      <c r="J105" s="11">
        <v>6.74</v>
      </c>
    </row>
  </sheetData>
  <mergeCells count="11">
    <mergeCell ref="A64:J64"/>
    <mergeCell ref="A73:J73"/>
    <mergeCell ref="G81:I81"/>
    <mergeCell ref="A82:J82"/>
    <mergeCell ref="A91:J91"/>
    <mergeCell ref="A2:J2"/>
    <mergeCell ref="A9:J9"/>
    <mergeCell ref="A21:J21"/>
    <mergeCell ref="A37:J37"/>
    <mergeCell ref="A46:J46"/>
    <mergeCell ref="A55:J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Nelson</dc:creator>
  <cp:lastModifiedBy>Dalton Nelson</cp:lastModifiedBy>
  <dcterms:created xsi:type="dcterms:W3CDTF">2024-08-14T14:09:21Z</dcterms:created>
  <dcterms:modified xsi:type="dcterms:W3CDTF">2024-08-14T14:51:41Z</dcterms:modified>
</cp:coreProperties>
</file>