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ndu\Desktop\udemy_scryping_一括ダウンロード\test\"/>
    </mc:Choice>
  </mc:AlternateContent>
  <xr:revisionPtr revIDLastSave="0" documentId="13_ncr:40009_{48708050-001C-48F2-9C6D-363E70CAAF1A}" xr6:coauthVersionLast="47" xr6:coauthVersionMax="47" xr10:uidLastSave="{00000000-0000-0000-0000-000000000000}"/>
  <bookViews>
    <workbookView xWindow="-24120" yWindow="-120" windowWidth="24240" windowHeight="13290"/>
  </bookViews>
  <sheets>
    <sheet name="data" sheetId="1" r:id="rId1"/>
  </sheets>
  <calcPr calcId="0"/>
</workbook>
</file>

<file path=xl/calcChain.xml><?xml version="1.0" encoding="utf-8"?>
<calcChain xmlns="http://schemas.openxmlformats.org/spreadsheetml/2006/main">
  <c r="E21" i="1" l="1"/>
  <c r="F21" i="1" s="1"/>
  <c r="E20" i="1"/>
  <c r="F20" i="1" s="1"/>
  <c r="G20" i="1" s="1" a="1"/>
  <c r="G20" i="1" s="1"/>
  <c r="I20" i="1" s="1"/>
  <c r="E19" i="1"/>
  <c r="F19" i="1" s="1"/>
  <c r="G19" i="1" s="1" a="1"/>
  <c r="G19" i="1" s="1"/>
  <c r="I19" i="1" s="1"/>
  <c r="E18" i="1"/>
  <c r="F18" i="1" s="1"/>
  <c r="G18" i="1" s="1" a="1"/>
  <c r="G18" i="1" s="1"/>
  <c r="I18" i="1" s="1"/>
  <c r="E17" i="1"/>
  <c r="F17" i="1" s="1"/>
  <c r="G17" i="1" s="1" a="1"/>
  <c r="G17" i="1" s="1"/>
  <c r="I17" i="1" s="1"/>
  <c r="E16" i="1"/>
  <c r="F16" i="1" s="1"/>
  <c r="G16" i="1" s="1" a="1"/>
  <c r="G16" i="1" s="1"/>
  <c r="I16" i="1" s="1"/>
  <c r="E15" i="1"/>
  <c r="F15" i="1" s="1"/>
  <c r="G15" i="1" s="1" a="1"/>
  <c r="G15" i="1" s="1"/>
  <c r="I15" i="1" s="1"/>
  <c r="E14" i="1"/>
  <c r="F14" i="1" s="1"/>
  <c r="G14" i="1" s="1" a="1"/>
  <c r="G14" i="1" s="1"/>
  <c r="I14" i="1" s="1"/>
  <c r="E13" i="1"/>
  <c r="F13" i="1" s="1"/>
  <c r="G13" i="1" s="1" a="1"/>
  <c r="G13" i="1" s="1"/>
  <c r="I13" i="1" s="1"/>
  <c r="E12" i="1"/>
  <c r="F12" i="1" s="1"/>
  <c r="G12" i="1" s="1" a="1"/>
  <c r="G12" i="1" s="1"/>
  <c r="I12" i="1" s="1"/>
  <c r="E11" i="1"/>
  <c r="F11" i="1" s="1"/>
  <c r="G11" i="1" s="1" a="1"/>
  <c r="G11" i="1" s="1"/>
  <c r="I11" i="1" s="1"/>
  <c r="E10" i="1"/>
  <c r="F10" i="1" s="1"/>
  <c r="G10" i="1" s="1" a="1"/>
  <c r="G10" i="1" s="1"/>
  <c r="I10" i="1" s="1"/>
  <c r="E9" i="1"/>
  <c r="F9" i="1" s="1"/>
  <c r="G9" i="1" s="1" a="1"/>
  <c r="G9" i="1" s="1"/>
  <c r="I9" i="1" s="1"/>
  <c r="E8" i="1"/>
  <c r="F8" i="1" s="1"/>
  <c r="G8" i="1" s="1" a="1"/>
  <c r="G8" i="1" s="1"/>
  <c r="I8" i="1" s="1"/>
  <c r="E7" i="1"/>
  <c r="F7" i="1" s="1"/>
  <c r="G7" i="1" s="1" a="1"/>
  <c r="G7" i="1" s="1"/>
  <c r="I7" i="1" s="1"/>
  <c r="E6" i="1"/>
  <c r="F6" i="1" s="1"/>
  <c r="G6" i="1" s="1" a="1"/>
  <c r="G6" i="1" s="1"/>
  <c r="I6" i="1" s="1"/>
  <c r="E5" i="1"/>
  <c r="F5" i="1" s="1"/>
  <c r="G5" i="1" s="1" a="1"/>
  <c r="G5" i="1" s="1"/>
  <c r="I5" i="1" s="1"/>
  <c r="E4" i="1"/>
  <c r="F4" i="1" s="1"/>
  <c r="G4" i="1" s="1" a="1"/>
  <c r="G4" i="1" s="1"/>
  <c r="I4" i="1" s="1"/>
  <c r="E3" i="1"/>
  <c r="F3" i="1" s="1"/>
  <c r="G3" i="1" s="1" a="1"/>
  <c r="G3" i="1" s="1"/>
  <c r="I3" i="1" s="1"/>
  <c r="E2" i="1"/>
  <c r="F2" i="1" s="1"/>
  <c r="H3" i="1" l="1" a="1"/>
  <c r="H3" i="1" s="1"/>
  <c r="J3" i="1" s="1"/>
  <c r="H5" i="1" a="1"/>
  <c r="H5" i="1" s="1"/>
  <c r="J5" i="1" s="1"/>
  <c r="H7" i="1" a="1"/>
  <c r="H7" i="1" s="1"/>
  <c r="J7" i="1" s="1"/>
  <c r="H9" i="1" a="1"/>
  <c r="H9" i="1" s="1"/>
  <c r="J9" i="1" s="1"/>
  <c r="H11" i="1" a="1"/>
  <c r="H11" i="1" s="1"/>
  <c r="J11" i="1" s="1"/>
  <c r="H13" i="1" a="1"/>
  <c r="H13" i="1" s="1"/>
  <c r="J13" i="1" s="1"/>
  <c r="H15" i="1" a="1"/>
  <c r="H15" i="1" s="1"/>
  <c r="J15" i="1" s="1"/>
  <c r="H17" i="1" a="1"/>
  <c r="H17" i="1" s="1"/>
  <c r="J17" i="1" s="1"/>
  <c r="H19" i="1" a="1"/>
  <c r="H19" i="1" s="1"/>
  <c r="J19" i="1" s="1"/>
  <c r="H4" i="1" a="1"/>
  <c r="H4" i="1" s="1"/>
  <c r="J4" i="1" s="1"/>
  <c r="H6" i="1" a="1"/>
  <c r="H6" i="1" s="1"/>
  <c r="J6" i="1" s="1"/>
  <c r="H8" i="1" a="1"/>
  <c r="H8" i="1" s="1"/>
  <c r="J8" i="1" s="1"/>
  <c r="H10" i="1" a="1"/>
  <c r="H10" i="1" s="1"/>
  <c r="J10" i="1" s="1"/>
  <c r="H12" i="1" a="1"/>
  <c r="H12" i="1" s="1"/>
  <c r="J12" i="1" s="1"/>
  <c r="H14" i="1" a="1"/>
  <c r="H14" i="1" s="1"/>
  <c r="J14" i="1" s="1"/>
  <c r="H16" i="1" a="1"/>
  <c r="H16" i="1" s="1"/>
  <c r="J16" i="1" s="1"/>
  <c r="H18" i="1" a="1"/>
  <c r="H18" i="1" s="1"/>
  <c r="J18" i="1" s="1"/>
  <c r="H20" i="1" a="1"/>
  <c r="H20" i="1" s="1"/>
  <c r="J20" i="1" s="1"/>
  <c r="H21" i="1" a="1"/>
  <c r="H21" i="1" s="1"/>
  <c r="J21" i="1" s="1"/>
  <c r="G21" i="1" a="1"/>
  <c r="G21" i="1" s="1"/>
  <c r="I21" i="1" s="1"/>
  <c r="H2" i="1" a="1"/>
  <c r="H2" i="1" s="1"/>
  <c r="J2" i="1" s="1"/>
  <c r="G2" i="1" a="1"/>
  <c r="G2" i="1" s="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<sst xmlns="http://schemas.openxmlformats.org/spreadsheetml/2006/main" count="64" uniqueCount="53">
  <si>
    <t>声かけ</t>
  </si>
  <si>
    <t>福岡県福津市日薪野５丁目</t>
  </si>
  <si>
    <t>福岡県警によると、１２日午後３時１５分ごろ、福津市日薪野５丁目付近の路上で女子児童への声かけが発生しました。（実行者の特徴：男性、２０～３０代、黒色長袖シャツ、ジーパン、マスク）</t>
  </si>
  <si>
    <t>痴漢</t>
  </si>
  <si>
    <t>福岡県福岡市中央区清川３丁目</t>
  </si>
  <si>
    <t>福岡県警によると、１２日午後１時４０分ごろ、福岡市中央区清川３丁目の路上で女性への痴漢が発生しました。（実行者の特徴：男性、１０代後半～３０代、暗色服装、白色スポーツ自転車）</t>
  </si>
  <si>
    <t>暴行</t>
  </si>
  <si>
    <t>福岡県福岡市西区下山門団地</t>
  </si>
  <si>
    <t>福岡県警によると、１１日午後３時１０分ごろ、福岡市西区下山門団地付近で児童への暴行が発生しました。（実行者の特徴：中年男性、黒色服装、サングラス、黒色マスク、フードかぶる）</t>
  </si>
  <si>
    <t>盗撮</t>
  </si>
  <si>
    <t>福岡県北九州市八幡東区西本町３丁目</t>
  </si>
  <si>
    <t>福岡県警によると、１１日午後８時１０分ごろ、北九州市八幡東区西本町３丁目付近の路上で女子高校生への盗撮が発生しました。（実行者の特徴：中年男性、前頭部はげ、白色系長袖、黒色ズボン）</t>
  </si>
  <si>
    <t>福岡県福津市日蒔野２丁目</t>
  </si>
  <si>
    <t>福岡県警によると、１１日午後５時３０分ごろ、福津市日蒔野２丁目付近の路上で女子小学生への声かけが発生しました。（実行者の特徴：男性）</t>
  </si>
  <si>
    <t>福岡県志免町桜丘３丁目</t>
  </si>
  <si>
    <t>福岡県警によると、１１日午後０時３０分ごろ、志免町桜丘３丁目付近の路上で女子小学生への声かけが発生しました。（実行者の特徴：男性）</t>
  </si>
  <si>
    <t>つきまとい</t>
  </si>
  <si>
    <t>福岡県北九州市小倉北区清水２丁目</t>
  </si>
  <si>
    <t>福岡県警によると、１１日午前９時ごろ、北九州市小倉北区清水２丁目付近の路上で女性へのつきまといが発生しました。（実行者の特徴：男性、３０代位、小太り、カーキ色パーカー、黒色ズボン）</t>
  </si>
  <si>
    <t>下半身露出</t>
  </si>
  <si>
    <t>福岡県北九州市八幡西区永犬丸西町</t>
  </si>
  <si>
    <t>福岡県警によると、１０日午後５時ごろ、北九州市八幡西区永犬丸西町付近の路上で女子小学生への下半身露出が発生しました。（実行者の特徴：中年男性、黒色上衣、ジーパン）</t>
  </si>
  <si>
    <t>ひったくり</t>
  </si>
  <si>
    <t>福岡県福岡市早良区城西１丁目</t>
  </si>
  <si>
    <t>福岡県警によると、１０日午後８時４０分ごろ、福岡市早良区城西１丁目付近の路上で女性へのひったくりが発生しました。（実行者の特徴：黒色ヘルメット、黒色スクーター）</t>
  </si>
  <si>
    <t>福岡県久留米市御井町</t>
  </si>
  <si>
    <t>福岡県警によると、１０日午後１１時１５分ごろ、久留米市御井町の路上で女性への下半身露出が発生しました。（実行者の特徴：男性、２０～３０代、黒色Ｔシャツ、マスク）</t>
  </si>
  <si>
    <t>福岡県筑紫野市針摺西２丁目</t>
  </si>
  <si>
    <t>福岡県警によると、８日午後９時２０分ごろ、筑紫野市針摺西２丁目付近の路上で女性へのつきまといが発生しました。（実行者の特徴：中年男性、白色上衣、黒色または紺色ズボン）</t>
  </si>
  <si>
    <t>福岡県福岡市早良区干隈５丁目</t>
  </si>
  <si>
    <t>福岡県警によると、８日午後１１時５５分ごろ、福岡市早良区干隈５丁目付近の路上で女性への下半身露出が発生しました。（実行者の特徴：男性、３０代位、灰色ロングＴシャツ、黒色ズボン）</t>
  </si>
  <si>
    <t>露出要求</t>
  </si>
  <si>
    <t>福岡県久留米市六ツ門町</t>
  </si>
  <si>
    <t>福岡県警によると、９日午前１時２４分ごろ、久留米市六ツ門町付近の路上で女性への露出要求が発生しました。（実行者の特徴：中年男性、白色軽自動車）</t>
  </si>
  <si>
    <t>スカート内盗撮の疑い</t>
  </si>
  <si>
    <t>福岡県福岡市博多区中洲３丁目</t>
  </si>
  <si>
    <t>福岡県警によると、８日午後７時ごろ、福岡市博多区中洲３丁目付近の施設で女性へのスカート内盗撮の疑いが発生しました。（実行者の特徴：男性、２０～３０歳、黒色フード付きジャンパー、黒色ジャージズボン）</t>
  </si>
  <si>
    <t>福岡県北九州市小倉北区新高田１丁目</t>
  </si>
  <si>
    <t>福岡県警によると、９日午前３時３０分ごろ、北九州市小倉北区新高田１丁目付近の路上で女性への下半身露出が発生しました。（実行者の特徴：男性、５０代位、白色ロングＴシャツ）</t>
  </si>
  <si>
    <t>福岡県中間市中尾</t>
  </si>
  <si>
    <t>福岡県警によると、７日午後１０時ごろ、中間市中尾の路上で女性への下半身露出が発生しました。（実行者の特徴：男性、２０代後半位、黒色Ｔシャツ、作業ズボン風、帽子、首に水色タオル巻く）</t>
  </si>
  <si>
    <t>福岡県福津市宮司２丁目</t>
  </si>
  <si>
    <t>福岡県警によると、５日午後５時３０分ごろ、福津市宮司２丁目付近で女子小学生へのつきまといが発生しました。（実行者の特徴：年配男性、紺色系農作業服）</t>
  </si>
  <si>
    <t>福岡県北九州市八幡西区則松４丁目</t>
  </si>
  <si>
    <t>福岡県警によると、３日午後０時ごろ、北九州市八幡西区則松４丁目付近の路上で女子高校生への痴漢が発生しました。（実行者の特徴：男性、紫色半袖シャツ、黒色帽子）</t>
  </si>
  <si>
    <t>福岡県福岡市早良区小田部６丁目</t>
  </si>
  <si>
    <t>福岡県警によると、７日午後２時３０分ごろ、福岡市早良区小田部６丁目付近で女性への下半身露出が発生しました。（実行者の特徴：中年男性、小太り、マスク）</t>
  </si>
  <si>
    <t>福岡県中間市星ケ丘</t>
  </si>
  <si>
    <t>福岡県警によると、６日午後３時ごろ、中間市星ケ丘付近で女子小学生への声かけが発生しました。（実行者の特徴：年配男性、紫色上衣、黄色帽子、黒色の車）</t>
  </si>
  <si>
    <t>緯度_入力用</t>
    <rPh sb="0" eb="2">
      <t>イド</t>
    </rPh>
    <rPh sb="3" eb="6">
      <t>ニュウリョクヨウ</t>
    </rPh>
    <phoneticPr fontId="18"/>
  </si>
  <si>
    <t>経度_入力用</t>
    <rPh sb="0" eb="2">
      <t>ケイド</t>
    </rPh>
    <rPh sb="3" eb="6">
      <t>ニュウリョクヨウ</t>
    </rPh>
    <phoneticPr fontId="18"/>
  </si>
  <si>
    <t>緯度</t>
    <rPh sb="0" eb="2">
      <t>イド</t>
    </rPh>
    <phoneticPr fontId="18"/>
  </si>
  <si>
    <t>経度</t>
    <rPh sb="0" eb="2">
      <t>ケイド</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</si>
</sst>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Meiryo UI"/>
      <family val="2"/>
      <charset val="128"/>
    </font>
    <font>
      <sz val="11"/>
      <color theme="1"/>
      <name val="Meiryo UI"/>
      <family val="2"/>
      <charset val="128"/>
    </font>
    <font>
      <sz val="18"/>
      <color theme="3"/>
      <name val="游ゴシック Light"/>
      <family val="2"/>
      <charset val="128"/>
      <scheme val="major"/>
    </font>
    <font>
      <b/>
      <sz val="15"/>
      <color theme="3"/>
      <name val="Meiryo UI"/>
      <family val="2"/>
      <charset val="128"/>
    </font>
    <font>
      <b/>
      <sz val="13"/>
      <color theme="3"/>
      <name val="Meiryo UI"/>
      <family val="2"/>
      <charset val="128"/>
    </font>
    <font>
      <b/>
      <sz val="11"/>
      <color theme="3"/>
      <name val="Meiryo UI"/>
      <family val="2"/>
      <charset val="128"/>
    </font>
    <font>
      <sz val="11"/>
      <color rgb="FF006100"/>
      <name val="Meiryo UI"/>
      <family val="2"/>
      <charset val="128"/>
    </font>
    <font>
      <sz val="11"/>
      <color rgb="FF9C0006"/>
      <name val="Meiryo UI"/>
      <family val="2"/>
      <charset val="128"/>
    </font>
    <font>
      <sz val="11"/>
      <color rgb="FF9C5700"/>
      <name val="Meiryo UI"/>
      <family val="2"/>
      <charset val="128"/>
    </font>
    <font>
      <sz val="11"/>
      <color rgb="FF3F3F76"/>
      <name val="Meiryo UI"/>
      <family val="2"/>
      <charset val="128"/>
    </font>
    <font>
      <b/>
      <sz val="11"/>
      <color rgb="FF3F3F3F"/>
      <name val="Meiryo UI"/>
      <family val="2"/>
      <charset val="128"/>
    </font>
    <font>
      <b/>
      <sz val="11"/>
      <color rgb="FFFA7D00"/>
      <name val="Meiryo UI"/>
      <family val="2"/>
      <charset val="128"/>
    </font>
    <font>
      <sz val="11"/>
      <color rgb="FFFA7D00"/>
      <name val="Meiryo UI"/>
      <family val="2"/>
      <charset val="128"/>
    </font>
    <font>
      <b/>
      <sz val="11"/>
      <color theme="0"/>
      <name val="Meiryo UI"/>
      <family val="2"/>
      <charset val="128"/>
    </font>
    <font>
      <sz val="11"/>
      <color rgb="FFFF0000"/>
      <name val="Meiryo UI"/>
      <family val="2"/>
      <charset val="128"/>
    </font>
    <font>
      <i/>
      <sz val="11"/>
      <color rgb="FF7F7F7F"/>
      <name val="Meiryo UI"/>
      <family val="2"/>
      <charset val="128"/>
    </font>
    <font>
      <b/>
      <sz val="11"/>
      <color theme="1"/>
      <name val="Meiryo UI"/>
      <family val="2"/>
      <charset val="128"/>
    </font>
    <font>
      <sz val="11"/>
      <color theme="0"/>
      <name val="Meiryo UI"/>
      <family val="2"/>
      <charset val="128"/>
    </font>
    <font>
      <sz val="6"/>
      <name val="Meiryo UI"/>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G2" sqref="G2"/>
    </sheetView>
  </sheetViews>
  <sheetFormatPr defaultRowHeight="15" x14ac:dyDescent="0.35"/>
  <sheetData>
    <row r="1" spans="1:10" x14ac:dyDescent="0.35">
      <c r="G1" t="s">
        <v>51</v>
      </c>
      <c r="H1" t="s">
        <v>52</v>
      </c>
      <c r="I1" t="s">
        <v>49</v>
      </c>
      <c r="J1" t="s">
        <v>50</v>
      </c>
    </row>
    <row r="2" spans="1:10" x14ac:dyDescent="0.35">
      <c r="A2" t="s">
        <v>0</v>
      </c>
      <c r="B2" t="s">
        <v>1</v>
      </c>
      <c r="C2" s="1">
        <v>44846</v>
      </c>
      <c r="D2" t="s">
        <v>2</v>
      </c>
      <c r="E2" t="str">
        <f xml:space="preserve"> "http://geocode.csis.u-tokyo.ac.jp/cgi-bin/simple_geocode.cgi?charset=UTF8&amp;addr=" &amp; _xlfn.ENCODEURL(B2)</f>
        <v>http://geocode.csis.u-tokyo.ac.jp/cgi-bin/simple_geocode.cgi?charset=UTF8&amp;addr=%E7%A6%8F%E5%B2%A1%E7%9C%8C%E7%A6%8F%E6%B4%A5%E5%B8%82%E6%97%A5%E8%96%AA%E9%87%8E%EF%BC%95%E4%B8%81%E7%9B%AE</v>
      </c>
      <c r="F2" t="str">
        <f xml:space="preserve"> _xlfn.WEBSERVICE(E2)</f>
        <v xml:space="preserve">&lt;?xml version="1.0" encoding="UTF-8" ?&gt;
&lt;results&gt;
&lt;query&gt;福岡県福津市日薪野５丁目&lt;/query&gt;
&lt;geodetic&gt;wgs1984&lt;/geodetic&gt;
&lt;iConf&gt;5&lt;/iConf&gt;
&lt;converted&gt;福岡県福津市日&lt;/converted&gt;
&lt;candidate&gt;
&lt;address&gt;福岡県/福津市/日蒔野&lt;/address&gt;
&lt;longitude&gt;130.489716&lt;/longitude&gt;
&lt;latitude&gt;33.762524&lt;/latitude&gt;
&lt;iLvl&gt;5&lt;/iLvl&gt;
&lt;/candidate&gt;
&lt;/results&gt;
</v>
      </c>
      <c r="G2" cm="1">
        <f t="array" ref="G2">_xlfn.FILTERXML(F2,"//latitude")</f>
        <v>33.762523999999999</v>
      </c>
      <c r="H2" cm="1">
        <f t="array" ref="H2">_xlfn.FILTERXML(F2,"//longitude")</f>
        <v>130.48971599999999</v>
      </c>
      <c r="I2">
        <f>IF(IFERROR(G2,"")="","",G2)</f>
        <v>33.762523999999999</v>
      </c>
      <c r="J2">
        <f>IF(IFERROR(H2,"")="","",H2)</f>
        <v>130.48971599999999</v>
      </c>
    </row>
    <row r="3" spans="1:10" x14ac:dyDescent="0.35">
      <c r="A3" t="s">
        <v>3</v>
      </c>
      <c r="B3" t="s">
        <v>4</v>
      </c>
      <c r="C3" s="1">
        <v>44846</v>
      </c>
      <c r="D3" t="s">
        <v>5</v>
      </c>
      <c r="E3" t="str">
        <f t="shared" ref="E3:E21" si="0" xml:space="preserve"> "http://geocode.csis.u-tokyo.ac.jp/cgi-bin/simple_geocode.cgi?charset=UTF8&amp;addr=" &amp; _xlfn.ENCODEURL(B3)</f>
        <v>http://geocode.csis.u-tokyo.ac.jp/cgi-bin/simple_geocode.cgi?charset=UTF8&amp;addr=%E7%A6%8F%E5%B2%A1%E7%9C%8C%E7%A6%8F%E5%B2%A1%E5%B8%82%E4%B8%AD%E5%A4%AE%E5%8C%BA%E6%B8%85%E5%B7%9D%EF%BC%93%E4%B8%81%E7%9B%AE</v>
      </c>
      <c r="F3" t="str">
        <f t="shared" ref="F3:F21" si="1" xml:space="preserve"> _xlfn.WEBSERVICE(E3)</f>
        <v xml:space="preserve">&lt;?xml version="1.0" encoding="UTF-8" ?&gt;
&lt;results&gt;
&lt;query&gt;福岡県福岡市中央区清川３丁目&lt;/query&gt;
&lt;geodetic&gt;wgs1984&lt;/geodetic&gt;
&lt;iConf&gt;5&lt;/iConf&gt;
&lt;converted&gt;福岡県福岡市中央区清川３丁目&lt;/converted&gt;
&lt;candidate&gt;
&lt;address&gt;福岡県/福岡市/中央区/清川/三丁目&lt;/address&gt;
&lt;longitude&gt;130.412262&lt;/longitude&gt;
&lt;latitude&gt;33.577698&lt;/latitude&gt;
&lt;iLvl&gt;6&lt;/iLvl&gt;
&lt;/candidate&gt;
&lt;/results&gt;
</v>
      </c>
      <c r="G3" cm="1">
        <f t="array" ref="G3">_xlfn.FILTERXML(F3,"//latitude")</f>
        <v>33.577697999999998</v>
      </c>
      <c r="H3" cm="1">
        <f t="array" ref="H3">_xlfn.FILTERXML(F3,"//longitude")</f>
        <v>130.412262</v>
      </c>
      <c r="I3">
        <f t="shared" ref="I3:I21" si="2">IF(IFERROR(G3,"")="","",G3)</f>
        <v>33.577697999999998</v>
      </c>
      <c r="J3">
        <f t="shared" ref="J3:J21" si="3">IF(IFERROR(H3,"")="","",H3)</f>
        <v>130.412262</v>
      </c>
    </row>
    <row r="4" spans="1:10" x14ac:dyDescent="0.35">
      <c r="A4" t="s">
        <v>6</v>
      </c>
      <c r="B4" t="s">
        <v>7</v>
      </c>
      <c r="C4" s="1">
        <v>44846</v>
      </c>
      <c r="D4" t="s">
        <v>8</v>
      </c>
      <c r="E4" t="str">
        <f t="shared" si="0"/>
        <v>http://geocode.csis.u-tokyo.ac.jp/cgi-bin/simple_geocode.cgi?charset=UTF8&amp;addr=%E7%A6%8F%E5%B2%A1%E7%9C%8C%E7%A6%8F%E5%B2%A1%E5%B8%82%E8%A5%BF%E5%8C%BA%E4%B8%8B%E5%B1%B1%E9%96%80%E5%9B%A3%E5%9C%B0</v>
      </c>
      <c r="F4" t="str">
        <f t="shared" si="1"/>
        <v xml:space="preserve">&lt;?xml version="1.0" encoding="UTF-8" ?&gt;
&lt;results&gt;
&lt;query&gt;福岡県福岡市西区下山門団地&lt;/query&gt;
&lt;geodetic&gt;wgs1984&lt;/geodetic&gt;
&lt;iConf&gt;5&lt;/iConf&gt;
&lt;converted&gt;福岡県福岡市西区下山門団地&lt;/converted&gt;
&lt;candidate&gt;
&lt;address&gt;福岡県/福岡市/西区/下山門団地&lt;/address&gt;
&lt;longitude&gt;130.306656&lt;/longitude&gt;
&lt;latitude&gt;33.578293&lt;/latitude&gt;
&lt;iLvl&gt;5&lt;/iLvl&gt;
&lt;/candidate&gt;
&lt;/results&gt;
</v>
      </c>
      <c r="G4" cm="1">
        <f t="array" ref="G4">_xlfn.FILTERXML(F4,"//latitude")</f>
        <v>33.578293000000002</v>
      </c>
      <c r="H4" cm="1">
        <f t="array" ref="H4">_xlfn.FILTERXML(F4,"//longitude")</f>
        <v>130.306656</v>
      </c>
      <c r="I4">
        <f t="shared" si="2"/>
        <v>33.578293000000002</v>
      </c>
      <c r="J4">
        <f t="shared" si="3"/>
        <v>130.306656</v>
      </c>
    </row>
    <row r="5" spans="1:10" x14ac:dyDescent="0.35">
      <c r="A5" t="s">
        <v>9</v>
      </c>
      <c r="B5" t="s">
        <v>10</v>
      </c>
      <c r="C5" s="1">
        <v>44846</v>
      </c>
      <c r="D5" t="s">
        <v>11</v>
      </c>
      <c r="E5" t="str">
        <f t="shared" si="0"/>
        <v>http://geocode.csis.u-tokyo.ac.jp/cgi-bin/simple_geocode.cgi?charset=UTF8&amp;addr=%E7%A6%8F%E5%B2%A1%E7%9C%8C%E5%8C%97%E4%B9%9D%E5%B7%9E%E5%B8%82%E5%85%AB%E5%B9%A1%E6%9D%B1%E5%8C%BA%E8%A5%BF%E6%9C%AC%E7%94%BA%EF%BC%93%E4%B8%81%E7%9B%AE</v>
      </c>
      <c r="F5" t="str">
        <f t="shared" si="1"/>
        <v xml:space="preserve">&lt;?xml version="1.0" encoding="UTF-8" ?&gt;
&lt;results&gt;
&lt;query&gt;福岡県北九州市八幡東区西本町３丁目&lt;/query&gt;
&lt;geodetic&gt;wgs1984&lt;/geodetic&gt;
&lt;iConf&gt;5&lt;/iConf&gt;
&lt;converted&gt;福岡県北九州市八幡東区西本町３丁目&lt;/converted&gt;
&lt;candidate&gt;
&lt;address&gt;福岡県/北九州市/八幡東区/西本町/三丁目&lt;/address&gt;
&lt;longitude&gt;130.794205&lt;/longitude&gt;
&lt;latitude&gt;33.868210&lt;/latitude&gt;
&lt;iLvl&gt;6&lt;/iLvl&gt;
&lt;/candidate&gt;
&lt;/results&gt;
</v>
      </c>
      <c r="G5" cm="1">
        <f t="array" ref="G5">_xlfn.FILTERXML(F5,"//latitude")</f>
        <v>33.868209999999998</v>
      </c>
      <c r="H5" cm="1">
        <f t="array" ref="H5">_xlfn.FILTERXML(F5,"//longitude")</f>
        <v>130.79420500000001</v>
      </c>
      <c r="I5">
        <f t="shared" si="2"/>
        <v>33.868209999999998</v>
      </c>
      <c r="J5">
        <f t="shared" si="3"/>
        <v>130.79420500000001</v>
      </c>
    </row>
    <row r="6" spans="1:10" x14ac:dyDescent="0.35">
      <c r="A6" t="s">
        <v>0</v>
      </c>
      <c r="B6" t="s">
        <v>12</v>
      </c>
      <c r="C6" s="1">
        <v>44845</v>
      </c>
      <c r="D6" t="s">
        <v>13</v>
      </c>
      <c r="E6" t="str">
        <f t="shared" si="0"/>
        <v>http://geocode.csis.u-tokyo.ac.jp/cgi-bin/simple_geocode.cgi?charset=UTF8&amp;addr=%E7%A6%8F%E5%B2%A1%E7%9C%8C%E7%A6%8F%E6%B4%A5%E5%B8%82%E6%97%A5%E8%92%94%E9%87%8E%EF%BC%92%E4%B8%81%E7%9B%AE</v>
      </c>
      <c r="F6" t="str">
        <f t="shared" si="1"/>
        <v xml:space="preserve">&lt;?xml version="1.0" encoding="UTF-8" ?&gt;
&lt;results&gt;
&lt;query&gt;福岡県福津市日蒔野２丁目&lt;/query&gt;
&lt;geodetic&gt;wgs1984&lt;/geodetic&gt;
&lt;iConf&gt;5&lt;/iConf&gt;
&lt;converted&gt;福岡県福津市日蒔野２丁目&lt;/converted&gt;
&lt;candidate&gt;
&lt;address&gt;福岡県/福津市/日蒔野/二丁目&lt;/address&gt;
&lt;longitude&gt;130.485107&lt;/longitude&gt;
&lt;latitude&gt;33.761295&lt;/latitude&gt;
&lt;iLvl&gt;6&lt;/iLvl&gt;
&lt;/candidate&gt;
&lt;/results&gt;
</v>
      </c>
      <c r="G6" cm="1">
        <f t="array" ref="G6">_xlfn.FILTERXML(F6,"//latitude")</f>
        <v>33.761294999999997</v>
      </c>
      <c r="H6" cm="1">
        <f t="array" ref="H6">_xlfn.FILTERXML(F6,"//longitude")</f>
        <v>130.485107</v>
      </c>
      <c r="I6">
        <f t="shared" si="2"/>
        <v>33.761294999999997</v>
      </c>
      <c r="J6">
        <f t="shared" si="3"/>
        <v>130.485107</v>
      </c>
    </row>
    <row r="7" spans="1:10" x14ac:dyDescent="0.35">
      <c r="A7" t="s">
        <v>0</v>
      </c>
      <c r="B7" t="s">
        <v>14</v>
      </c>
      <c r="C7" s="1">
        <v>44845</v>
      </c>
      <c r="D7" t="s">
        <v>15</v>
      </c>
      <c r="E7" t="str">
        <f t="shared" si="0"/>
        <v>http://geocode.csis.u-tokyo.ac.jp/cgi-bin/simple_geocode.cgi?charset=UTF8&amp;addr=%E7%A6%8F%E5%B2%A1%E7%9C%8C%E5%BF%97%E5%85%8D%E7%94%BA%E6%A1%9C%E4%B8%98%EF%BC%93%E4%B8%81%E7%9B%AE</v>
      </c>
      <c r="F7" t="str">
        <f t="shared" si="1"/>
        <v xml:space="preserve">&lt;?xml version="1.0" encoding="UTF-8" ?&gt;
&lt;results&gt;
&lt;query&gt;福岡県志免町桜丘３丁目&lt;/query&gt;
&lt;geodetic&gt;wgs1984&lt;/geodetic&gt;
&lt;iConf&gt;5&lt;/iConf&gt;
&lt;converted&gt;福岡県志免町桜丘３丁目&lt;/converted&gt;
&lt;candidate&gt;
&lt;address&gt;福岡県/糟屋郡/志免町/桜丘/三丁目&lt;/address&gt;
&lt;longitude&gt;130.479660&lt;/longitude&gt;
&lt;latitude&gt;33.568642&lt;/latitude&gt;
&lt;iLvl&gt;6&lt;/iLvl&gt;
&lt;/candidate&gt;
&lt;/results&gt;
</v>
      </c>
      <c r="G7" cm="1">
        <f t="array" ref="G7">_xlfn.FILTERXML(F7,"//latitude")</f>
        <v>33.568641999999997</v>
      </c>
      <c r="H7" cm="1">
        <f t="array" ref="H7">_xlfn.FILTERXML(F7,"//longitude")</f>
        <v>130.47966</v>
      </c>
      <c r="I7">
        <f t="shared" si="2"/>
        <v>33.568641999999997</v>
      </c>
      <c r="J7">
        <f t="shared" si="3"/>
        <v>130.47966</v>
      </c>
    </row>
    <row r="8" spans="1:10" x14ac:dyDescent="0.35">
      <c r="A8" t="s">
        <v>16</v>
      </c>
      <c r="B8" t="s">
        <v>17</v>
      </c>
      <c r="C8" s="1">
        <v>44845</v>
      </c>
      <c r="D8" t="s">
        <v>18</v>
      </c>
      <c r="E8" t="str">
        <f t="shared" si="0"/>
        <v>http://geocode.csis.u-tokyo.ac.jp/cgi-bin/simple_geocode.cgi?charset=UTF8&amp;addr=%E7%A6%8F%E5%B2%A1%E7%9C%8C%E5%8C%97%E4%B9%9D%E5%B7%9E%E5%B8%82%E5%B0%8F%E5%80%89%E5%8C%97%E5%8C%BA%E6%B8%85%E6%B0%B4%EF%BC%92%E4%B8%81%E7%9B%AE</v>
      </c>
      <c r="F8" t="str">
        <f t="shared" si="1"/>
        <v xml:space="preserve">&lt;?xml version="1.0" encoding="UTF-8" ?&gt;
&lt;results&gt;
&lt;query&gt;福岡県北九州市小倉北区清水２丁目&lt;/query&gt;
&lt;geodetic&gt;wgs1984&lt;/geodetic&gt;
&lt;iConf&gt;5&lt;/iConf&gt;
&lt;converted&gt;福岡県北九州市小倉北区清水２丁目&lt;/converted&gt;
&lt;candidate&gt;
&lt;address&gt;福岡県/北九州市/小倉北区/清水/二丁目&lt;/address&gt;
&lt;longitude&gt;130.860870&lt;/longitude&gt;
&lt;latitude&gt;33.874283&lt;/latitude&gt;
&lt;iLvl&gt;6&lt;/iLvl&gt;
&lt;/candidate&gt;
&lt;/results&gt;
</v>
      </c>
      <c r="G8" cm="1">
        <f t="array" ref="G8">_xlfn.FILTERXML(F8,"//latitude")</f>
        <v>33.874282999999998</v>
      </c>
      <c r="H8" cm="1">
        <f t="array" ref="H8">_xlfn.FILTERXML(F8,"//longitude")</f>
        <v>130.86087000000001</v>
      </c>
      <c r="I8">
        <f t="shared" si="2"/>
        <v>33.874282999999998</v>
      </c>
      <c r="J8">
        <f t="shared" si="3"/>
        <v>130.86087000000001</v>
      </c>
    </row>
    <row r="9" spans="1:10" x14ac:dyDescent="0.35">
      <c r="A9" t="s">
        <v>19</v>
      </c>
      <c r="B9" t="s">
        <v>20</v>
      </c>
      <c r="C9" s="1">
        <v>44845</v>
      </c>
      <c r="D9" t="s">
        <v>21</v>
      </c>
      <c r="E9" t="str">
        <f t="shared" si="0"/>
        <v>http://geocode.csis.u-tokyo.ac.jp/cgi-bin/simple_geocode.cgi?charset=UTF8&amp;addr=%E7%A6%8F%E5%B2%A1%E7%9C%8C%E5%8C%97%E4%B9%9D%E5%B7%9E%E5%B8%82%E5%85%AB%E5%B9%A1%E8%A5%BF%E5%8C%BA%E6%B0%B8%E7%8A%AC%E4%B8%B8%E8%A5%BF%E7%94%BA</v>
      </c>
      <c r="F9" t="str">
        <f t="shared" si="1"/>
        <v xml:space="preserve">&lt;?xml version="1.0" encoding="UTF-8" ?&gt;
&lt;results&gt;
&lt;query&gt;福岡県北九州市八幡西区永犬丸西町&lt;/query&gt;
&lt;geodetic&gt;wgs1984&lt;/geodetic&gt;
&lt;iConf&gt;5&lt;/iConf&gt;
&lt;converted&gt;福岡県北九州市八幡西区永犬丸西町&lt;/converted&gt;
&lt;candidate&gt;
&lt;address&gt;福岡県/北九州市/八幡西区/永犬丸西町&lt;/address&gt;
&lt;longitude&gt;130.728790&lt;/longitude&gt;
&lt;latitude&gt;33.840176&lt;/latitude&gt;
&lt;iLvl&gt;5&lt;/iLvl&gt;
&lt;/candidate&gt;
&lt;/results&gt;
</v>
      </c>
      <c r="G9" cm="1">
        <f t="array" ref="G9">_xlfn.FILTERXML(F9,"//latitude")</f>
        <v>33.840176</v>
      </c>
      <c r="H9" cm="1">
        <f t="array" ref="H9">_xlfn.FILTERXML(F9,"//longitude")</f>
        <v>130.72879</v>
      </c>
      <c r="I9">
        <f t="shared" si="2"/>
        <v>33.840176</v>
      </c>
      <c r="J9">
        <f t="shared" si="3"/>
        <v>130.72879</v>
      </c>
    </row>
    <row r="10" spans="1:10" x14ac:dyDescent="0.35">
      <c r="A10" t="s">
        <v>22</v>
      </c>
      <c r="B10" t="s">
        <v>23</v>
      </c>
      <c r="C10" s="1">
        <v>44845</v>
      </c>
      <c r="D10" t="s">
        <v>24</v>
      </c>
      <c r="E10" t="str">
        <f t="shared" si="0"/>
        <v>http://geocode.csis.u-tokyo.ac.jp/cgi-bin/simple_geocode.cgi?charset=UTF8&amp;addr=%E7%A6%8F%E5%B2%A1%E7%9C%8C%E7%A6%8F%E5%B2%A1%E5%B8%82%E6%97%A9%E8%89%AF%E5%8C%BA%E5%9F%8E%E8%A5%BF%EF%BC%91%E4%B8%81%E7%9B%AE</v>
      </c>
      <c r="F10" t="str">
        <f t="shared" si="1"/>
        <v xml:space="preserve">&lt;?xml version="1.0" encoding="UTF-8" ?&gt;
&lt;results&gt;
&lt;query&gt;福岡県福岡市早良区城西１丁目&lt;/query&gt;
&lt;geodetic&gt;wgs1984&lt;/geodetic&gt;
&lt;iConf&gt;5&lt;/iConf&gt;
&lt;converted&gt;福岡県福岡市早良区城西１丁目&lt;/converted&gt;
&lt;candidate&gt;
&lt;address&gt;福岡県/福岡市/早良区/城西/一丁目&lt;/address&gt;
&lt;longitude&gt;130.363083&lt;/longitude&gt;
&lt;latitude&gt;33.582359&lt;/latitude&gt;
&lt;iLvl&gt;6&lt;/iLvl&gt;
&lt;/candidate&gt;
&lt;/results&gt;
</v>
      </c>
      <c r="G10" cm="1">
        <f t="array" ref="G10">_xlfn.FILTERXML(F10,"//latitude")</f>
        <v>33.582358999999997</v>
      </c>
      <c r="H10" cm="1">
        <f t="array" ref="H10">_xlfn.FILTERXML(F10,"//longitude")</f>
        <v>130.36308299999999</v>
      </c>
      <c r="I10">
        <f t="shared" si="2"/>
        <v>33.582358999999997</v>
      </c>
      <c r="J10">
        <f t="shared" si="3"/>
        <v>130.36308299999999</v>
      </c>
    </row>
    <row r="11" spans="1:10" x14ac:dyDescent="0.35">
      <c r="A11" t="s">
        <v>19</v>
      </c>
      <c r="B11" t="s">
        <v>25</v>
      </c>
      <c r="C11" s="1">
        <v>44845</v>
      </c>
      <c r="D11" t="s">
        <v>26</v>
      </c>
      <c r="E11" t="str">
        <f t="shared" si="0"/>
        <v>http://geocode.csis.u-tokyo.ac.jp/cgi-bin/simple_geocode.cgi?charset=UTF8&amp;addr=%E7%A6%8F%E5%B2%A1%E7%9C%8C%E4%B9%85%E7%95%99%E7%B1%B3%E5%B8%82%E5%BE%A1%E4%BA%95%E7%94%BA</v>
      </c>
      <c r="F11" t="str">
        <f t="shared" si="1"/>
        <v xml:space="preserve">&lt;?xml version="1.0" encoding="UTF-8" ?&gt;
&lt;results&gt;
&lt;query&gt;福岡県久留米市御井町&lt;/query&gt;
&lt;geodetic&gt;wgs1984&lt;/geodetic&gt;
&lt;iConf&gt;5&lt;/iConf&gt;
&lt;converted&gt;福岡県久留米市御井町&lt;/converted&gt;
&lt;candidate&gt;
&lt;address&gt;福岡県/久留米市/御井町&lt;/address&gt;
&lt;longitude&gt;130.558899&lt;/longitude&gt;
&lt;latitude&gt;33.300690&lt;/latitude&gt;
&lt;iLvl&gt;5&lt;/iLvl&gt;
&lt;/candidate&gt;
&lt;/results&gt;
</v>
      </c>
      <c r="G11" cm="1">
        <f t="array" ref="G11">_xlfn.FILTERXML(F11,"//latitude")</f>
        <v>33.300690000000003</v>
      </c>
      <c r="H11" cm="1">
        <f t="array" ref="H11">_xlfn.FILTERXML(F11,"//longitude")</f>
        <v>130.558899</v>
      </c>
      <c r="I11">
        <f t="shared" si="2"/>
        <v>33.300690000000003</v>
      </c>
      <c r="J11">
        <f t="shared" si="3"/>
        <v>130.558899</v>
      </c>
    </row>
    <row r="12" spans="1:10" x14ac:dyDescent="0.35">
      <c r="A12" t="s">
        <v>16</v>
      </c>
      <c r="B12" t="s">
        <v>27</v>
      </c>
      <c r="C12" s="1">
        <v>44843</v>
      </c>
      <c r="D12" t="s">
        <v>28</v>
      </c>
      <c r="E12" t="str">
        <f t="shared" si="0"/>
        <v>http://geocode.csis.u-tokyo.ac.jp/cgi-bin/simple_geocode.cgi?charset=UTF8&amp;addr=%E7%A6%8F%E5%B2%A1%E7%9C%8C%E7%AD%91%E7%B4%AB%E9%87%8E%E5%B8%82%E9%87%9D%E6%91%BA%E8%A5%BF%EF%BC%92%E4%B8%81%E7%9B%AE</v>
      </c>
      <c r="F12" t="str">
        <f t="shared" si="1"/>
        <v xml:space="preserve">&lt;?xml version="1.0" encoding="UTF-8" ?&gt;
&lt;results&gt;
&lt;query&gt;福岡県筑紫野市針摺西２丁目&lt;/query&gt;
&lt;geodetic&gt;wgs1984&lt;/geodetic&gt;
&lt;iConf&gt;5&lt;/iConf&gt;
&lt;converted&gt;福岡県筑紫野市針摺西２丁目&lt;/converted&gt;
&lt;candidate&gt;
&lt;address&gt;福岡県/筑紫野市/針摺西/二丁目&lt;/address&gt;
&lt;longitude&gt;130.531708&lt;/longitude&gt;
&lt;latitude&gt;33.483063&lt;/latitude&gt;
&lt;iLvl&gt;6&lt;/iLvl&gt;
&lt;/candidate&gt;
&lt;/results&gt;
</v>
      </c>
      <c r="G12" cm="1">
        <f t="array" ref="G12">_xlfn.FILTERXML(F12,"//latitude")</f>
        <v>33.483063000000001</v>
      </c>
      <c r="H12" cm="1">
        <f t="array" ref="H12">_xlfn.FILTERXML(F12,"//longitude")</f>
        <v>130.53170800000001</v>
      </c>
      <c r="I12">
        <f t="shared" si="2"/>
        <v>33.483063000000001</v>
      </c>
      <c r="J12">
        <f t="shared" si="3"/>
        <v>130.53170800000001</v>
      </c>
    </row>
    <row r="13" spans="1:10" x14ac:dyDescent="0.35">
      <c r="A13" t="s">
        <v>19</v>
      </c>
      <c r="B13" t="s">
        <v>29</v>
      </c>
      <c r="C13" s="1">
        <v>44843</v>
      </c>
      <c r="D13" t="s">
        <v>30</v>
      </c>
      <c r="E13" t="str">
        <f t="shared" si="0"/>
        <v>http://geocode.csis.u-tokyo.ac.jp/cgi-bin/simple_geocode.cgi?charset=UTF8&amp;addr=%E7%A6%8F%E5%B2%A1%E7%9C%8C%E7%A6%8F%E5%B2%A1%E5%B8%82%E6%97%A9%E8%89%AF%E5%8C%BA%E5%B9%B2%E9%9A%88%EF%BC%95%E4%B8%81%E7%9B%AE</v>
      </c>
      <c r="F13" t="str">
        <f t="shared" si="1"/>
        <v xml:space="preserve">&lt;?xml version="1.0" encoding="UTF-8" ?&gt;
&lt;results&gt;
&lt;query&gt;福岡県福岡市早良区干隈５丁目&lt;/query&gt;
&lt;geodetic&gt;wgs1984&lt;/geodetic&gt;
&lt;iConf&gt;5&lt;/iConf&gt;
&lt;converted&gt;福岡県福岡市早良区干隈５丁目&lt;/converted&gt;
&lt;candidate&gt;
&lt;address&gt;福岡県/福岡市/早良区/干隈/五丁目&lt;/address&gt;
&lt;longitude&gt;130.345795&lt;/longitude&gt;
&lt;latitude&gt;33.553295&lt;/latitude&gt;
&lt;iLvl&gt;6&lt;/iLvl&gt;
&lt;/candidate&gt;
&lt;/results&gt;
</v>
      </c>
      <c r="G13" cm="1">
        <f t="array" ref="G13">_xlfn.FILTERXML(F13,"//latitude")</f>
        <v>33.553294999999999</v>
      </c>
      <c r="H13" cm="1">
        <f t="array" ref="H13">_xlfn.FILTERXML(F13,"//longitude")</f>
        <v>130.34579500000001</v>
      </c>
      <c r="I13">
        <f t="shared" si="2"/>
        <v>33.553294999999999</v>
      </c>
      <c r="J13">
        <f t="shared" si="3"/>
        <v>130.34579500000001</v>
      </c>
    </row>
    <row r="14" spans="1:10" x14ac:dyDescent="0.35">
      <c r="A14" t="s">
        <v>31</v>
      </c>
      <c r="B14" t="s">
        <v>32</v>
      </c>
      <c r="C14" s="1">
        <v>44843</v>
      </c>
      <c r="D14" t="s">
        <v>33</v>
      </c>
      <c r="E14" t="str">
        <f t="shared" si="0"/>
        <v>http://geocode.csis.u-tokyo.ac.jp/cgi-bin/simple_geocode.cgi?charset=UTF8&amp;addr=%E7%A6%8F%E5%B2%A1%E7%9C%8C%E4%B9%85%E7%95%99%E7%B1%B3%E5%B8%82%E5%85%AD%E3%83%84%E9%96%80%E7%94%BA</v>
      </c>
      <c r="F14" t="str">
        <f t="shared" si="1"/>
        <v xml:space="preserve">&lt;?xml version="1.0" encoding="UTF-8" ?&gt;
&lt;results&gt;
&lt;query&gt;福岡県久留米市六ツ門町&lt;/query&gt;
&lt;geodetic&gt;wgs1984&lt;/geodetic&gt;
&lt;iConf&gt;5&lt;/iConf&gt;
&lt;converted&gt;福岡県久留米市六ツ門町&lt;/converted&gt;
&lt;candidate&gt;
&lt;address&gt;福岡県/久留米市/六ツ門町&lt;/address&gt;
&lt;longitude&gt;130.513779&lt;/longitude&gt;
&lt;latitude&gt;33.312576&lt;/latitude&gt;
&lt;iLvl&gt;5&lt;/iLvl&gt;
&lt;/candidate&gt;
&lt;/results&gt;
</v>
      </c>
      <c r="G14" cm="1">
        <f t="array" ref="G14">_xlfn.FILTERXML(F14,"//latitude")</f>
        <v>33.312576</v>
      </c>
      <c r="H14" cm="1">
        <f t="array" ref="H14">_xlfn.FILTERXML(F14,"//longitude")</f>
        <v>130.513779</v>
      </c>
      <c r="I14">
        <f t="shared" si="2"/>
        <v>33.312576</v>
      </c>
      <c r="J14">
        <f t="shared" si="3"/>
        <v>130.513779</v>
      </c>
    </row>
    <row r="15" spans="1:10" x14ac:dyDescent="0.35">
      <c r="A15" t="s">
        <v>34</v>
      </c>
      <c r="B15" t="s">
        <v>35</v>
      </c>
      <c r="C15" s="1">
        <v>44843</v>
      </c>
      <c r="D15" t="s">
        <v>36</v>
      </c>
      <c r="E15" t="str">
        <f t="shared" si="0"/>
        <v>http://geocode.csis.u-tokyo.ac.jp/cgi-bin/simple_geocode.cgi?charset=UTF8&amp;addr=%E7%A6%8F%E5%B2%A1%E7%9C%8C%E7%A6%8F%E5%B2%A1%E5%B8%82%E5%8D%9A%E5%A4%9A%E5%8C%BA%E4%B8%AD%E6%B4%B2%EF%BC%93%E4%B8%81%E7%9B%AE</v>
      </c>
      <c r="F15" t="str">
        <f t="shared" si="1"/>
        <v xml:space="preserve">&lt;?xml version="1.0" encoding="UTF-8" ?&gt;
&lt;results&gt;
&lt;query&gt;福岡県福岡市博多区中洲３丁目&lt;/query&gt;
&lt;geodetic&gt;wgs1984&lt;/geodetic&gt;
&lt;iConf&gt;5&lt;/iConf&gt;
&lt;converted&gt;福岡県福岡市博多区中洲３丁目&lt;/converted&gt;
&lt;candidate&gt;
&lt;address&gt;福岡県/福岡市/博多区/中洲/三丁目&lt;/address&gt;
&lt;longitude&gt;130.406876&lt;/longitude&gt;
&lt;latitude&gt;33.593346&lt;/latitude&gt;
&lt;iLvl&gt;6&lt;/iLvl&gt;
&lt;/candidate&gt;
&lt;/results&gt;
</v>
      </c>
      <c r="G15" cm="1">
        <f t="array" ref="G15">_xlfn.FILTERXML(F15,"//latitude")</f>
        <v>33.593345999999997</v>
      </c>
      <c r="H15" cm="1">
        <f t="array" ref="H15">_xlfn.FILTERXML(F15,"//longitude")</f>
        <v>130.40687600000001</v>
      </c>
      <c r="I15">
        <f t="shared" si="2"/>
        <v>33.593345999999997</v>
      </c>
      <c r="J15">
        <f t="shared" si="3"/>
        <v>130.40687600000001</v>
      </c>
    </row>
    <row r="16" spans="1:10" x14ac:dyDescent="0.35">
      <c r="A16" t="s">
        <v>19</v>
      </c>
      <c r="B16" t="s">
        <v>37</v>
      </c>
      <c r="C16" s="1">
        <v>44843</v>
      </c>
      <c r="D16" t="s">
        <v>38</v>
      </c>
      <c r="E16" t="str">
        <f t="shared" si="0"/>
        <v>http://geocode.csis.u-tokyo.ac.jp/cgi-bin/simple_geocode.cgi?charset=UTF8&amp;addr=%E7%A6%8F%E5%B2%A1%E7%9C%8C%E5%8C%97%E4%B9%9D%E5%B7%9E%E5%B8%82%E5%B0%8F%E5%80%89%E5%8C%97%E5%8C%BA%E6%96%B0%E9%AB%98%E7%94%B0%EF%BC%91%E4%B8%81%E7%9B%AE</v>
      </c>
      <c r="F16" t="str">
        <f t="shared" si="1"/>
        <v xml:space="preserve">&lt;?xml version="1.0" encoding="UTF-8" ?&gt;
&lt;results&gt;
&lt;query&gt;福岡県北九州市小倉北区新高田１丁目&lt;/query&gt;
&lt;geodetic&gt;wgs1984&lt;/geodetic&gt;
&lt;iConf&gt;5&lt;/iConf&gt;
&lt;converted&gt;福岡県北九州市小倉北区新高田１丁目&lt;/converted&gt;
&lt;candidate&gt;
&lt;address&gt;福岡県/北九州市/小倉北区/新高田/一丁目&lt;/address&gt;
&lt;longitude&gt;130.865082&lt;/longitude&gt;
&lt;latitude&gt;33.867825&lt;/latitude&gt;
&lt;iLvl&gt;6&lt;/iLvl&gt;
&lt;/candidate&gt;
&lt;/results&gt;
</v>
      </c>
      <c r="G16" cm="1">
        <f t="array" ref="G16">_xlfn.FILTERXML(F16,"//latitude")</f>
        <v>33.867825000000003</v>
      </c>
      <c r="H16" cm="1">
        <f t="array" ref="H16">_xlfn.FILTERXML(F16,"//longitude")</f>
        <v>130.865082</v>
      </c>
      <c r="I16">
        <f t="shared" si="2"/>
        <v>33.867825000000003</v>
      </c>
      <c r="J16">
        <f t="shared" si="3"/>
        <v>130.865082</v>
      </c>
    </row>
    <row r="17" spans="1:10" x14ac:dyDescent="0.35">
      <c r="A17" t="s">
        <v>19</v>
      </c>
      <c r="B17" t="s">
        <v>39</v>
      </c>
      <c r="C17" s="1">
        <v>44842</v>
      </c>
      <c r="D17" t="s">
        <v>40</v>
      </c>
      <c r="E17" t="str">
        <f t="shared" si="0"/>
        <v>http://geocode.csis.u-tokyo.ac.jp/cgi-bin/simple_geocode.cgi?charset=UTF8&amp;addr=%E7%A6%8F%E5%B2%A1%E7%9C%8C%E4%B8%AD%E9%96%93%E5%B8%82%E4%B8%AD%E5%B0%BE</v>
      </c>
      <c r="F17" t="str">
        <f t="shared" si="1"/>
        <v xml:space="preserve">&lt;?xml version="1.0" encoding="UTF-8" ?&gt;
&lt;results&gt;
&lt;query&gt;福岡県中間市中尾&lt;/query&gt;
&lt;geodetic&gt;wgs1984&lt;/geodetic&gt;
&lt;iConf&gt;5&lt;/iConf&gt;
&lt;converted&gt;福岡県中間市中尾&lt;/converted&gt;
&lt;candidate&gt;
&lt;address&gt;福岡県/中間市/中尾&lt;/address&gt;
&lt;longitude&gt;130.714340&lt;/longitude&gt;
&lt;latitude&gt;33.816273&lt;/latitude&gt;
&lt;iLvl&gt;5&lt;/iLvl&gt;
&lt;/candidate&gt;
&lt;/results&gt;
</v>
      </c>
      <c r="G17" cm="1">
        <f t="array" ref="G17">_xlfn.FILTERXML(F17,"//latitude")</f>
        <v>33.816273000000002</v>
      </c>
      <c r="H17" cm="1">
        <f t="array" ref="H17">_xlfn.FILTERXML(F17,"//longitude")</f>
        <v>130.71433999999999</v>
      </c>
      <c r="I17">
        <f t="shared" si="2"/>
        <v>33.816273000000002</v>
      </c>
      <c r="J17">
        <f t="shared" si="3"/>
        <v>130.71433999999999</v>
      </c>
    </row>
    <row r="18" spans="1:10" x14ac:dyDescent="0.35">
      <c r="A18" t="s">
        <v>16</v>
      </c>
      <c r="B18" t="s">
        <v>41</v>
      </c>
      <c r="C18" s="1">
        <v>44842</v>
      </c>
      <c r="D18" t="s">
        <v>42</v>
      </c>
      <c r="E18" t="str">
        <f t="shared" si="0"/>
        <v>http://geocode.csis.u-tokyo.ac.jp/cgi-bin/simple_geocode.cgi?charset=UTF8&amp;addr=%E7%A6%8F%E5%B2%A1%E7%9C%8C%E7%A6%8F%E6%B4%A5%E5%B8%82%E5%AE%AE%E5%8F%B8%EF%BC%92%E4%B8%81%E7%9B%AE</v>
      </c>
      <c r="F18" t="str">
        <f t="shared" si="1"/>
        <v xml:space="preserve">&lt;?xml version="1.0" encoding="UTF-8" ?&gt;
&lt;results&gt;
&lt;query&gt;福岡県福津市宮司２丁目&lt;/query&gt;
&lt;geodetic&gt;wgs1984&lt;/geodetic&gt;
&lt;iConf&gt;5&lt;/iConf&gt;
&lt;converted&gt;福岡県福津市宮司２丁目&lt;/converted&gt;
&lt;candidate&gt;
&lt;address&gt;福岡県/福津市/宮司/二丁目&lt;/address&gt;
&lt;longitude&gt;130.481522&lt;/longitude&gt;
&lt;latitude&gt;33.772373&lt;/latitude&gt;
&lt;iLvl&gt;6&lt;/iLvl&gt;
&lt;/candidate&gt;
&lt;/results&gt;
</v>
      </c>
      <c r="G18" cm="1">
        <f t="array" ref="G18">_xlfn.FILTERXML(F18,"//latitude")</f>
        <v>33.772373000000002</v>
      </c>
      <c r="H18" cm="1">
        <f t="array" ref="H18">_xlfn.FILTERXML(F18,"//longitude")</f>
        <v>130.48152200000001</v>
      </c>
      <c r="I18">
        <f t="shared" si="2"/>
        <v>33.772373000000002</v>
      </c>
      <c r="J18">
        <f t="shared" si="3"/>
        <v>130.48152200000001</v>
      </c>
    </row>
    <row r="19" spans="1:10" x14ac:dyDescent="0.35">
      <c r="A19" t="s">
        <v>3</v>
      </c>
      <c r="B19" t="s">
        <v>43</v>
      </c>
      <c r="C19" s="1">
        <v>44842</v>
      </c>
      <c r="D19" t="s">
        <v>44</v>
      </c>
      <c r="E19" t="str">
        <f t="shared" si="0"/>
        <v>http://geocode.csis.u-tokyo.ac.jp/cgi-bin/simple_geocode.cgi?charset=UTF8&amp;addr=%E7%A6%8F%E5%B2%A1%E7%9C%8C%E5%8C%97%E4%B9%9D%E5%B7%9E%E5%B8%82%E5%85%AB%E5%B9%A1%E8%A5%BF%E5%8C%BA%E5%89%87%E6%9D%BE%EF%BC%94%E4%B8%81%E7%9B%AE</v>
      </c>
      <c r="F19" t="str">
        <f t="shared" si="1"/>
        <v xml:space="preserve">&lt;?xml version="1.0" encoding="UTF-8" ?&gt;
&lt;results&gt;
&lt;query&gt;福岡県北九州市八幡西区則松４丁目&lt;/query&gt;
&lt;geodetic&gt;wgs1984&lt;/geodetic&gt;
&lt;iConf&gt;5&lt;/iConf&gt;
&lt;converted&gt;福岡県北九州市八幡西区則松４丁目&lt;/converted&gt;
&lt;candidate&gt;
&lt;address&gt;福岡県/北九州市/八幡西区/則松/四丁目&lt;/address&gt;
&lt;longitude&gt;130.721176&lt;/longitude&gt;
&lt;latitude&gt;33.857178&lt;/latitude&gt;
&lt;iLvl&gt;6&lt;/iLvl&gt;
&lt;/candidate&gt;
&lt;/results&gt;
</v>
      </c>
      <c r="G19" cm="1">
        <f t="array" ref="G19">_xlfn.FILTERXML(F19,"//latitude")</f>
        <v>33.857177999999998</v>
      </c>
      <c r="H19" cm="1">
        <f t="array" ref="H19">_xlfn.FILTERXML(F19,"//longitude")</f>
        <v>130.72117600000001</v>
      </c>
      <c r="I19">
        <f t="shared" si="2"/>
        <v>33.857177999999998</v>
      </c>
      <c r="J19">
        <f t="shared" si="3"/>
        <v>130.72117600000001</v>
      </c>
    </row>
    <row r="20" spans="1:10" x14ac:dyDescent="0.35">
      <c r="A20" t="s">
        <v>19</v>
      </c>
      <c r="B20" t="s">
        <v>45</v>
      </c>
      <c r="C20" s="1">
        <v>44841</v>
      </c>
      <c r="D20" t="s">
        <v>46</v>
      </c>
      <c r="E20" t="str">
        <f t="shared" si="0"/>
        <v>http://geocode.csis.u-tokyo.ac.jp/cgi-bin/simple_geocode.cgi?charset=UTF8&amp;addr=%E7%A6%8F%E5%B2%A1%E7%9C%8C%E7%A6%8F%E5%B2%A1%E5%B8%82%E6%97%A9%E8%89%AF%E5%8C%BA%E5%B0%8F%E7%94%B0%E9%83%A8%EF%BC%96%E4%B8%81%E7%9B%AE</v>
      </c>
      <c r="F20" t="str">
        <f t="shared" si="1"/>
        <v xml:space="preserve">&lt;?xml version="1.0" encoding="UTF-8" ?&gt;
&lt;results&gt;
&lt;query&gt;福岡県福岡市早良区小田部６丁目&lt;/query&gt;
&lt;geodetic&gt;wgs1984&lt;/geodetic&gt;
&lt;iConf&gt;5&lt;/iConf&gt;
&lt;converted&gt;福岡県福岡市早良区小田部６丁目&lt;/converted&gt;
&lt;candidate&gt;
&lt;address&gt;福岡県/福岡市/早良区/小田部/六丁目&lt;/address&gt;
&lt;longitude&gt;130.328323&lt;/longitude&gt;
&lt;latitude&gt;33.572971&lt;/latitude&gt;
&lt;iLvl&gt;6&lt;/iLvl&gt;
&lt;/candidate&gt;
&lt;/results&gt;
</v>
      </c>
      <c r="G20" cm="1">
        <f t="array" ref="G20">_xlfn.FILTERXML(F20,"//latitude")</f>
        <v>33.572971000000003</v>
      </c>
      <c r="H20" cm="1">
        <f t="array" ref="H20">_xlfn.FILTERXML(F20,"//longitude")</f>
        <v>130.32832300000001</v>
      </c>
      <c r="I20">
        <f t="shared" si="2"/>
        <v>33.572971000000003</v>
      </c>
      <c r="J20">
        <f t="shared" si="3"/>
        <v>130.32832300000001</v>
      </c>
    </row>
    <row r="21" spans="1:10" x14ac:dyDescent="0.35">
      <c r="A21" t="s">
        <v>0</v>
      </c>
      <c r="B21" t="s">
        <v>47</v>
      </c>
      <c r="C21" s="1">
        <v>44841</v>
      </c>
      <c r="D21" t="s">
        <v>48</v>
      </c>
      <c r="E21" t="str">
        <f t="shared" si="0"/>
        <v>http://geocode.csis.u-tokyo.ac.jp/cgi-bin/simple_geocode.cgi?charset=UTF8&amp;addr=%E7%A6%8F%E5%B2%A1%E7%9C%8C%E4%B8%AD%E9%96%93%E5%B8%82%E6%98%9F%E3%82%B1%E4%B8%98</v>
      </c>
      <c r="F21" t="str">
        <f t="shared" si="1"/>
        <v xml:space="preserve">&lt;?xml version="1.0" encoding="UTF-8" ?&gt;
&lt;results&gt;
&lt;query&gt;福岡県中間市星ケ丘&lt;/query&gt;
&lt;geodetic&gt;wgs1984&lt;/geodetic&gt;
&lt;iConf&gt;5&lt;/iConf&gt;
&lt;converted&gt;福岡県中間市星ケ丘&lt;/converted&gt;
&lt;candidate&gt;
&lt;address&gt;福岡県/中間市/星ヶ丘&lt;/address&gt;
&lt;longitude&gt;130.734909&lt;/longitude&gt;
&lt;latitude&gt;33.821182&lt;/latitude&gt;
&lt;iLvl&gt;5&lt;/iLvl&gt;
&lt;/candidate&gt;
&lt;/results&gt;
</v>
      </c>
      <c r="G21" cm="1">
        <f t="array" ref="G21">_xlfn.FILTERXML(F21,"//latitude")</f>
        <v>33.821182</v>
      </c>
      <c r="H21" cm="1">
        <f t="array" ref="H21">_xlfn.FILTERXML(F21,"//longitude")</f>
        <v>130.73490899999999</v>
      </c>
      <c r="I21">
        <f t="shared" si="2"/>
        <v>33.821182</v>
      </c>
      <c r="J21">
        <f t="shared" si="3"/>
        <v>130.73490899999999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瑞希兒玉</dc:creator>
  <cp:lastModifiedBy>瑞希兒玉</cp:lastModifiedBy>
  <dcterms:created xsi:type="dcterms:W3CDTF">2022-10-12T12:34:21Z</dcterms:created>
  <dcterms:modified xsi:type="dcterms:W3CDTF">2022-10-12T12:34:42Z</dcterms:modified>
</cp:coreProperties>
</file>