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DU/Info4240/RechargeVending/OLTP Build/"/>
    </mc:Choice>
  </mc:AlternateContent>
  <xr:revisionPtr revIDLastSave="0" documentId="8_{6F22126E-1858-5347-850B-EFA69512F953}" xr6:coauthVersionLast="34" xr6:coauthVersionMax="34" xr10:uidLastSave="{00000000-0000-0000-0000-000000000000}"/>
  <bookViews>
    <workbookView xWindow="3180" yWindow="2060" windowWidth="27640" windowHeight="16940" firstSheet="2" activeTab="12" xr2:uid="{E5F3FC01-165B-064A-A8C2-1A075BFB667F}"/>
  </bookViews>
  <sheets>
    <sheet name="Department" sheetId="1" r:id="rId1"/>
    <sheet name="Building" sheetId="5" r:id="rId2"/>
    <sheet name="Manufacturer" sheetId="3" r:id="rId3"/>
    <sheet name="Brands" sheetId="2" r:id="rId4"/>
    <sheet name="Product" sheetId="10" r:id="rId5"/>
    <sheet name="Tender" sheetId="12" r:id="rId6"/>
    <sheet name="ProductType" sheetId="4" r:id="rId7"/>
    <sheet name="Shelf" sheetId="6" r:id="rId8"/>
    <sheet name="BuildingLoad" sheetId="13" r:id="rId9"/>
    <sheet name="Sales Load" sheetId="14" r:id="rId10"/>
    <sheet name="Skew Tender" sheetId="15" r:id="rId11"/>
    <sheet name="SlotSize" sheetId="11" r:id="rId12"/>
    <sheet name="ModelType" sheetId="7" r:id="rId13"/>
    <sheet name="Model" sheetId="8" r:id="rId14"/>
    <sheet name="ModelShelf" sheetId="9" r:id="rId1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4" l="1"/>
  <c r="K3" i="14"/>
  <c r="K4" i="14"/>
  <c r="K5" i="14"/>
  <c r="K6" i="14"/>
  <c r="K7" i="14"/>
  <c r="K8" i="14"/>
  <c r="K9" i="14"/>
  <c r="N9" i="14" l="1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K10" i="14"/>
  <c r="J2" i="15"/>
  <c r="F3" i="1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2" i="5"/>
  <c r="S2" i="5"/>
  <c r="T2" i="5"/>
  <c r="U2" i="5"/>
  <c r="V2" i="5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2" i="5"/>
  <c r="L10" i="14" l="1"/>
  <c r="O10" i="14" s="1"/>
  <c r="O11" i="14" s="1"/>
  <c r="M10" i="14"/>
  <c r="N10" i="14"/>
  <c r="C3" i="15"/>
  <c r="C4" i="15" s="1"/>
  <c r="D3" i="15"/>
  <c r="G3" i="15"/>
  <c r="H3" i="15"/>
  <c r="H4" i="15" s="1"/>
  <c r="E3" i="15"/>
  <c r="I3" i="15"/>
  <c r="V19" i="5"/>
  <c r="U19" i="5"/>
  <c r="T19" i="5"/>
  <c r="S19" i="5"/>
  <c r="R19" i="5"/>
  <c r="H89" i="13"/>
  <c r="G89" i="13"/>
  <c r="F89" i="13"/>
  <c r="E89" i="13"/>
  <c r="J19" i="5"/>
  <c r="I19" i="5"/>
  <c r="H19" i="5"/>
  <c r="K19" i="5" s="1"/>
  <c r="J3" i="15" l="1"/>
  <c r="F4" i="15"/>
  <c r="J4" i="15" s="1"/>
</calcChain>
</file>

<file path=xl/sharedStrings.xml><?xml version="1.0" encoding="utf-8"?>
<sst xmlns="http://schemas.openxmlformats.org/spreadsheetml/2006/main" count="603" uniqueCount="441">
  <si>
    <t>Engineering</t>
  </si>
  <si>
    <t>Biology</t>
  </si>
  <si>
    <t>Chemistry</t>
  </si>
  <si>
    <t>Music</t>
  </si>
  <si>
    <t>Physics</t>
  </si>
  <si>
    <t>History</t>
  </si>
  <si>
    <t>Education</t>
  </si>
  <si>
    <t>Business</t>
  </si>
  <si>
    <t>Mathematics</t>
  </si>
  <si>
    <t>Psychology</t>
  </si>
  <si>
    <t>M&amp;Ms</t>
  </si>
  <si>
    <t>RedBull</t>
  </si>
  <si>
    <t>Coke</t>
  </si>
  <si>
    <t>Utz</t>
  </si>
  <si>
    <t>Candy</t>
  </si>
  <si>
    <t>Cookies</t>
  </si>
  <si>
    <t>Drinks</t>
  </si>
  <si>
    <t>Chips</t>
  </si>
  <si>
    <t>Crackers</t>
  </si>
  <si>
    <t>Ice Cream</t>
  </si>
  <si>
    <t>Soda</t>
  </si>
  <si>
    <t>Energy Drinks</t>
  </si>
  <si>
    <t>Gum</t>
  </si>
  <si>
    <t>Snickers</t>
  </si>
  <si>
    <t>Oreo</t>
  </si>
  <si>
    <t>Nibisco</t>
  </si>
  <si>
    <t>MilkyWay</t>
  </si>
  <si>
    <t>Grandma's</t>
  </si>
  <si>
    <t>Daniels</t>
  </si>
  <si>
    <t>Jefferson</t>
  </si>
  <si>
    <t>Hamilton</t>
  </si>
  <si>
    <t>Cribbs Hall</t>
  </si>
  <si>
    <t>Dabny</t>
  </si>
  <si>
    <t>Prichard</t>
  </si>
  <si>
    <t>Cruthers</t>
  </si>
  <si>
    <t>Ambler Johnston</t>
  </si>
  <si>
    <t>Driscoll North</t>
  </si>
  <si>
    <t>Driscoll South</t>
  </si>
  <si>
    <t>Aspen Hall</t>
  </si>
  <si>
    <t>Vail Hall</t>
  </si>
  <si>
    <t>Harrison</t>
  </si>
  <si>
    <t>Wilson</t>
  </si>
  <si>
    <t>Madison</t>
  </si>
  <si>
    <t>Margery Reed</t>
  </si>
  <si>
    <t>Name</t>
  </si>
  <si>
    <t>Floors</t>
  </si>
  <si>
    <t>Campus</t>
  </si>
  <si>
    <t>Department</t>
  </si>
  <si>
    <t>Norris</t>
  </si>
  <si>
    <t>Water</t>
  </si>
  <si>
    <t>Gatorade</t>
  </si>
  <si>
    <t>Dr Pepper</t>
  </si>
  <si>
    <t>ModelName</t>
  </si>
  <si>
    <t>Description</t>
  </si>
  <si>
    <t>Slots</t>
  </si>
  <si>
    <t>CAC17</t>
  </si>
  <si>
    <t>S13</t>
  </si>
  <si>
    <t>GS42</t>
  </si>
  <si>
    <t>Snacks</t>
  </si>
  <si>
    <t>ModelTypeID</t>
  </si>
  <si>
    <t>Cash</t>
  </si>
  <si>
    <t>Credit</t>
  </si>
  <si>
    <t>Mobile</t>
  </si>
  <si>
    <t>CD7</t>
  </si>
  <si>
    <t>Snacks-n-More</t>
  </si>
  <si>
    <t>Snacks-n-More Gen 2</t>
  </si>
  <si>
    <t>Salt &amp; Vinegar</t>
  </si>
  <si>
    <t>Sweet Pimento Cream Cheese</t>
  </si>
  <si>
    <t>Mesquite Bar-B-Que</t>
  </si>
  <si>
    <t>Bar-B-Que Ranch</t>
  </si>
  <si>
    <t>Sour Cream &amp; Creole Onion</t>
  </si>
  <si>
    <t>Spicy Cajun Crawtators Limited Edition</t>
  </si>
  <si>
    <t>VooDoo</t>
  </si>
  <si>
    <t>No Salt Added</t>
  </si>
  <si>
    <t>Sweet Creole Onion</t>
  </si>
  <si>
    <t>Hotter'n Hot Jalapeno</t>
  </si>
  <si>
    <t>Spicy Cajun Crawtators</t>
  </si>
  <si>
    <t>VooDoo Heat</t>
  </si>
  <si>
    <t>Regular Flavor</t>
  </si>
  <si>
    <t>Cajun Dill Gator-Tators</t>
  </si>
  <si>
    <t>ProductTypeID</t>
  </si>
  <si>
    <t>BrandID</t>
  </si>
  <si>
    <t>ManufacturerID</t>
  </si>
  <si>
    <t>Price</t>
  </si>
  <si>
    <t>Cost</t>
  </si>
  <si>
    <t>American Licorice</t>
  </si>
  <si>
    <t>Ce De Candy Candy</t>
  </si>
  <si>
    <t>Claey's Candy</t>
  </si>
  <si>
    <t>Farley's &amp; Sathers</t>
  </si>
  <si>
    <t>Ferrara Pan Candy</t>
  </si>
  <si>
    <t>Haribo Candy</t>
  </si>
  <si>
    <t>JustBorn Candy</t>
  </si>
  <si>
    <t>Mars Candy</t>
  </si>
  <si>
    <t>Necco Candy</t>
  </si>
  <si>
    <t>Nestle Candy</t>
  </si>
  <si>
    <t>Sour Patch Kids</t>
  </si>
  <si>
    <t>Swedish Fish</t>
  </si>
  <si>
    <t>Wrigley Candy</t>
  </si>
  <si>
    <t>Zapps</t>
  </si>
  <si>
    <t>Frito-Lay</t>
  </si>
  <si>
    <t>Redbull</t>
  </si>
  <si>
    <t>SlotSize</t>
  </si>
  <si>
    <t>Small</t>
  </si>
  <si>
    <t>Medium</t>
  </si>
  <si>
    <t>Large</t>
  </si>
  <si>
    <t>&lt;24oz</t>
  </si>
  <si>
    <t>Visa</t>
  </si>
  <si>
    <t>MasterCard</t>
  </si>
  <si>
    <t>Amex</t>
  </si>
  <si>
    <t>Discover</t>
  </si>
  <si>
    <t>Apple Pay</t>
  </si>
  <si>
    <t>Android Pay</t>
  </si>
  <si>
    <t>SlotSlizeID</t>
  </si>
  <si>
    <t>Quantity</t>
  </si>
  <si>
    <t>Snacks-n-More Gen 3</t>
  </si>
  <si>
    <t>ModelID</t>
  </si>
  <si>
    <t>ShelfID</t>
  </si>
  <si>
    <t>Position</t>
  </si>
  <si>
    <t>Canned Drinks</t>
  </si>
  <si>
    <t>Bottled Drinks</t>
  </si>
  <si>
    <t>Caninator</t>
  </si>
  <si>
    <t>Caninator Xlr8ed</t>
  </si>
  <si>
    <t>Bottleinator Xlr8ed</t>
  </si>
  <si>
    <t>Energyinator Xlr8ed</t>
  </si>
  <si>
    <t>Energy</t>
  </si>
  <si>
    <t>BuildingID</t>
  </si>
  <si>
    <t>Floor</t>
  </si>
  <si>
    <t>Red Vines</t>
  </si>
  <si>
    <t>&lt;12oz</t>
  </si>
  <si>
    <t>Red Vines King Size</t>
  </si>
  <si>
    <t>Sour Punch</t>
  </si>
  <si>
    <t>Sour Punch Bites - Blue Raspberry</t>
  </si>
  <si>
    <t>Sour Punch Bites - Raging Reds</t>
  </si>
  <si>
    <t>Sour Punch Bites - Tropical Blend</t>
  </si>
  <si>
    <t xml:space="preserve">Sour Punch Bites </t>
  </si>
  <si>
    <t>Sour Punch Staws Strawberry King Size</t>
  </si>
  <si>
    <t>Sour Punch Staws Rainbow King Size</t>
  </si>
  <si>
    <t>Smarties</t>
  </si>
  <si>
    <t>Mega Smarties</t>
  </si>
  <si>
    <t>Claey's Wild Cherry Drop Bags</t>
  </si>
  <si>
    <t>NULL</t>
  </si>
  <si>
    <t>Claey's Horehound Drop Bags</t>
  </si>
  <si>
    <t>Claey's Licorice Drop Bags</t>
  </si>
  <si>
    <t>Claey's Anise Drop Bags</t>
  </si>
  <si>
    <t>Claey's Assorted Fruit Drop Bags</t>
  </si>
  <si>
    <t>Claey's Peppermint Drop Bags</t>
  </si>
  <si>
    <t>Claey's Green Apple Drop Bags</t>
  </si>
  <si>
    <t>Claey's Watermelon Drop Bags</t>
  </si>
  <si>
    <t>Claey's Root Beer Drop Bags</t>
  </si>
  <si>
    <t>Claey's Sassafras Drop Bags</t>
  </si>
  <si>
    <t>Claey's Cinnamon Drop Bags</t>
  </si>
  <si>
    <t>Chuckles</t>
  </si>
  <si>
    <t>Jujubes</t>
  </si>
  <si>
    <t>Jujubes Theatre Boxes</t>
  </si>
  <si>
    <t>Black Forest Gummy Bears</t>
  </si>
  <si>
    <t>Black Forest</t>
  </si>
  <si>
    <t>Black Forest Gummy Sharks Filled</t>
  </si>
  <si>
    <t>Black Forest Organic Gummy Bears</t>
  </si>
  <si>
    <t>Fruit Stripe Gum</t>
  </si>
  <si>
    <t>Fruit Stripe</t>
  </si>
  <si>
    <t>Gold Bears</t>
  </si>
  <si>
    <t>Gold Bears Theater Box</t>
  </si>
  <si>
    <t>Gummi Gold Bears</t>
  </si>
  <si>
    <t>Haribo Gold Bears</t>
  </si>
  <si>
    <t>Haribo Roulette Candy</t>
  </si>
  <si>
    <t>Gummi Peaches Bag</t>
  </si>
  <si>
    <t>Gummi Alphabet Letters Bag</t>
  </si>
  <si>
    <t xml:space="preserve">Gummi Twin Cherries Bag </t>
  </si>
  <si>
    <t>Fizzy Cola Bags</t>
  </si>
  <si>
    <t>Smurfs</t>
  </si>
  <si>
    <t>Gummi Happy Cola Bottle</t>
  </si>
  <si>
    <t>Gummi Fruit Salad</t>
  </si>
  <si>
    <t>German Raspberries</t>
  </si>
  <si>
    <t>Gummi Frogs</t>
  </si>
  <si>
    <t>Hershey's Standard Bar</t>
  </si>
  <si>
    <t>Hershey;s Almond Bar</t>
  </si>
  <si>
    <t>Hershey's Special Dark Bar</t>
  </si>
  <si>
    <t>Kit-Kat</t>
  </si>
  <si>
    <t>Hershey's</t>
  </si>
  <si>
    <t>Kit-Kat - White Chocolate</t>
  </si>
  <si>
    <t>Milk Duds Packs</t>
  </si>
  <si>
    <t>Cotton Candy Bubble Yum</t>
  </si>
  <si>
    <t>Stawberry Bubble Yum</t>
  </si>
  <si>
    <t>Wild Cherry Bubble Yum</t>
  </si>
  <si>
    <t>Grape Bubble Yum</t>
  </si>
  <si>
    <t>Bubble Yum</t>
  </si>
  <si>
    <t>Wild Cherry Bubble Yum - Sugar Free</t>
  </si>
  <si>
    <t>Whatchamacallit</t>
  </si>
  <si>
    <t>Skor</t>
  </si>
  <si>
    <t>Mounds</t>
  </si>
  <si>
    <t>Almond Joy</t>
  </si>
  <si>
    <t>Mr. Goodbar</t>
  </si>
  <si>
    <t>PayDay</t>
  </si>
  <si>
    <t>Whoppers</t>
  </si>
  <si>
    <t>Whoppers Bag</t>
  </si>
  <si>
    <t>Krackle</t>
  </si>
  <si>
    <t>Krackle Bar</t>
  </si>
  <si>
    <t>Original Bubble Yum</t>
  </si>
  <si>
    <t>Hershey's Gold Bar</t>
  </si>
  <si>
    <t>Hershey's Cookies N Cream Bar</t>
  </si>
  <si>
    <t>Kit-Kat - Dark</t>
  </si>
  <si>
    <t>Heath</t>
  </si>
  <si>
    <t>Rolo</t>
  </si>
  <si>
    <t>Heath Bar</t>
  </si>
  <si>
    <t>Reeses Pieces Theater Box</t>
  </si>
  <si>
    <t>Reeses Peanut Butter Cup</t>
  </si>
  <si>
    <t>Reeses Peanut Butter Cup - Crunchy</t>
  </si>
  <si>
    <t>Reeses Big Cup</t>
  </si>
  <si>
    <t>Reeses</t>
  </si>
  <si>
    <t>Reeses Pieces Bag</t>
  </si>
  <si>
    <t>Original Bubble Yum - Sugarless</t>
  </si>
  <si>
    <t>Take 5</t>
  </si>
  <si>
    <t>Hot Tamales</t>
  </si>
  <si>
    <t>Mike &amp; Ike</t>
  </si>
  <si>
    <t>Mike &amp; Ike Theater Boxes</t>
  </si>
  <si>
    <t>Twizzlers</t>
  </si>
  <si>
    <t>Twizzlers Nibs</t>
  </si>
  <si>
    <t>Twizzlers Nibs Theater Bag</t>
  </si>
  <si>
    <t>Twizzlers Nibs Theater Bag - Licorice</t>
  </si>
  <si>
    <t>Twizzlers - Pull &amp; Peal</t>
  </si>
  <si>
    <t>Twizzlers Theater Bag</t>
  </si>
  <si>
    <t>Twix</t>
  </si>
  <si>
    <t>Sprite</t>
  </si>
  <si>
    <t>Starburst</t>
  </si>
  <si>
    <t>Skittles</t>
  </si>
  <si>
    <t>Snckers Bar</t>
  </si>
  <si>
    <t>Snckers Midnight Bar</t>
  </si>
  <si>
    <t>Snckers Peanut Butter Bar</t>
  </si>
  <si>
    <t>MIlkyWay</t>
  </si>
  <si>
    <t>MIlkyWay Simply Carmel</t>
  </si>
  <si>
    <t>3 Musketeers</t>
  </si>
  <si>
    <t>Twix Peanut Butter</t>
  </si>
  <si>
    <t>Twix Dark</t>
  </si>
  <si>
    <t>Snckers Crispers</t>
  </si>
  <si>
    <t>M&amp;Ms Milk Chocolate</t>
  </si>
  <si>
    <t>M&amp;Ms Peanut</t>
  </si>
  <si>
    <t>M&amp;Ms Milk Chocolate Tear &amp; Share</t>
  </si>
  <si>
    <t>M&amp;Ms Peanut Tear &amp; Share</t>
  </si>
  <si>
    <t>M&amp;Ms Peanut Butter</t>
  </si>
  <si>
    <t>M&amp;Ms Almond</t>
  </si>
  <si>
    <t>M&amp;Ms Mint</t>
  </si>
  <si>
    <t>M&amp;Ms Carmel</t>
  </si>
  <si>
    <t>M&amp;Ms Crispy</t>
  </si>
  <si>
    <t>M&amp;Ms Dark</t>
  </si>
  <si>
    <t>M&amp;Ms Pretzel</t>
  </si>
  <si>
    <t>M&amp;Ms Pretzel Theater Box</t>
  </si>
  <si>
    <t>Starburst Fruit Chews</t>
  </si>
  <si>
    <t>Starburst Fruit Chews Tropical</t>
  </si>
  <si>
    <t>Starburst Minis Theater Box</t>
  </si>
  <si>
    <t>Starburst FaveReds</t>
  </si>
  <si>
    <t>Skittles Sour</t>
  </si>
  <si>
    <t>Skittles Tropical</t>
  </si>
  <si>
    <t>Skittles Sweet &amp; Sour Theater Box</t>
  </si>
  <si>
    <t>Skittles Wild Berry</t>
  </si>
  <si>
    <t>Necco Wafers</t>
  </si>
  <si>
    <t>100 Grand</t>
  </si>
  <si>
    <t>Baby Ruth</t>
  </si>
  <si>
    <t xml:space="preserve">Nestle Crunch </t>
  </si>
  <si>
    <t>Nestle Crunch Bar</t>
  </si>
  <si>
    <t>Nestle Crunch Carmel Bar</t>
  </si>
  <si>
    <t>Nerds - Cherry N Grape</t>
  </si>
  <si>
    <t>Nerds</t>
  </si>
  <si>
    <t>Butterfinger</t>
  </si>
  <si>
    <t xml:space="preserve">Sour Patch Kids </t>
  </si>
  <si>
    <t>Sour Patch Kids Watermellon</t>
  </si>
  <si>
    <t>Sour Patch Kids Fire</t>
  </si>
  <si>
    <t>Sour Patch Kids Tropical</t>
  </si>
  <si>
    <t>Sour Patch Kids Big Kids</t>
  </si>
  <si>
    <t>Sour Patch Kids Strawberry</t>
  </si>
  <si>
    <t>Sour Patch Kids MixUp</t>
  </si>
  <si>
    <t>The Original Swedish Fish Red</t>
  </si>
  <si>
    <t>Mini Swedish Fish Red</t>
  </si>
  <si>
    <t>Big Red</t>
  </si>
  <si>
    <t>Juciy Fruit</t>
  </si>
  <si>
    <t>Doublemint</t>
  </si>
  <si>
    <t>Wrigley's 5</t>
  </si>
  <si>
    <t>Spearmint</t>
  </si>
  <si>
    <t>Winterfresh</t>
  </si>
  <si>
    <t>Cobolt</t>
  </si>
  <si>
    <t>Prism</t>
  </si>
  <si>
    <t>Rain</t>
  </si>
  <si>
    <t>React</t>
  </si>
  <si>
    <t>RPM Sugarfree</t>
  </si>
  <si>
    <t>Big Red Big Pack</t>
  </si>
  <si>
    <t>Juciy Fruit Big Pack</t>
  </si>
  <si>
    <t>Doublemint Big Pack</t>
  </si>
  <si>
    <t>Spearmint Big Pack</t>
  </si>
  <si>
    <t>Winterfresh Big Pack</t>
  </si>
  <si>
    <t>LifeSavers</t>
  </si>
  <si>
    <t>LifeSavers Wild Chery</t>
  </si>
  <si>
    <t>LifeSavers 5 Flavors</t>
  </si>
  <si>
    <t>LifeSavers Butter Run</t>
  </si>
  <si>
    <t>LifeSavers Wint O Green</t>
  </si>
  <si>
    <t xml:space="preserve">Original </t>
  </si>
  <si>
    <t>Sour Cream &amp; Onion</t>
  </si>
  <si>
    <t>Salt &amp; Viniger</t>
  </si>
  <si>
    <t>Barbecue</t>
  </si>
  <si>
    <t>Grandma</t>
  </si>
  <si>
    <t>Ripple Cut</t>
  </si>
  <si>
    <t>Pretzel Thins</t>
  </si>
  <si>
    <t>Pretzel Sourdough Hards</t>
  </si>
  <si>
    <t>Lays</t>
  </si>
  <si>
    <t>Cheetos</t>
  </si>
  <si>
    <t>Doritos</t>
  </si>
  <si>
    <t>Sun Chips</t>
  </si>
  <si>
    <t>Fritos</t>
  </si>
  <si>
    <t>Chocolate Chip</t>
  </si>
  <si>
    <t>Chocolate Brownie</t>
  </si>
  <si>
    <t>Oatmeal Rasin</t>
  </si>
  <si>
    <t>Peanut Butter</t>
  </si>
  <si>
    <t>Mini Chocolate Chip</t>
  </si>
  <si>
    <t>Mini Sandwich Creams</t>
  </si>
  <si>
    <t>Classic</t>
  </si>
  <si>
    <t>Cheddar &amp; Sour Cream</t>
  </si>
  <si>
    <t>Chile Limon</t>
  </si>
  <si>
    <t>Deli Style</t>
  </si>
  <si>
    <t>Dill Pickle</t>
  </si>
  <si>
    <t>Flaming Hot</t>
  </si>
  <si>
    <t>Honey Barbecue</t>
  </si>
  <si>
    <t>Lightly Salted</t>
  </si>
  <si>
    <t>White Cheddar</t>
  </si>
  <si>
    <t>Kettle Cooked Jalapeno</t>
  </si>
  <si>
    <t>Kettle Cooked Olive &amp; Herb</t>
  </si>
  <si>
    <t>Kettle Cooked Original</t>
  </si>
  <si>
    <t>Baked Original</t>
  </si>
  <si>
    <t>Cheetos Flamin Hot</t>
  </si>
  <si>
    <t>Cheetos Puffs</t>
  </si>
  <si>
    <t>Cheetos Jalapeno</t>
  </si>
  <si>
    <t>Nacho Cheese</t>
  </si>
  <si>
    <t>Cool Ranch</t>
  </si>
  <si>
    <t>Blaze</t>
  </si>
  <si>
    <t>Spice Nacho</t>
  </si>
  <si>
    <t>Salsa Verda</t>
  </si>
  <si>
    <t>Spicy Sweet Chili</t>
  </si>
  <si>
    <t>Original</t>
  </si>
  <si>
    <t>French Onion</t>
  </si>
  <si>
    <t>Garden Salsa</t>
  </si>
  <si>
    <t>Harvest Cheddar</t>
  </si>
  <si>
    <t>Sweet Potato &amp; Brown Sugar</t>
  </si>
  <si>
    <t>Chili Cheese</t>
  </si>
  <si>
    <t>Classic Ranch</t>
  </si>
  <si>
    <t>Flamin Hot</t>
  </si>
  <si>
    <t>Honey BBQ</t>
  </si>
  <si>
    <t>Scoops</t>
  </si>
  <si>
    <t>Funyuns</t>
  </si>
  <si>
    <t>Funyuns Flamin Hot</t>
  </si>
  <si>
    <t>Oreo Double Stuffed</t>
  </si>
  <si>
    <t>Oreo Golden</t>
  </si>
  <si>
    <t>Oreo Golden Double Stuff</t>
  </si>
  <si>
    <t>Mini Oreo Sandwiches</t>
  </si>
  <si>
    <t>Oreo Thins</t>
  </si>
  <si>
    <t>Wheat Thins</t>
  </si>
  <si>
    <t>Wheat Thins Reduced Fat</t>
  </si>
  <si>
    <t>Wheat Thins Ranch</t>
  </si>
  <si>
    <t>Chips Ahoy</t>
  </si>
  <si>
    <t>Chips Ahoy Chewy</t>
  </si>
  <si>
    <t>Chips Ahoy Chunks</t>
  </si>
  <si>
    <t>Planters</t>
  </si>
  <si>
    <t>Peanuts Honey Roasted</t>
  </si>
  <si>
    <t>Peanuts Salted</t>
  </si>
  <si>
    <t>Peanuts Lighly Salted</t>
  </si>
  <si>
    <t>Peanuts Unsalted</t>
  </si>
  <si>
    <t>Coke 12oz Can</t>
  </si>
  <si>
    <t>Can Soda</t>
  </si>
  <si>
    <t>Bottled Water</t>
  </si>
  <si>
    <t>Bottled Soda</t>
  </si>
  <si>
    <t>Diet Coke 12oz Can</t>
  </si>
  <si>
    <t>Coke Zero 12oz Can</t>
  </si>
  <si>
    <t>Cherry Coke 12oz Can</t>
  </si>
  <si>
    <t>Sprite 12oz Can</t>
  </si>
  <si>
    <t>Dr Pepper 12oz Can</t>
  </si>
  <si>
    <t>Coke 20oz Bottle</t>
  </si>
  <si>
    <t>Diet Coke 20oz Bottle</t>
  </si>
  <si>
    <t>Coke Zero 20oz Bottle</t>
  </si>
  <si>
    <t>Cherry Coke 20oz Bottle</t>
  </si>
  <si>
    <t>Sprite 20oz Bottle</t>
  </si>
  <si>
    <t>Dr Pepper 20oz Bottle</t>
  </si>
  <si>
    <t>Barq's</t>
  </si>
  <si>
    <t>Barq's 12oz Can</t>
  </si>
  <si>
    <t>Dasani 20oz Bottle</t>
  </si>
  <si>
    <t>Dasani</t>
  </si>
  <si>
    <t>Mello Yellow</t>
  </si>
  <si>
    <t>Mellow Yellow 12oz Can</t>
  </si>
  <si>
    <t>Barq's 20oz Bottle</t>
  </si>
  <si>
    <t>Mellow Yellow 20oz Bottle</t>
  </si>
  <si>
    <t>Crackers &amp; Peanuts</t>
  </si>
  <si>
    <t>RedBull 8.4oz</t>
  </si>
  <si>
    <t xml:space="preserve">RedBull Sugar Free 8.4oz </t>
  </si>
  <si>
    <t>RedBull 12oz</t>
  </si>
  <si>
    <t>Sugar Free RedBull 12oz</t>
  </si>
  <si>
    <t>RedBull Purple Edition 12oz</t>
  </si>
  <si>
    <t>RedBull Red Edition 12oz</t>
  </si>
  <si>
    <t>RedBull Blue Edition 12oz</t>
  </si>
  <si>
    <t>RedBull Yellow Edition 12oz</t>
  </si>
  <si>
    <t>RedBull Total 12oz</t>
  </si>
  <si>
    <t>RedBull Orange Edition 12oz</t>
  </si>
  <si>
    <t>RedBull Green  Edition 12oz</t>
  </si>
  <si>
    <t>Powerade</t>
  </si>
  <si>
    <t>Fruit Punch 24oz</t>
  </si>
  <si>
    <t>Orange 24oz</t>
  </si>
  <si>
    <t>Grape 24oz</t>
  </si>
  <si>
    <t>Fruit Punch 20oz</t>
  </si>
  <si>
    <t>Orange  20oz</t>
  </si>
  <si>
    <t>Grape  20oz</t>
  </si>
  <si>
    <t>Stawberry  20oz</t>
  </si>
  <si>
    <t>Lemon Lime  20oz</t>
  </si>
  <si>
    <t>Mon</t>
  </si>
  <si>
    <t>Tue</t>
  </si>
  <si>
    <t>Wed</t>
  </si>
  <si>
    <t>Thu</t>
  </si>
  <si>
    <t>Fri</t>
  </si>
  <si>
    <t>Day</t>
  </si>
  <si>
    <t>DayNameID</t>
  </si>
  <si>
    <t>Weekday 9-5</t>
  </si>
  <si>
    <t>Weekday Other</t>
  </si>
  <si>
    <t>Low</t>
  </si>
  <si>
    <t>High</t>
  </si>
  <si>
    <t>Weekend 9-5</t>
  </si>
  <si>
    <t>Weekend Other</t>
  </si>
  <si>
    <t>MC</t>
  </si>
  <si>
    <t>Dis</t>
  </si>
  <si>
    <t>App</t>
  </si>
  <si>
    <t>And</t>
  </si>
  <si>
    <t>Energy Xlr8ed</t>
  </si>
  <si>
    <t xml:space="preserve"> Large slots for oversized items.</t>
  </si>
  <si>
    <t xml:space="preserve"> </t>
  </si>
  <si>
    <t xml:space="preserve"> Standard Shelf.</t>
  </si>
  <si>
    <t xml:space="preserve"> Small slots for gum and other smal items.</t>
  </si>
  <si>
    <t xml:space="preserve"> Canned Drink holder</t>
  </si>
  <si>
    <t>CD8</t>
  </si>
  <si>
    <t xml:space="preserve"> Bottled Drink holder</t>
  </si>
  <si>
    <t>ED8</t>
  </si>
  <si>
    <t xml:space="preserve"> Energy Drink Holder</t>
  </si>
  <si>
    <t>Avg</t>
  </si>
  <si>
    <t>Secondaey</t>
  </si>
  <si>
    <t>Primary</t>
  </si>
  <si>
    <t>PerWeek</t>
  </si>
  <si>
    <t>PerYear</t>
  </si>
  <si>
    <t>PerMachine</t>
  </si>
  <si>
    <t>Estimates</t>
  </si>
  <si>
    <t>&lt;12oz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</si>
</sst>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ont="1" applyFill="1"/>
    <xf numFmtId="0" fontId="0" fillId="0" borderId="1" xfId="0" applyBorder="1"/>
    <xf numFmtId="0" fontId="0" fillId="0" borderId="2" xfId="0" applyFill="1" applyBorder="1"/>
    <xf numFmtId="0" fontId="0" fillId="4" borderId="1" xfId="0" applyFill="1" applyBorder="1" applyAlignment="1">
      <alignment horizontal="center"/>
    </xf>
    <xf numFmtId="1" fontId="0" fillId="0" borderId="0" xfId="0" applyNumberFormat="1"/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6C1A-D7E3-884D-8DC5-CFCC9D075B41}">
  <dimension ref="A1:A10"/>
  <sheetViews>
    <sheetView workbookViewId="0">
      <selection activeCell="A10" sqref="A1:A10"/>
    </sheetView>
  </sheetViews>
  <sheetFormatPr baseColWidth="10" defaultRowHeight="16"/>
  <sheetData>
    <row r="1" spans="1:1">
      <c r="A1" t="s">
        <v>0</v>
      </c>
    </row>
    <row r="2" spans="1:1">
      <c r="A2" t="s">
        <v>7</v>
      </c>
    </row>
    <row r="3" spans="1:1">
      <c r="A3" t="s">
        <v>8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9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957D-BAFD-6D43-B32E-FBD40BEEA582}">
  <dimension ref="A1:P12"/>
  <sheetViews>
    <sheetView workbookViewId="0">
      <selection activeCell="I19" sqref="I19"/>
    </sheetView>
  </sheetViews>
  <sheetFormatPr baseColWidth="10" defaultRowHeight="16"/>
  <cols>
    <col min="1" max="1" width="17" bestFit="1" customWidth="1"/>
    <col min="2" max="2" width="17" customWidth="1"/>
    <col min="3" max="3" width="11.83203125" bestFit="1" customWidth="1"/>
    <col min="4" max="4" width="13.83203125" bestFit="1" customWidth="1"/>
  </cols>
  <sheetData>
    <row r="1" spans="1:16">
      <c r="C1" s="10" t="s">
        <v>413</v>
      </c>
      <c r="D1" s="10"/>
      <c r="E1" s="10" t="s">
        <v>414</v>
      </c>
      <c r="F1" s="10"/>
      <c r="G1" s="10" t="s">
        <v>417</v>
      </c>
      <c r="H1" s="10"/>
      <c r="I1" s="10" t="s">
        <v>418</v>
      </c>
      <c r="J1" s="10"/>
      <c r="K1" s="12" t="s">
        <v>435</v>
      </c>
      <c r="L1" s="11"/>
      <c r="M1" s="11" t="s">
        <v>434</v>
      </c>
      <c r="N1" s="11"/>
    </row>
    <row r="2" spans="1:16">
      <c r="C2" s="6" t="s">
        <v>415</v>
      </c>
      <c r="D2" s="6" t="s">
        <v>416</v>
      </c>
      <c r="E2" s="6" t="s">
        <v>415</v>
      </c>
      <c r="F2" s="6" t="s">
        <v>416</v>
      </c>
      <c r="G2" s="6" t="s">
        <v>415</v>
      </c>
      <c r="H2" s="6" t="s">
        <v>416</v>
      </c>
      <c r="I2" s="6" t="s">
        <v>415</v>
      </c>
      <c r="J2" s="6" t="s">
        <v>416</v>
      </c>
      <c r="K2" s="8" t="s">
        <v>433</v>
      </c>
      <c r="L2" s="8" t="s">
        <v>433</v>
      </c>
      <c r="M2" s="8" t="s">
        <v>433</v>
      </c>
      <c r="N2" s="8" t="s">
        <v>433</v>
      </c>
    </row>
    <row r="3" spans="1:16">
      <c r="A3" t="s">
        <v>64</v>
      </c>
      <c r="B3">
        <v>1</v>
      </c>
      <c r="C3" s="4">
        <v>6</v>
      </c>
      <c r="D3" s="4">
        <v>60</v>
      </c>
      <c r="E3" s="4">
        <v>2</v>
      </c>
      <c r="F3" s="4">
        <v>30</v>
      </c>
      <c r="G3" s="4">
        <v>3</v>
      </c>
      <c r="H3" s="4">
        <v>20</v>
      </c>
      <c r="I3" s="4">
        <v>1</v>
      </c>
      <c r="J3" s="4">
        <v>15</v>
      </c>
      <c r="K3">
        <f t="shared" ref="K3:K9" si="0">AVERAGE(C3:D3)</f>
        <v>33</v>
      </c>
      <c r="L3">
        <f t="shared" ref="L3:L9" si="1">AVERAGE(E3:F3)</f>
        <v>16</v>
      </c>
      <c r="M3">
        <f t="shared" ref="M3:M9" si="2">AVERAGE(G3:H3)</f>
        <v>11.5</v>
      </c>
      <c r="N3">
        <f t="shared" ref="N3:N9" si="3">AVERAGE(I3:J3)</f>
        <v>8</v>
      </c>
    </row>
    <row r="4" spans="1:16">
      <c r="A4" t="s">
        <v>65</v>
      </c>
      <c r="B4">
        <v>2</v>
      </c>
      <c r="C4" s="4">
        <v>16</v>
      </c>
      <c r="D4" s="4">
        <v>70</v>
      </c>
      <c r="E4" s="4">
        <v>4</v>
      </c>
      <c r="F4" s="4">
        <v>30</v>
      </c>
      <c r="G4" s="4">
        <v>5</v>
      </c>
      <c r="H4" s="4">
        <v>30</v>
      </c>
      <c r="I4" s="4">
        <v>3</v>
      </c>
      <c r="J4" s="4">
        <v>25</v>
      </c>
      <c r="K4">
        <f t="shared" si="0"/>
        <v>43</v>
      </c>
      <c r="L4">
        <f t="shared" si="1"/>
        <v>17</v>
      </c>
      <c r="M4">
        <f t="shared" si="2"/>
        <v>17.5</v>
      </c>
      <c r="N4">
        <f t="shared" si="3"/>
        <v>14</v>
      </c>
    </row>
    <row r="5" spans="1:16">
      <c r="A5" t="s">
        <v>114</v>
      </c>
      <c r="B5">
        <v>3</v>
      </c>
      <c r="C5" s="4">
        <v>26</v>
      </c>
      <c r="D5" s="4">
        <v>80</v>
      </c>
      <c r="E5" s="4">
        <v>6</v>
      </c>
      <c r="F5" s="4">
        <v>40</v>
      </c>
      <c r="G5" s="4">
        <v>7</v>
      </c>
      <c r="H5" s="4">
        <v>40</v>
      </c>
      <c r="I5" s="4">
        <v>5</v>
      </c>
      <c r="J5" s="4">
        <v>20</v>
      </c>
      <c r="K5">
        <f t="shared" si="0"/>
        <v>53</v>
      </c>
      <c r="L5">
        <f t="shared" si="1"/>
        <v>23</v>
      </c>
      <c r="M5">
        <f t="shared" si="2"/>
        <v>23.5</v>
      </c>
      <c r="N5">
        <f t="shared" si="3"/>
        <v>12.5</v>
      </c>
    </row>
    <row r="6" spans="1:16">
      <c r="A6" t="s">
        <v>120</v>
      </c>
      <c r="B6">
        <v>4</v>
      </c>
      <c r="C6" s="4">
        <v>6</v>
      </c>
      <c r="D6" s="4">
        <v>40</v>
      </c>
      <c r="E6" s="4">
        <v>6</v>
      </c>
      <c r="F6" s="4">
        <v>20</v>
      </c>
      <c r="G6" s="4">
        <v>2</v>
      </c>
      <c r="H6" s="4">
        <v>20</v>
      </c>
      <c r="I6" s="4">
        <v>1</v>
      </c>
      <c r="J6" s="4">
        <v>8</v>
      </c>
      <c r="K6">
        <f t="shared" si="0"/>
        <v>23</v>
      </c>
      <c r="L6">
        <f t="shared" si="1"/>
        <v>13</v>
      </c>
      <c r="M6">
        <f t="shared" si="2"/>
        <v>11</v>
      </c>
      <c r="N6">
        <f t="shared" si="3"/>
        <v>4.5</v>
      </c>
    </row>
    <row r="7" spans="1:16">
      <c r="A7" t="s">
        <v>121</v>
      </c>
      <c r="B7">
        <v>5</v>
      </c>
      <c r="C7" s="4">
        <v>10</v>
      </c>
      <c r="D7" s="4">
        <v>60</v>
      </c>
      <c r="E7" s="4">
        <v>8</v>
      </c>
      <c r="F7" s="4">
        <v>30</v>
      </c>
      <c r="G7" s="4">
        <v>4</v>
      </c>
      <c r="H7" s="4">
        <v>25</v>
      </c>
      <c r="I7" s="4">
        <v>2</v>
      </c>
      <c r="J7" s="4">
        <v>10</v>
      </c>
      <c r="K7">
        <f t="shared" si="0"/>
        <v>35</v>
      </c>
      <c r="L7">
        <f t="shared" si="1"/>
        <v>19</v>
      </c>
      <c r="M7">
        <f t="shared" si="2"/>
        <v>14.5</v>
      </c>
      <c r="N7">
        <f t="shared" si="3"/>
        <v>6</v>
      </c>
    </row>
    <row r="8" spans="1:16">
      <c r="A8" t="s">
        <v>122</v>
      </c>
      <c r="B8">
        <v>6</v>
      </c>
      <c r="C8" s="4">
        <v>20</v>
      </c>
      <c r="D8" s="4">
        <v>100</v>
      </c>
      <c r="E8" s="4">
        <v>13</v>
      </c>
      <c r="F8" s="4">
        <v>80</v>
      </c>
      <c r="G8" s="4">
        <v>6</v>
      </c>
      <c r="H8" s="4">
        <v>30</v>
      </c>
      <c r="I8" s="4">
        <v>3</v>
      </c>
      <c r="J8" s="4">
        <v>13</v>
      </c>
      <c r="K8">
        <f t="shared" si="0"/>
        <v>60</v>
      </c>
      <c r="L8">
        <f t="shared" si="1"/>
        <v>46.5</v>
      </c>
      <c r="M8">
        <f t="shared" si="2"/>
        <v>18</v>
      </c>
      <c r="N8">
        <f t="shared" si="3"/>
        <v>8</v>
      </c>
    </row>
    <row r="9" spans="1:16">
      <c r="A9" t="s">
        <v>423</v>
      </c>
      <c r="B9">
        <v>7</v>
      </c>
      <c r="C9" s="4">
        <v>2</v>
      </c>
      <c r="D9" s="4">
        <v>40</v>
      </c>
      <c r="E9" s="4">
        <v>2</v>
      </c>
      <c r="F9" s="4">
        <v>20</v>
      </c>
      <c r="G9" s="4">
        <v>1</v>
      </c>
      <c r="H9" s="4">
        <v>13</v>
      </c>
      <c r="I9" s="4">
        <v>0</v>
      </c>
      <c r="J9" s="4">
        <v>6</v>
      </c>
      <c r="K9">
        <f t="shared" si="0"/>
        <v>21</v>
      </c>
      <c r="L9">
        <f t="shared" si="1"/>
        <v>11</v>
      </c>
      <c r="M9">
        <f t="shared" si="2"/>
        <v>7</v>
      </c>
      <c r="N9">
        <f t="shared" si="3"/>
        <v>3</v>
      </c>
      <c r="O9" s="9" t="s">
        <v>439</v>
      </c>
      <c r="P9" s="9"/>
    </row>
    <row r="10" spans="1:16">
      <c r="K10" s="7">
        <f>SUM(K3:K9)</f>
        <v>268</v>
      </c>
      <c r="L10" s="7">
        <f>SUM(L3:L9)</f>
        <v>145.5</v>
      </c>
      <c r="M10" s="7">
        <f>SUM(M3:M9)</f>
        <v>103</v>
      </c>
      <c r="N10" s="7">
        <f>SUM(N3:N9)</f>
        <v>56</v>
      </c>
      <c r="O10" s="7">
        <f>SUM(K10:N10)</f>
        <v>572.5</v>
      </c>
      <c r="P10" t="s">
        <v>436</v>
      </c>
    </row>
    <row r="11" spans="1:16">
      <c r="O11">
        <f>O10*52</f>
        <v>29770</v>
      </c>
      <c r="P11" t="s">
        <v>438</v>
      </c>
    </row>
    <row r="12" spans="1:16">
      <c r="O12">
        <f>O11*159</f>
        <v>4733430</v>
      </c>
      <c r="P12" t="s">
        <v>437</v>
      </c>
    </row>
  </sheetData>
  <mergeCells count="7">
    <mergeCell ref="O9:P9"/>
    <mergeCell ref="C1:D1"/>
    <mergeCell ref="E1:F1"/>
    <mergeCell ref="G1:H1"/>
    <mergeCell ref="I1:J1"/>
    <mergeCell ref="M1:N1"/>
    <mergeCell ref="K1:L1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04B6-2050-6C44-AC7B-2CE1BEFBDB20}">
  <dimension ref="A1:J20"/>
  <sheetViews>
    <sheetView workbookViewId="0">
      <selection activeCell="A20" sqref="A1:A20"/>
    </sheetView>
  </sheetViews>
  <sheetFormatPr baseColWidth="10" defaultRowHeight="16"/>
  <sheetData>
    <row r="1" spans="1:10">
      <c r="A1">
        <v>1</v>
      </c>
      <c r="C1" t="s">
        <v>60</v>
      </c>
      <c r="D1" t="s">
        <v>106</v>
      </c>
      <c r="E1" t="s">
        <v>419</v>
      </c>
      <c r="F1" t="s">
        <v>108</v>
      </c>
      <c r="G1" t="s">
        <v>420</v>
      </c>
      <c r="H1" t="s">
        <v>421</v>
      </c>
      <c r="I1" t="s">
        <v>422</v>
      </c>
    </row>
    <row r="2" spans="1:10">
      <c r="A2">
        <v>1</v>
      </c>
      <c r="C2">
        <v>3</v>
      </c>
      <c r="D2">
        <v>3</v>
      </c>
      <c r="E2">
        <v>3</v>
      </c>
      <c r="F2">
        <v>1</v>
      </c>
      <c r="G2">
        <v>1</v>
      </c>
      <c r="H2">
        <v>5</v>
      </c>
      <c r="I2">
        <v>4</v>
      </c>
      <c r="J2">
        <f>SUM(C2:I2)</f>
        <v>20</v>
      </c>
    </row>
    <row r="3" spans="1:10">
      <c r="A3">
        <v>1</v>
      </c>
      <c r="C3">
        <f t="shared" ref="C3:I3" si="0">C2/$J$2</f>
        <v>0.15</v>
      </c>
      <c r="D3">
        <f t="shared" si="0"/>
        <v>0.15</v>
      </c>
      <c r="E3">
        <f t="shared" si="0"/>
        <v>0.15</v>
      </c>
      <c r="F3">
        <f t="shared" si="0"/>
        <v>0.05</v>
      </c>
      <c r="G3">
        <f t="shared" si="0"/>
        <v>0.05</v>
      </c>
      <c r="H3">
        <f t="shared" si="0"/>
        <v>0.25</v>
      </c>
      <c r="I3">
        <f t="shared" si="0"/>
        <v>0.2</v>
      </c>
      <c r="J3">
        <f>SUM(C3:I3)</f>
        <v>1</v>
      </c>
    </row>
    <row r="4" spans="1:10">
      <c r="A4">
        <v>2</v>
      </c>
      <c r="C4">
        <f>C3</f>
        <v>0.15</v>
      </c>
      <c r="F4">
        <f>SUM(D3:G3)</f>
        <v>0.39999999999999997</v>
      </c>
      <c r="H4">
        <f>H3+I3</f>
        <v>0.45</v>
      </c>
      <c r="J4">
        <f>SUM(C4:I4)</f>
        <v>1</v>
      </c>
    </row>
    <row r="5" spans="1:10">
      <c r="A5">
        <v>2</v>
      </c>
    </row>
    <row r="6" spans="1:10">
      <c r="A6">
        <v>2</v>
      </c>
    </row>
    <row r="7" spans="1:10">
      <c r="A7">
        <v>3</v>
      </c>
    </row>
    <row r="8" spans="1:10">
      <c r="A8">
        <v>3</v>
      </c>
    </row>
    <row r="9" spans="1:10">
      <c r="A9">
        <v>3</v>
      </c>
    </row>
    <row r="10" spans="1:10">
      <c r="A10">
        <v>4</v>
      </c>
    </row>
    <row r="11" spans="1:10">
      <c r="A11">
        <v>5</v>
      </c>
    </row>
    <row r="12" spans="1:10">
      <c r="A12">
        <v>6</v>
      </c>
    </row>
    <row r="13" spans="1:10">
      <c r="A13">
        <v>6</v>
      </c>
    </row>
    <row r="14" spans="1:10">
      <c r="A14">
        <v>6</v>
      </c>
    </row>
    <row r="15" spans="1:10">
      <c r="A15">
        <v>6</v>
      </c>
    </row>
    <row r="16" spans="1:10">
      <c r="A16">
        <v>6</v>
      </c>
    </row>
    <row r="17" spans="1:1">
      <c r="A17">
        <v>7</v>
      </c>
    </row>
    <row r="18" spans="1:1">
      <c r="A18">
        <v>7</v>
      </c>
    </row>
    <row r="19" spans="1:1">
      <c r="A19">
        <v>7</v>
      </c>
    </row>
    <row r="20" spans="1:1">
      <c r="A20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901-548D-9145-8453-0C9385B261F0}">
  <dimension ref="A1:B6"/>
  <sheetViews>
    <sheetView workbookViewId="0">
      <selection activeCell="B5" sqref="B5"/>
    </sheetView>
  </sheetViews>
  <sheetFormatPr baseColWidth="10" defaultRowHeight="16"/>
  <sheetData>
    <row r="1" spans="1:2">
      <c r="A1">
        <v>1</v>
      </c>
      <c r="B1" t="s">
        <v>102</v>
      </c>
    </row>
    <row r="2" spans="1:2">
      <c r="A2">
        <v>2</v>
      </c>
      <c r="B2" t="s">
        <v>103</v>
      </c>
    </row>
    <row r="3" spans="1:2">
      <c r="A3">
        <v>3</v>
      </c>
      <c r="B3" t="s">
        <v>104</v>
      </c>
    </row>
    <row r="4" spans="1:2">
      <c r="A4">
        <v>4</v>
      </c>
      <c r="B4" t="s">
        <v>128</v>
      </c>
    </row>
    <row r="5" spans="1:2">
      <c r="A5">
        <v>5</v>
      </c>
      <c r="B5" t="s">
        <v>105</v>
      </c>
    </row>
    <row r="6" spans="1:2">
      <c r="A6">
        <v>6</v>
      </c>
      <c r="B6" t="s">
        <v>440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788B-286D-804F-92E0-A4D9A270A93B}">
  <dimension ref="A1:A4"/>
  <sheetViews>
    <sheetView tabSelected="1" workbookViewId="0">
      <selection activeCell="A4" sqref="A4"/>
    </sheetView>
  </sheetViews>
  <sheetFormatPr baseColWidth="10" defaultRowHeight="16"/>
  <cols>
    <col min="1" max="1" width="12.6640625" bestFit="1" customWidth="1"/>
  </cols>
  <sheetData>
    <row r="1" spans="1:1">
      <c r="A1" t="s">
        <v>58</v>
      </c>
    </row>
    <row r="2" spans="1:1">
      <c r="A2" t="s">
        <v>118</v>
      </c>
    </row>
    <row r="3" spans="1:1">
      <c r="A3" t="s">
        <v>119</v>
      </c>
    </row>
    <row r="4" spans="1:1">
      <c r="A4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EA90-5E14-E248-9607-D980014517B0}">
  <dimension ref="A1:G13"/>
  <sheetViews>
    <sheetView workbookViewId="0">
      <selection activeCell="B21" sqref="B21"/>
    </sheetView>
  </sheetViews>
  <sheetFormatPr baseColWidth="10" defaultRowHeight="16"/>
  <cols>
    <col min="1" max="1" width="13.1640625" customWidth="1"/>
    <col min="2" max="2" width="31.1640625" customWidth="1"/>
    <col min="3" max="3" width="11.83203125" bestFit="1" customWidth="1"/>
  </cols>
  <sheetData>
    <row r="1" spans="1:7">
      <c r="B1" t="s">
        <v>44</v>
      </c>
      <c r="C1" t="s">
        <v>59</v>
      </c>
      <c r="D1" t="s">
        <v>60</v>
      </c>
      <c r="E1" t="s">
        <v>61</v>
      </c>
      <c r="F1" t="s">
        <v>62</v>
      </c>
    </row>
    <row r="2" spans="1:7">
      <c r="A2">
        <v>1</v>
      </c>
      <c r="B2" t="s">
        <v>64</v>
      </c>
      <c r="C2">
        <v>1</v>
      </c>
      <c r="D2">
        <v>1</v>
      </c>
      <c r="E2">
        <v>0</v>
      </c>
      <c r="F2">
        <v>0</v>
      </c>
    </row>
    <row r="3" spans="1:7">
      <c r="A3">
        <v>2</v>
      </c>
      <c r="B3" t="s">
        <v>65</v>
      </c>
      <c r="C3">
        <v>1</v>
      </c>
      <c r="D3">
        <v>1</v>
      </c>
      <c r="E3">
        <v>1</v>
      </c>
      <c r="F3">
        <v>0</v>
      </c>
    </row>
    <row r="4" spans="1:7">
      <c r="A4">
        <v>3</v>
      </c>
      <c r="B4" t="s">
        <v>114</v>
      </c>
      <c r="C4">
        <v>1</v>
      </c>
      <c r="D4">
        <v>1</v>
      </c>
      <c r="E4">
        <v>1</v>
      </c>
      <c r="F4">
        <v>1</v>
      </c>
    </row>
    <row r="5" spans="1:7">
      <c r="A5">
        <v>4</v>
      </c>
      <c r="B5" t="s">
        <v>120</v>
      </c>
      <c r="C5">
        <v>2</v>
      </c>
      <c r="D5">
        <v>1</v>
      </c>
      <c r="E5">
        <v>1</v>
      </c>
      <c r="F5">
        <v>0</v>
      </c>
    </row>
    <row r="6" spans="1:7">
      <c r="A6">
        <v>5</v>
      </c>
      <c r="B6" t="s">
        <v>121</v>
      </c>
      <c r="C6">
        <v>2</v>
      </c>
      <c r="D6">
        <v>1</v>
      </c>
      <c r="E6">
        <v>1</v>
      </c>
      <c r="F6">
        <v>1</v>
      </c>
    </row>
    <row r="7" spans="1:7">
      <c r="A7">
        <v>6</v>
      </c>
      <c r="B7" t="s">
        <v>122</v>
      </c>
      <c r="C7">
        <v>3</v>
      </c>
      <c r="D7">
        <v>1</v>
      </c>
      <c r="E7">
        <v>1</v>
      </c>
      <c r="F7">
        <v>1</v>
      </c>
    </row>
    <row r="8" spans="1:7">
      <c r="A8">
        <v>7</v>
      </c>
      <c r="B8" t="s">
        <v>423</v>
      </c>
      <c r="C8">
        <v>4</v>
      </c>
      <c r="D8">
        <v>1</v>
      </c>
      <c r="E8">
        <v>1</v>
      </c>
      <c r="F8">
        <v>1</v>
      </c>
    </row>
    <row r="10" spans="1:7">
      <c r="G10" t="s">
        <v>425</v>
      </c>
    </row>
    <row r="11" spans="1:7">
      <c r="G11" t="s">
        <v>425</v>
      </c>
    </row>
    <row r="12" spans="1:7">
      <c r="G12" t="s">
        <v>425</v>
      </c>
    </row>
    <row r="13" spans="1:7">
      <c r="G13" t="s">
        <v>425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7D65-E5B6-AE43-BE1E-E6011115C05A}">
  <dimension ref="A1:J55"/>
  <sheetViews>
    <sheetView workbookViewId="0">
      <selection activeCell="O65" sqref="O65"/>
    </sheetView>
  </sheetViews>
  <sheetFormatPr baseColWidth="10" defaultRowHeight="16"/>
  <sheetData>
    <row r="1" spans="1:10">
      <c r="A1" t="s">
        <v>115</v>
      </c>
      <c r="B1" t="s">
        <v>116</v>
      </c>
      <c r="C1" t="s">
        <v>117</v>
      </c>
    </row>
    <row r="2" spans="1:10">
      <c r="A2">
        <v>1</v>
      </c>
      <c r="B2">
        <v>1</v>
      </c>
      <c r="C2">
        <v>1</v>
      </c>
      <c r="D2" t="s">
        <v>64</v>
      </c>
    </row>
    <row r="3" spans="1:10">
      <c r="A3">
        <v>1</v>
      </c>
      <c r="B3">
        <v>1</v>
      </c>
      <c r="C3">
        <v>2</v>
      </c>
    </row>
    <row r="4" spans="1:10">
      <c r="A4">
        <v>1</v>
      </c>
      <c r="B4">
        <v>2</v>
      </c>
      <c r="C4">
        <v>3</v>
      </c>
    </row>
    <row r="5" spans="1:10">
      <c r="A5">
        <v>1</v>
      </c>
      <c r="B5">
        <v>2</v>
      </c>
      <c r="C5">
        <v>4</v>
      </c>
      <c r="I5">
        <v>1</v>
      </c>
      <c r="J5" t="s">
        <v>64</v>
      </c>
    </row>
    <row r="6" spans="1:10">
      <c r="A6">
        <v>1</v>
      </c>
      <c r="B6">
        <v>2</v>
      </c>
      <c r="C6">
        <v>5</v>
      </c>
      <c r="I6">
        <v>2</v>
      </c>
      <c r="J6" t="s">
        <v>65</v>
      </c>
    </row>
    <row r="7" spans="1:10">
      <c r="A7">
        <v>1</v>
      </c>
      <c r="B7">
        <v>2</v>
      </c>
      <c r="C7">
        <v>6</v>
      </c>
      <c r="I7">
        <v>3</v>
      </c>
      <c r="J7" t="s">
        <v>114</v>
      </c>
    </row>
    <row r="8" spans="1:10">
      <c r="A8">
        <v>2</v>
      </c>
      <c r="B8">
        <v>1</v>
      </c>
      <c r="C8">
        <v>1</v>
      </c>
      <c r="D8" t="s">
        <v>65</v>
      </c>
      <c r="I8">
        <v>4</v>
      </c>
      <c r="J8" t="s">
        <v>120</v>
      </c>
    </row>
    <row r="9" spans="1:10">
      <c r="A9">
        <v>2</v>
      </c>
      <c r="B9">
        <v>1</v>
      </c>
      <c r="C9">
        <v>2</v>
      </c>
      <c r="I9">
        <v>5</v>
      </c>
      <c r="J9" t="s">
        <v>121</v>
      </c>
    </row>
    <row r="10" spans="1:10">
      <c r="A10">
        <v>2</v>
      </c>
      <c r="B10">
        <v>2</v>
      </c>
      <c r="C10">
        <v>3</v>
      </c>
      <c r="I10">
        <v>6</v>
      </c>
      <c r="J10" t="s">
        <v>122</v>
      </c>
    </row>
    <row r="11" spans="1:10">
      <c r="A11">
        <v>2</v>
      </c>
      <c r="B11">
        <v>2</v>
      </c>
      <c r="C11">
        <v>4</v>
      </c>
      <c r="I11">
        <v>7</v>
      </c>
      <c r="J11" t="s">
        <v>123</v>
      </c>
    </row>
    <row r="12" spans="1:10">
      <c r="A12">
        <v>2</v>
      </c>
      <c r="B12">
        <v>2</v>
      </c>
      <c r="C12">
        <v>5</v>
      </c>
    </row>
    <row r="13" spans="1:10">
      <c r="A13">
        <v>2</v>
      </c>
      <c r="B13">
        <v>1</v>
      </c>
      <c r="C13">
        <v>6</v>
      </c>
    </row>
    <row r="14" spans="1:10">
      <c r="A14">
        <v>2</v>
      </c>
      <c r="B14">
        <v>3</v>
      </c>
      <c r="C14">
        <v>7</v>
      </c>
    </row>
    <row r="15" spans="1:10">
      <c r="A15">
        <v>3</v>
      </c>
      <c r="B15">
        <v>1</v>
      </c>
      <c r="C15">
        <v>1</v>
      </c>
      <c r="D15" t="s">
        <v>114</v>
      </c>
    </row>
    <row r="16" spans="1:10">
      <c r="A16">
        <v>3</v>
      </c>
      <c r="B16">
        <v>1</v>
      </c>
      <c r="C16">
        <v>2</v>
      </c>
    </row>
    <row r="17" spans="1:4">
      <c r="A17">
        <v>3</v>
      </c>
      <c r="B17">
        <v>2</v>
      </c>
      <c r="C17">
        <v>3</v>
      </c>
    </row>
    <row r="18" spans="1:4">
      <c r="A18">
        <v>3</v>
      </c>
      <c r="B18">
        <v>2</v>
      </c>
      <c r="C18">
        <v>4</v>
      </c>
    </row>
    <row r="19" spans="1:4">
      <c r="A19">
        <v>3</v>
      </c>
      <c r="B19">
        <v>2</v>
      </c>
      <c r="C19">
        <v>5</v>
      </c>
    </row>
    <row r="20" spans="1:4">
      <c r="A20">
        <v>3</v>
      </c>
      <c r="B20">
        <v>2</v>
      </c>
      <c r="C20">
        <v>6</v>
      </c>
    </row>
    <row r="21" spans="1:4">
      <c r="A21">
        <v>3</v>
      </c>
      <c r="B21">
        <v>3</v>
      </c>
      <c r="C21">
        <v>7</v>
      </c>
    </row>
    <row r="22" spans="1:4">
      <c r="A22">
        <v>4</v>
      </c>
      <c r="B22">
        <v>4</v>
      </c>
      <c r="C22">
        <v>1</v>
      </c>
      <c r="D22" t="s">
        <v>120</v>
      </c>
    </row>
    <row r="23" spans="1:4">
      <c r="A23">
        <v>4</v>
      </c>
      <c r="B23">
        <v>4</v>
      </c>
      <c r="C23">
        <v>2</v>
      </c>
    </row>
    <row r="24" spans="1:4">
      <c r="A24">
        <v>4</v>
      </c>
      <c r="B24">
        <v>4</v>
      </c>
      <c r="C24">
        <v>3</v>
      </c>
    </row>
    <row r="25" spans="1:4">
      <c r="A25">
        <v>4</v>
      </c>
      <c r="B25">
        <v>4</v>
      </c>
      <c r="C25">
        <v>4</v>
      </c>
    </row>
    <row r="26" spans="1:4">
      <c r="A26">
        <v>4</v>
      </c>
      <c r="B26">
        <v>4</v>
      </c>
      <c r="C26">
        <v>5</v>
      </c>
    </row>
    <row r="27" spans="1:4">
      <c r="A27">
        <v>4</v>
      </c>
      <c r="B27">
        <v>4</v>
      </c>
      <c r="C27">
        <v>6</v>
      </c>
    </row>
    <row r="28" spans="1:4">
      <c r="A28">
        <v>4</v>
      </c>
      <c r="B28">
        <v>4</v>
      </c>
      <c r="C28">
        <v>7</v>
      </c>
    </row>
    <row r="29" spans="1:4">
      <c r="A29">
        <v>4</v>
      </c>
      <c r="B29">
        <v>4</v>
      </c>
      <c r="C29">
        <v>8</v>
      </c>
    </row>
    <row r="30" spans="1:4">
      <c r="A30">
        <v>4</v>
      </c>
      <c r="B30">
        <v>4</v>
      </c>
      <c r="C30">
        <v>9</v>
      </c>
    </row>
    <row r="31" spans="1:4">
      <c r="A31">
        <v>4</v>
      </c>
      <c r="B31">
        <v>4</v>
      </c>
      <c r="C31">
        <v>10</v>
      </c>
    </row>
    <row r="32" spans="1:4">
      <c r="A32">
        <v>5</v>
      </c>
      <c r="B32">
        <v>4</v>
      </c>
      <c r="C32">
        <v>1</v>
      </c>
      <c r="D32" t="s">
        <v>121</v>
      </c>
    </row>
    <row r="33" spans="1:4">
      <c r="A33">
        <v>5</v>
      </c>
      <c r="B33">
        <v>4</v>
      </c>
      <c r="C33">
        <v>2</v>
      </c>
    </row>
    <row r="34" spans="1:4">
      <c r="A34">
        <v>5</v>
      </c>
      <c r="B34">
        <v>4</v>
      </c>
      <c r="C34">
        <v>3</v>
      </c>
    </row>
    <row r="35" spans="1:4">
      <c r="A35">
        <v>5</v>
      </c>
      <c r="B35">
        <v>4</v>
      </c>
      <c r="C35">
        <v>4</v>
      </c>
    </row>
    <row r="36" spans="1:4">
      <c r="A36">
        <v>5</v>
      </c>
      <c r="B36">
        <v>4</v>
      </c>
      <c r="C36">
        <v>5</v>
      </c>
    </row>
    <row r="37" spans="1:4">
      <c r="A37">
        <v>5</v>
      </c>
      <c r="B37">
        <v>4</v>
      </c>
      <c r="C37">
        <v>6</v>
      </c>
    </row>
    <row r="38" spans="1:4">
      <c r="A38">
        <v>5</v>
      </c>
      <c r="B38">
        <v>4</v>
      </c>
      <c r="C38">
        <v>7</v>
      </c>
    </row>
    <row r="39" spans="1:4">
      <c r="A39">
        <v>5</v>
      </c>
      <c r="B39">
        <v>4</v>
      </c>
      <c r="C39">
        <v>8</v>
      </c>
    </row>
    <row r="40" spans="1:4">
      <c r="A40">
        <v>5</v>
      </c>
      <c r="B40">
        <v>4</v>
      </c>
      <c r="C40">
        <v>9</v>
      </c>
    </row>
    <row r="41" spans="1:4">
      <c r="A41">
        <v>5</v>
      </c>
      <c r="B41">
        <v>4</v>
      </c>
      <c r="C41">
        <v>10</v>
      </c>
    </row>
    <row r="42" spans="1:4">
      <c r="A42">
        <v>6</v>
      </c>
      <c r="B42">
        <v>5</v>
      </c>
      <c r="C42">
        <v>1</v>
      </c>
      <c r="D42" t="s">
        <v>122</v>
      </c>
    </row>
    <row r="43" spans="1:4">
      <c r="A43">
        <v>6</v>
      </c>
      <c r="B43">
        <v>5</v>
      </c>
      <c r="C43">
        <v>2</v>
      </c>
    </row>
    <row r="44" spans="1:4">
      <c r="A44">
        <v>6</v>
      </c>
      <c r="B44">
        <v>5</v>
      </c>
      <c r="C44">
        <v>3</v>
      </c>
    </row>
    <row r="45" spans="1:4">
      <c r="A45">
        <v>6</v>
      </c>
      <c r="B45">
        <v>5</v>
      </c>
      <c r="C45">
        <v>4</v>
      </c>
    </row>
    <row r="46" spans="1:4">
      <c r="A46">
        <v>6</v>
      </c>
      <c r="B46">
        <v>5</v>
      </c>
      <c r="C46">
        <v>5</v>
      </c>
    </row>
    <row r="47" spans="1:4">
      <c r="A47">
        <v>6</v>
      </c>
      <c r="B47">
        <v>5</v>
      </c>
      <c r="C47">
        <v>6</v>
      </c>
    </row>
    <row r="48" spans="1:4">
      <c r="A48">
        <v>7</v>
      </c>
      <c r="B48">
        <v>4</v>
      </c>
      <c r="C48">
        <v>1</v>
      </c>
      <c r="D48" t="s">
        <v>123</v>
      </c>
    </row>
    <row r="49" spans="1:3">
      <c r="A49">
        <v>7</v>
      </c>
      <c r="B49">
        <v>4</v>
      </c>
      <c r="C49">
        <v>2</v>
      </c>
    </row>
    <row r="50" spans="1:3">
      <c r="A50">
        <v>7</v>
      </c>
      <c r="B50">
        <v>4</v>
      </c>
      <c r="C50">
        <v>3</v>
      </c>
    </row>
    <row r="51" spans="1:3">
      <c r="A51">
        <v>7</v>
      </c>
      <c r="B51">
        <v>4</v>
      </c>
      <c r="C51">
        <v>4</v>
      </c>
    </row>
    <row r="52" spans="1:3">
      <c r="A52">
        <v>7</v>
      </c>
      <c r="B52">
        <v>4</v>
      </c>
      <c r="C52">
        <v>5</v>
      </c>
    </row>
    <row r="53" spans="1:3">
      <c r="A53">
        <v>7</v>
      </c>
      <c r="B53">
        <v>4</v>
      </c>
      <c r="C53">
        <v>6</v>
      </c>
    </row>
    <row r="54" spans="1:3">
      <c r="A54">
        <v>7</v>
      </c>
      <c r="B54">
        <v>4</v>
      </c>
      <c r="C54">
        <v>7</v>
      </c>
    </row>
    <row r="55" spans="1:3">
      <c r="A55">
        <v>7</v>
      </c>
      <c r="B55">
        <v>4</v>
      </c>
      <c r="C55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C28-A266-D24F-AECA-7D817E49FF10}">
  <dimension ref="B1:V19"/>
  <sheetViews>
    <sheetView topLeftCell="D1" workbookViewId="0">
      <selection activeCell="O23" sqref="O23"/>
    </sheetView>
  </sheetViews>
  <sheetFormatPr baseColWidth="10" defaultRowHeight="16"/>
  <cols>
    <col min="2" max="4" width="14.83203125" customWidth="1"/>
    <col min="5" max="5" width="14.83203125" bestFit="1" customWidth="1"/>
  </cols>
  <sheetData>
    <row r="1" spans="2:22">
      <c r="B1" t="s">
        <v>46</v>
      </c>
      <c r="C1" t="s">
        <v>47</v>
      </c>
      <c r="D1" t="s">
        <v>412</v>
      </c>
      <c r="E1" t="s">
        <v>44</v>
      </c>
      <c r="F1" t="s">
        <v>45</v>
      </c>
      <c r="H1" t="s">
        <v>58</v>
      </c>
      <c r="I1" t="s">
        <v>16</v>
      </c>
      <c r="J1" t="s">
        <v>124</v>
      </c>
      <c r="K1" t="s">
        <v>411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R1" t="s">
        <v>406</v>
      </c>
      <c r="S1" t="s">
        <v>407</v>
      </c>
      <c r="T1" t="s">
        <v>408</v>
      </c>
      <c r="U1" t="s">
        <v>409</v>
      </c>
      <c r="V1" t="s">
        <v>410</v>
      </c>
    </row>
    <row r="2" spans="2:22">
      <c r="B2">
        <v>1</v>
      </c>
      <c r="C2">
        <v>2</v>
      </c>
      <c r="D2">
        <v>2</v>
      </c>
      <c r="E2" t="s">
        <v>28</v>
      </c>
      <c r="F2">
        <v>3</v>
      </c>
      <c r="H2">
        <v>1</v>
      </c>
      <c r="I2">
        <v>2</v>
      </c>
      <c r="J2">
        <v>1</v>
      </c>
      <c r="K2">
        <v>2</v>
      </c>
      <c r="L2" s="4">
        <v>1</v>
      </c>
      <c r="M2" s="4"/>
      <c r="N2" s="4"/>
      <c r="O2" s="4"/>
      <c r="P2" s="4"/>
      <c r="Q2">
        <f>SUM(L2:P2)</f>
        <v>1</v>
      </c>
      <c r="R2" s="4">
        <f>(L2*$H2)+(L2*$I2)+(L2*$J2)</f>
        <v>4</v>
      </c>
      <c r="S2" s="4">
        <f t="shared" ref="S2:V17" si="0">(M2*$H2)+(M2*$I2)+(M2*$J2)</f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</row>
    <row r="3" spans="2:22">
      <c r="B3">
        <v>1</v>
      </c>
      <c r="C3">
        <v>3</v>
      </c>
      <c r="D3">
        <v>2</v>
      </c>
      <c r="E3" t="s">
        <v>29</v>
      </c>
      <c r="F3">
        <v>6</v>
      </c>
      <c r="H3">
        <v>2</v>
      </c>
      <c r="I3">
        <v>4</v>
      </c>
      <c r="J3">
        <v>1</v>
      </c>
      <c r="K3">
        <v>2</v>
      </c>
      <c r="L3" s="4">
        <v>1</v>
      </c>
      <c r="M3" s="4"/>
      <c r="N3" s="4"/>
      <c r="O3" s="4"/>
      <c r="P3" s="4"/>
      <c r="Q3">
        <f t="shared" ref="Q3:Q18" si="1">SUM(L3:P3)</f>
        <v>1</v>
      </c>
      <c r="R3" s="4">
        <f t="shared" ref="R3:R18" si="2">(L3*$H3)+(L3*$I3)+(L3*$J3)</f>
        <v>7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</row>
    <row r="4" spans="2:22">
      <c r="B4">
        <v>1</v>
      </c>
      <c r="C4">
        <v>8</v>
      </c>
      <c r="D4">
        <v>2</v>
      </c>
      <c r="E4" t="s">
        <v>30</v>
      </c>
      <c r="F4">
        <v>5</v>
      </c>
      <c r="H4">
        <v>2</v>
      </c>
      <c r="I4">
        <v>2</v>
      </c>
      <c r="J4">
        <v>0</v>
      </c>
      <c r="K4">
        <v>2</v>
      </c>
      <c r="L4" s="4">
        <v>1</v>
      </c>
      <c r="M4" s="4"/>
      <c r="N4" s="4"/>
      <c r="O4" s="4"/>
      <c r="P4" s="4"/>
      <c r="Q4">
        <f t="shared" si="1"/>
        <v>1</v>
      </c>
      <c r="R4" s="4">
        <f t="shared" si="2"/>
        <v>4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</row>
    <row r="5" spans="2:22">
      <c r="B5">
        <v>1</v>
      </c>
      <c r="C5">
        <v>1</v>
      </c>
      <c r="D5">
        <v>2</v>
      </c>
      <c r="E5" t="s">
        <v>48</v>
      </c>
      <c r="F5">
        <v>4</v>
      </c>
      <c r="H5">
        <v>4</v>
      </c>
      <c r="I5">
        <v>8</v>
      </c>
      <c r="J5">
        <v>2</v>
      </c>
      <c r="K5">
        <v>2</v>
      </c>
      <c r="L5" s="4">
        <v>1</v>
      </c>
      <c r="M5" s="4"/>
      <c r="N5" s="4"/>
      <c r="O5" s="4"/>
      <c r="P5" s="4"/>
      <c r="Q5">
        <f t="shared" si="1"/>
        <v>1</v>
      </c>
      <c r="R5" s="4">
        <f t="shared" si="2"/>
        <v>14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</row>
    <row r="6" spans="2:22">
      <c r="B6">
        <v>1</v>
      </c>
      <c r="C6">
        <v>9</v>
      </c>
      <c r="D6">
        <v>3</v>
      </c>
      <c r="E6" t="s">
        <v>31</v>
      </c>
      <c r="F6">
        <v>8</v>
      </c>
      <c r="H6">
        <v>8</v>
      </c>
      <c r="I6">
        <v>8</v>
      </c>
      <c r="J6">
        <v>4</v>
      </c>
      <c r="K6">
        <v>3</v>
      </c>
      <c r="L6" s="4"/>
      <c r="M6" s="4">
        <v>1</v>
      </c>
      <c r="N6" s="4"/>
      <c r="O6" s="4"/>
      <c r="P6" s="4"/>
      <c r="Q6">
        <f t="shared" si="1"/>
        <v>1</v>
      </c>
      <c r="R6" s="4">
        <f t="shared" si="2"/>
        <v>0</v>
      </c>
      <c r="S6" s="4">
        <f t="shared" si="0"/>
        <v>20</v>
      </c>
      <c r="T6" s="4">
        <f t="shared" si="0"/>
        <v>0</v>
      </c>
      <c r="U6" s="4">
        <f t="shared" si="0"/>
        <v>0</v>
      </c>
      <c r="V6" s="4">
        <f t="shared" si="0"/>
        <v>0</v>
      </c>
    </row>
    <row r="7" spans="2:22">
      <c r="B7">
        <v>1</v>
      </c>
      <c r="C7">
        <v>4</v>
      </c>
      <c r="D7">
        <v>6</v>
      </c>
      <c r="E7" t="s">
        <v>32</v>
      </c>
      <c r="F7">
        <v>3</v>
      </c>
      <c r="H7">
        <v>1</v>
      </c>
      <c r="I7">
        <v>1</v>
      </c>
      <c r="J7">
        <v>0</v>
      </c>
      <c r="K7">
        <v>6</v>
      </c>
      <c r="L7" s="4"/>
      <c r="M7" s="4"/>
      <c r="N7" s="4"/>
      <c r="O7" s="4"/>
      <c r="P7" s="4">
        <v>1</v>
      </c>
      <c r="Q7">
        <f t="shared" si="1"/>
        <v>1</v>
      </c>
      <c r="R7" s="4">
        <f t="shared" si="2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2</v>
      </c>
    </row>
    <row r="8" spans="2:22">
      <c r="B8">
        <v>1</v>
      </c>
      <c r="C8">
        <v>8</v>
      </c>
      <c r="D8">
        <v>4</v>
      </c>
      <c r="E8" t="s">
        <v>33</v>
      </c>
      <c r="F8">
        <v>13</v>
      </c>
      <c r="H8">
        <v>13</v>
      </c>
      <c r="I8">
        <v>13</v>
      </c>
      <c r="J8">
        <v>6</v>
      </c>
      <c r="K8">
        <v>4</v>
      </c>
      <c r="L8" s="4"/>
      <c r="M8" s="4"/>
      <c r="N8" s="4">
        <v>1</v>
      </c>
      <c r="O8" s="4"/>
      <c r="P8" s="4"/>
      <c r="Q8">
        <f t="shared" si="1"/>
        <v>1</v>
      </c>
      <c r="R8" s="4">
        <f t="shared" si="2"/>
        <v>0</v>
      </c>
      <c r="S8" s="4">
        <f t="shared" si="0"/>
        <v>0</v>
      </c>
      <c r="T8" s="4">
        <f t="shared" si="0"/>
        <v>32</v>
      </c>
      <c r="U8" s="4">
        <f t="shared" si="0"/>
        <v>0</v>
      </c>
      <c r="V8" s="4">
        <f t="shared" si="0"/>
        <v>0</v>
      </c>
    </row>
    <row r="9" spans="2:22">
      <c r="B9">
        <v>1</v>
      </c>
      <c r="C9">
        <v>10</v>
      </c>
      <c r="D9">
        <v>6</v>
      </c>
      <c r="E9" t="s">
        <v>34</v>
      </c>
      <c r="F9">
        <v>4</v>
      </c>
      <c r="H9">
        <v>2</v>
      </c>
      <c r="I9">
        <v>2</v>
      </c>
      <c r="J9">
        <v>0</v>
      </c>
      <c r="K9">
        <v>6</v>
      </c>
      <c r="L9" s="4"/>
      <c r="M9" s="4"/>
      <c r="N9" s="4"/>
      <c r="O9" s="4"/>
      <c r="P9" s="4">
        <v>1</v>
      </c>
      <c r="Q9">
        <f t="shared" si="1"/>
        <v>1</v>
      </c>
      <c r="R9" s="4">
        <f t="shared" si="2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4</v>
      </c>
    </row>
    <row r="10" spans="2:22">
      <c r="B10">
        <v>1</v>
      </c>
      <c r="C10">
        <v>10</v>
      </c>
      <c r="D10">
        <v>5</v>
      </c>
      <c r="E10" t="s">
        <v>35</v>
      </c>
      <c r="F10">
        <v>12</v>
      </c>
      <c r="H10">
        <v>12</v>
      </c>
      <c r="I10">
        <v>12</v>
      </c>
      <c r="J10">
        <v>6</v>
      </c>
      <c r="K10">
        <v>5</v>
      </c>
      <c r="L10" s="4"/>
      <c r="M10" s="4"/>
      <c r="N10" s="4"/>
      <c r="O10" s="4">
        <v>1</v>
      </c>
      <c r="P10" s="4"/>
      <c r="Q10">
        <f t="shared" si="1"/>
        <v>1</v>
      </c>
      <c r="R10" s="4">
        <f t="shared" si="2"/>
        <v>0</v>
      </c>
      <c r="S10" s="4">
        <f t="shared" si="0"/>
        <v>0</v>
      </c>
      <c r="T10" s="4">
        <f t="shared" si="0"/>
        <v>0</v>
      </c>
      <c r="U10" s="4">
        <f t="shared" si="0"/>
        <v>30</v>
      </c>
      <c r="V10" s="4">
        <f t="shared" si="0"/>
        <v>0</v>
      </c>
    </row>
    <row r="11" spans="2:22">
      <c r="B11">
        <v>1</v>
      </c>
      <c r="C11">
        <v>5</v>
      </c>
      <c r="D11">
        <v>3</v>
      </c>
      <c r="E11" t="s">
        <v>36</v>
      </c>
      <c r="F11">
        <v>3</v>
      </c>
      <c r="H11">
        <v>3</v>
      </c>
      <c r="I11">
        <v>3</v>
      </c>
      <c r="J11">
        <v>0</v>
      </c>
      <c r="K11">
        <v>3</v>
      </c>
      <c r="L11" s="4"/>
      <c r="M11" s="4">
        <v>1</v>
      </c>
      <c r="N11" s="4"/>
      <c r="O11" s="4"/>
      <c r="P11" s="4"/>
      <c r="Q11">
        <f t="shared" si="1"/>
        <v>1</v>
      </c>
      <c r="R11" s="4">
        <f t="shared" si="2"/>
        <v>0</v>
      </c>
      <c r="S11" s="4">
        <f t="shared" si="0"/>
        <v>6</v>
      </c>
      <c r="T11" s="4">
        <f t="shared" si="0"/>
        <v>0</v>
      </c>
      <c r="U11" s="4">
        <f t="shared" si="0"/>
        <v>0</v>
      </c>
      <c r="V11" s="4">
        <f t="shared" si="0"/>
        <v>0</v>
      </c>
    </row>
    <row r="12" spans="2:22">
      <c r="B12">
        <v>1</v>
      </c>
      <c r="C12">
        <v>5</v>
      </c>
      <c r="D12">
        <v>3</v>
      </c>
      <c r="E12" t="s">
        <v>37</v>
      </c>
      <c r="F12">
        <v>3</v>
      </c>
      <c r="H12">
        <v>3</v>
      </c>
      <c r="I12">
        <v>3</v>
      </c>
      <c r="J12">
        <v>0</v>
      </c>
      <c r="K12">
        <v>3</v>
      </c>
      <c r="L12" s="4"/>
      <c r="M12" s="4">
        <v>1</v>
      </c>
      <c r="N12" s="4"/>
      <c r="O12" s="4"/>
      <c r="P12" s="4"/>
      <c r="Q12">
        <f t="shared" si="1"/>
        <v>1</v>
      </c>
      <c r="R12" s="4">
        <f t="shared" si="2"/>
        <v>0</v>
      </c>
      <c r="S12" s="4">
        <f t="shared" si="0"/>
        <v>6</v>
      </c>
      <c r="T12" s="4">
        <f t="shared" si="0"/>
        <v>0</v>
      </c>
      <c r="U12" s="4">
        <f t="shared" si="0"/>
        <v>0</v>
      </c>
      <c r="V12" s="4">
        <f t="shared" si="0"/>
        <v>0</v>
      </c>
    </row>
    <row r="13" spans="2:22">
      <c r="B13">
        <v>1</v>
      </c>
      <c r="C13">
        <v>6</v>
      </c>
      <c r="D13">
        <v>6</v>
      </c>
      <c r="E13" t="s">
        <v>38</v>
      </c>
      <c r="F13">
        <v>6</v>
      </c>
      <c r="H13">
        <v>6</v>
      </c>
      <c r="I13">
        <v>6</v>
      </c>
      <c r="J13">
        <v>1</v>
      </c>
      <c r="K13">
        <v>6</v>
      </c>
      <c r="L13" s="4"/>
      <c r="M13" s="4"/>
      <c r="N13" s="4"/>
      <c r="O13" s="4"/>
      <c r="P13" s="4">
        <v>1</v>
      </c>
      <c r="Q13">
        <f t="shared" si="1"/>
        <v>1</v>
      </c>
      <c r="R13" s="4">
        <f t="shared" si="2"/>
        <v>0</v>
      </c>
      <c r="S13" s="4">
        <f t="shared" si="0"/>
        <v>0</v>
      </c>
      <c r="T13" s="4">
        <f t="shared" si="0"/>
        <v>0</v>
      </c>
      <c r="U13" s="4">
        <f t="shared" si="0"/>
        <v>0</v>
      </c>
      <c r="V13" s="4">
        <f t="shared" si="0"/>
        <v>13</v>
      </c>
    </row>
    <row r="14" spans="2:22">
      <c r="B14">
        <v>1</v>
      </c>
      <c r="C14">
        <v>6</v>
      </c>
      <c r="D14">
        <v>2</v>
      </c>
      <c r="E14" t="s">
        <v>39</v>
      </c>
      <c r="F14">
        <v>3</v>
      </c>
      <c r="H14">
        <v>1</v>
      </c>
      <c r="I14">
        <v>1</v>
      </c>
      <c r="J14">
        <v>0</v>
      </c>
      <c r="K14">
        <v>2</v>
      </c>
      <c r="L14" s="4">
        <v>1</v>
      </c>
      <c r="M14" s="4"/>
      <c r="N14" s="4"/>
      <c r="O14" s="4"/>
      <c r="P14" s="4"/>
      <c r="Q14">
        <f t="shared" si="1"/>
        <v>1</v>
      </c>
      <c r="R14" s="4">
        <f t="shared" si="2"/>
        <v>2</v>
      </c>
      <c r="S14" s="4">
        <f t="shared" si="0"/>
        <v>0</v>
      </c>
      <c r="T14" s="4">
        <f t="shared" si="0"/>
        <v>0</v>
      </c>
      <c r="U14" s="4">
        <f t="shared" si="0"/>
        <v>0</v>
      </c>
      <c r="V14" s="4">
        <f t="shared" si="0"/>
        <v>0</v>
      </c>
    </row>
    <row r="15" spans="2:22">
      <c r="B15">
        <v>1</v>
      </c>
      <c r="C15">
        <v>7</v>
      </c>
      <c r="D15">
        <v>6</v>
      </c>
      <c r="E15" t="s">
        <v>40</v>
      </c>
      <c r="F15">
        <v>3</v>
      </c>
      <c r="H15">
        <v>1</v>
      </c>
      <c r="I15">
        <v>1</v>
      </c>
      <c r="J15">
        <v>1</v>
      </c>
      <c r="K15">
        <v>6</v>
      </c>
      <c r="L15" s="4"/>
      <c r="M15" s="4"/>
      <c r="N15" s="4"/>
      <c r="O15" s="4"/>
      <c r="P15" s="4">
        <v>1</v>
      </c>
      <c r="Q15">
        <f t="shared" si="1"/>
        <v>1</v>
      </c>
      <c r="R15" s="4">
        <f t="shared" si="2"/>
        <v>0</v>
      </c>
      <c r="S15" s="4">
        <f t="shared" si="0"/>
        <v>0</v>
      </c>
      <c r="T15" s="4">
        <f t="shared" si="0"/>
        <v>0</v>
      </c>
      <c r="U15" s="4">
        <f t="shared" si="0"/>
        <v>0</v>
      </c>
      <c r="V15" s="4">
        <f t="shared" si="0"/>
        <v>3</v>
      </c>
    </row>
    <row r="16" spans="2:22">
      <c r="B16">
        <v>1</v>
      </c>
      <c r="C16">
        <v>1</v>
      </c>
      <c r="D16">
        <v>6</v>
      </c>
      <c r="E16" t="s">
        <v>41</v>
      </c>
      <c r="F16">
        <v>4</v>
      </c>
      <c r="H16">
        <v>2</v>
      </c>
      <c r="I16">
        <v>2</v>
      </c>
      <c r="J16">
        <v>0</v>
      </c>
      <c r="K16">
        <v>6</v>
      </c>
      <c r="L16" s="4"/>
      <c r="M16" s="4"/>
      <c r="N16" s="4"/>
      <c r="O16" s="4"/>
      <c r="P16" s="4">
        <v>1</v>
      </c>
      <c r="Q16">
        <f t="shared" si="1"/>
        <v>1</v>
      </c>
      <c r="R16" s="4">
        <f t="shared" si="2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4</v>
      </c>
    </row>
    <row r="17" spans="2:22">
      <c r="B17">
        <v>1</v>
      </c>
      <c r="C17">
        <v>7</v>
      </c>
      <c r="D17">
        <v>6</v>
      </c>
      <c r="E17" t="s">
        <v>42</v>
      </c>
      <c r="F17">
        <v>3</v>
      </c>
      <c r="H17">
        <v>1</v>
      </c>
      <c r="I17">
        <v>1</v>
      </c>
      <c r="J17">
        <v>0</v>
      </c>
      <c r="K17">
        <v>6</v>
      </c>
      <c r="L17" s="4"/>
      <c r="M17" s="4"/>
      <c r="N17" s="4"/>
      <c r="O17" s="4"/>
      <c r="P17" s="4">
        <v>1</v>
      </c>
      <c r="Q17">
        <f t="shared" si="1"/>
        <v>1</v>
      </c>
      <c r="R17" s="4">
        <f t="shared" si="2"/>
        <v>0</v>
      </c>
      <c r="S17" s="4">
        <f t="shared" si="0"/>
        <v>0</v>
      </c>
      <c r="T17" s="4">
        <f t="shared" si="0"/>
        <v>0</v>
      </c>
      <c r="U17" s="4">
        <f t="shared" si="0"/>
        <v>0</v>
      </c>
      <c r="V17" s="4">
        <f t="shared" si="0"/>
        <v>2</v>
      </c>
    </row>
    <row r="18" spans="2:22">
      <c r="B18">
        <v>1</v>
      </c>
      <c r="C18">
        <v>2</v>
      </c>
      <c r="D18">
        <v>6</v>
      </c>
      <c r="E18" t="s">
        <v>43</v>
      </c>
      <c r="F18">
        <v>4</v>
      </c>
      <c r="H18">
        <v>1</v>
      </c>
      <c r="I18">
        <v>1</v>
      </c>
      <c r="J18">
        <v>0</v>
      </c>
      <c r="K18">
        <v>6</v>
      </c>
      <c r="L18" s="4"/>
      <c r="M18" s="4"/>
      <c r="N18" s="4"/>
      <c r="O18" s="4"/>
      <c r="P18" s="4">
        <v>1</v>
      </c>
      <c r="Q18">
        <f t="shared" si="1"/>
        <v>1</v>
      </c>
      <c r="R18" s="4">
        <f t="shared" si="2"/>
        <v>0</v>
      </c>
      <c r="S18" s="4">
        <f t="shared" ref="S18" si="3">(M18*$H18)+(M18*$I18)+(M18*$J18)</f>
        <v>0</v>
      </c>
      <c r="T18" s="4">
        <f t="shared" ref="T18" si="4">(N18*$H18)+(N18*$I18)+(N18*$J18)</f>
        <v>0</v>
      </c>
      <c r="U18" s="4">
        <f t="shared" ref="U18" si="5">(O18*$H18)+(O18*$I18)+(O18*$J18)</f>
        <v>0</v>
      </c>
      <c r="V18" s="4">
        <f t="shared" ref="V18" si="6">(P18*$H18)+(P18*$I18)+(P18*$J18)</f>
        <v>2</v>
      </c>
    </row>
    <row r="19" spans="2:22">
      <c r="H19">
        <f>SUM(H2:H18)</f>
        <v>63</v>
      </c>
      <c r="I19">
        <f>SUM(I2:I18)</f>
        <v>70</v>
      </c>
      <c r="J19">
        <f>SUM(J2:J18)</f>
        <v>22</v>
      </c>
      <c r="K19">
        <f>SUM(H19:J19)</f>
        <v>155</v>
      </c>
      <c r="L19">
        <v>2</v>
      </c>
      <c r="M19">
        <v>3</v>
      </c>
      <c r="N19">
        <v>4</v>
      </c>
      <c r="O19">
        <v>5</v>
      </c>
      <c r="P19" s="5">
        <v>6</v>
      </c>
      <c r="R19" s="5">
        <f>SUM(R2:R18)</f>
        <v>31</v>
      </c>
      <c r="S19" s="5">
        <f>SUM(S2:S18)</f>
        <v>32</v>
      </c>
      <c r="T19" s="5">
        <f>SUM(T2:T18)</f>
        <v>32</v>
      </c>
      <c r="U19" s="5">
        <f>SUM(U2:U18)</f>
        <v>30</v>
      </c>
      <c r="V19" s="5">
        <f>SUM(V2:V18)</f>
        <v>30</v>
      </c>
    </row>
  </sheetData>
  <conditionalFormatting sqref="Q2:Q18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75F5-1C36-2644-B096-C691382B1B76}">
  <dimension ref="B1:B21"/>
  <sheetViews>
    <sheetView workbookViewId="0">
      <selection activeCell="B21" sqref="B1:B21"/>
    </sheetView>
  </sheetViews>
  <sheetFormatPr baseColWidth="10" defaultRowHeight="16"/>
  <cols>
    <col min="2" max="2" width="18.5" bestFit="1" customWidth="1"/>
  </cols>
  <sheetData>
    <row r="1" spans="2:2">
      <c r="B1" s="2" t="s">
        <v>85</v>
      </c>
    </row>
    <row r="2" spans="2:2">
      <c r="B2" s="2" t="s">
        <v>86</v>
      </c>
    </row>
    <row r="3" spans="2:2">
      <c r="B3" s="2" t="s">
        <v>87</v>
      </c>
    </row>
    <row r="4" spans="2:2">
      <c r="B4" s="2" t="s">
        <v>88</v>
      </c>
    </row>
    <row r="5" spans="2:2">
      <c r="B5" s="2" t="s">
        <v>89</v>
      </c>
    </row>
    <row r="6" spans="2:2">
      <c r="B6" s="2" t="s">
        <v>90</v>
      </c>
    </row>
    <row r="7" spans="2:2">
      <c r="B7" s="2" t="s">
        <v>178</v>
      </c>
    </row>
    <row r="8" spans="2:2">
      <c r="B8" s="2" t="s">
        <v>91</v>
      </c>
    </row>
    <row r="9" spans="2:2">
      <c r="B9" s="2" t="s">
        <v>92</v>
      </c>
    </row>
    <row r="10" spans="2:2">
      <c r="B10" s="2" t="s">
        <v>93</v>
      </c>
    </row>
    <row r="11" spans="2:2">
      <c r="B11" s="2" t="s">
        <v>94</v>
      </c>
    </row>
    <row r="12" spans="2:2">
      <c r="B12" s="2" t="s">
        <v>95</v>
      </c>
    </row>
    <row r="13" spans="2:2">
      <c r="B13" s="2" t="s">
        <v>96</v>
      </c>
    </row>
    <row r="14" spans="2:2">
      <c r="B14" s="2" t="s">
        <v>97</v>
      </c>
    </row>
    <row r="15" spans="2:2">
      <c r="B15" s="2" t="s">
        <v>13</v>
      </c>
    </row>
    <row r="16" spans="2:2">
      <c r="B16" s="2" t="s">
        <v>99</v>
      </c>
    </row>
    <row r="17" spans="2:2">
      <c r="B17" s="2" t="s">
        <v>25</v>
      </c>
    </row>
    <row r="18" spans="2:2">
      <c r="B18" s="2" t="s">
        <v>357</v>
      </c>
    </row>
    <row r="19" spans="2:2">
      <c r="B19" s="2" t="s">
        <v>12</v>
      </c>
    </row>
    <row r="20" spans="2:2">
      <c r="B20" s="2" t="s">
        <v>100</v>
      </c>
    </row>
    <row r="21" spans="2:2">
      <c r="B21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3D7F-FF35-FC47-BB38-82E3C793CF2F}">
  <dimension ref="B1:B67"/>
  <sheetViews>
    <sheetView topLeftCell="A48" workbookViewId="0">
      <selection activeCell="B67" sqref="B1:B67"/>
    </sheetView>
  </sheetViews>
  <sheetFormatPr baseColWidth="10" defaultRowHeight="16"/>
  <cols>
    <col min="2" max="2" width="15.1640625" bestFit="1" customWidth="1"/>
  </cols>
  <sheetData>
    <row r="1" spans="2:2">
      <c r="B1" s="2" t="s">
        <v>10</v>
      </c>
    </row>
    <row r="2" spans="2:2">
      <c r="B2" s="3" t="s">
        <v>344</v>
      </c>
    </row>
    <row r="3" spans="2:2">
      <c r="B3" s="2" t="s">
        <v>11</v>
      </c>
    </row>
    <row r="4" spans="2:2">
      <c r="B4" s="2" t="s">
        <v>12</v>
      </c>
    </row>
    <row r="5" spans="2:2">
      <c r="B5" s="2" t="s">
        <v>13</v>
      </c>
    </row>
    <row r="6" spans="2:2">
      <c r="B6" s="2" t="s">
        <v>23</v>
      </c>
    </row>
    <row r="7" spans="2:2">
      <c r="B7" s="2" t="s">
        <v>24</v>
      </c>
    </row>
    <row r="8" spans="2:2">
      <c r="B8" s="2" t="s">
        <v>208</v>
      </c>
    </row>
    <row r="9" spans="2:2">
      <c r="B9" s="2" t="s">
        <v>215</v>
      </c>
    </row>
    <row r="10" spans="2:2">
      <c r="B10" s="2" t="s">
        <v>178</v>
      </c>
    </row>
    <row r="11" spans="2:2">
      <c r="B11" s="2" t="s">
        <v>26</v>
      </c>
    </row>
    <row r="12" spans="2:2">
      <c r="B12" s="2" t="s">
        <v>288</v>
      </c>
    </row>
    <row r="13" spans="2:2">
      <c r="B13" s="2" t="s">
        <v>27</v>
      </c>
    </row>
    <row r="14" spans="2:2">
      <c r="B14" s="2" t="s">
        <v>221</v>
      </c>
    </row>
    <row r="15" spans="2:2">
      <c r="B15" s="2" t="s">
        <v>397</v>
      </c>
    </row>
    <row r="16" spans="2:2">
      <c r="B16" s="2" t="s">
        <v>222</v>
      </c>
    </row>
    <row r="17" spans="2:2">
      <c r="B17" s="2" t="s">
        <v>51</v>
      </c>
    </row>
    <row r="18" spans="2:2">
      <c r="B18" s="2" t="s">
        <v>98</v>
      </c>
    </row>
    <row r="19" spans="2:2">
      <c r="B19" s="2" t="s">
        <v>127</v>
      </c>
    </row>
    <row r="20" spans="2:2">
      <c r="B20" s="2" t="s">
        <v>130</v>
      </c>
    </row>
    <row r="21" spans="2:2">
      <c r="B21" s="2" t="s">
        <v>137</v>
      </c>
    </row>
    <row r="22" spans="2:2">
      <c r="B22" s="2" t="s">
        <v>151</v>
      </c>
    </row>
    <row r="23" spans="2:2">
      <c r="B23" s="2" t="s">
        <v>152</v>
      </c>
    </row>
    <row r="24" spans="2:2">
      <c r="B24" s="2" t="s">
        <v>155</v>
      </c>
    </row>
    <row r="25" spans="2:2">
      <c r="B25" s="2" t="s">
        <v>159</v>
      </c>
    </row>
    <row r="26" spans="2:2">
      <c r="B26" s="2" t="s">
        <v>160</v>
      </c>
    </row>
    <row r="27" spans="2:2">
      <c r="B27" s="2" t="s">
        <v>177</v>
      </c>
    </row>
    <row r="28" spans="2:2">
      <c r="B28" s="2" t="s">
        <v>185</v>
      </c>
    </row>
    <row r="29" spans="2:2">
      <c r="B29" s="2" t="s">
        <v>187</v>
      </c>
    </row>
    <row r="30" spans="2:2">
      <c r="B30" s="2" t="s">
        <v>188</v>
      </c>
    </row>
    <row r="31" spans="2:2">
      <c r="B31" s="2" t="s">
        <v>189</v>
      </c>
    </row>
    <row r="32" spans="2:2">
      <c r="B32" s="2" t="s">
        <v>190</v>
      </c>
    </row>
    <row r="33" spans="2:2">
      <c r="B33" s="2" t="s">
        <v>191</v>
      </c>
    </row>
    <row r="34" spans="2:2">
      <c r="B34" s="2" t="s">
        <v>192</v>
      </c>
    </row>
    <row r="35" spans="2:2">
      <c r="B35" s="2" t="s">
        <v>193</v>
      </c>
    </row>
    <row r="36" spans="2:2">
      <c r="B36" s="2" t="s">
        <v>195</v>
      </c>
    </row>
    <row r="37" spans="2:2">
      <c r="B37" s="2" t="s">
        <v>201</v>
      </c>
    </row>
    <row r="38" spans="2:2">
      <c r="B38" s="2" t="s">
        <v>202</v>
      </c>
    </row>
    <row r="39" spans="2:2">
      <c r="B39" s="2" t="s">
        <v>211</v>
      </c>
    </row>
    <row r="40" spans="2:2">
      <c r="B40" s="2" t="s">
        <v>212</v>
      </c>
    </row>
    <row r="41" spans="2:2">
      <c r="B41" s="2" t="s">
        <v>213</v>
      </c>
    </row>
    <row r="42" spans="2:2">
      <c r="B42" s="2" t="s">
        <v>223</v>
      </c>
    </row>
    <row r="43" spans="2:2">
      <c r="B43" s="2" t="s">
        <v>224</v>
      </c>
    </row>
    <row r="44" spans="2:2">
      <c r="B44" s="2" t="s">
        <v>230</v>
      </c>
    </row>
    <row r="45" spans="2:2">
      <c r="B45" s="2" t="s">
        <v>255</v>
      </c>
    </row>
    <row r="46" spans="2:2">
      <c r="B46" s="2" t="s">
        <v>256</v>
      </c>
    </row>
    <row r="47" spans="2:2">
      <c r="B47" s="2" t="s">
        <v>257</v>
      </c>
    </row>
    <row r="48" spans="2:2">
      <c r="B48" s="2" t="s">
        <v>261</v>
      </c>
    </row>
    <row r="49" spans="2:2">
      <c r="B49" s="2" t="s">
        <v>262</v>
      </c>
    </row>
    <row r="50" spans="2:2">
      <c r="B50" s="2" t="s">
        <v>95</v>
      </c>
    </row>
    <row r="51" spans="2:2">
      <c r="B51" s="2" t="s">
        <v>96</v>
      </c>
    </row>
    <row r="52" spans="2:2">
      <c r="B52" s="2" t="s">
        <v>272</v>
      </c>
    </row>
    <row r="53" spans="2:2">
      <c r="B53" s="2" t="s">
        <v>273</v>
      </c>
    </row>
    <row r="54" spans="2:2">
      <c r="B54" s="2" t="s">
        <v>274</v>
      </c>
    </row>
    <row r="55" spans="2:2">
      <c r="B55" s="2" t="s">
        <v>275</v>
      </c>
    </row>
    <row r="56" spans="2:2">
      <c r="B56" s="2" t="s">
        <v>301</v>
      </c>
    </row>
    <row r="57" spans="2:2">
      <c r="B57" s="2" t="s">
        <v>302</v>
      </c>
    </row>
    <row r="58" spans="2:2">
      <c r="B58" s="2" t="s">
        <v>303</v>
      </c>
    </row>
    <row r="59" spans="2:2">
      <c r="B59" s="2" t="s">
        <v>304</v>
      </c>
    </row>
    <row r="60" spans="2:2">
      <c r="B60" s="2" t="s">
        <v>305</v>
      </c>
    </row>
    <row r="61" spans="2:2">
      <c r="B61" s="2" t="s">
        <v>351</v>
      </c>
    </row>
    <row r="62" spans="2:2">
      <c r="B62" s="2" t="s">
        <v>354</v>
      </c>
    </row>
    <row r="63" spans="2:2">
      <c r="B63" s="2" t="s">
        <v>357</v>
      </c>
    </row>
    <row r="64" spans="2:2">
      <c r="B64" s="2" t="s">
        <v>377</v>
      </c>
    </row>
    <row r="65" spans="2:2">
      <c r="B65" s="2" t="s">
        <v>380</v>
      </c>
    </row>
    <row r="66" spans="2:2">
      <c r="B66" s="2" t="s">
        <v>381</v>
      </c>
    </row>
    <row r="67" spans="2:2">
      <c r="B6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C931-3E06-6B4A-BF83-1F2A3891CAB1}">
  <dimension ref="A1:L281"/>
  <sheetViews>
    <sheetView zoomScale="85" workbookViewId="0">
      <pane ySplit="1" topLeftCell="A232" activePane="bottomLeft" state="frozen"/>
      <selection pane="bottomLeft" activeCell="E285" sqref="E285"/>
    </sheetView>
  </sheetViews>
  <sheetFormatPr baseColWidth="10" defaultRowHeight="16"/>
  <cols>
    <col min="4" max="4" width="33.33203125" bestFit="1" customWidth="1"/>
    <col min="12" max="12" width="12.1640625" bestFit="1" customWidth="1"/>
  </cols>
  <sheetData>
    <row r="1" spans="1:12">
      <c r="A1" t="s">
        <v>80</v>
      </c>
      <c r="B1" t="s">
        <v>81</v>
      </c>
      <c r="C1" t="s">
        <v>82</v>
      </c>
      <c r="D1" t="s">
        <v>44</v>
      </c>
      <c r="E1" t="s">
        <v>101</v>
      </c>
      <c r="F1" t="s">
        <v>83</v>
      </c>
      <c r="G1" t="s">
        <v>84</v>
      </c>
    </row>
    <row r="2" spans="1:12">
      <c r="A2">
        <v>1</v>
      </c>
      <c r="B2">
        <v>19</v>
      </c>
      <c r="C2">
        <v>1</v>
      </c>
      <c r="D2" t="s">
        <v>127</v>
      </c>
      <c r="E2">
        <v>2</v>
      </c>
      <c r="F2">
        <v>1.75</v>
      </c>
      <c r="G2">
        <v>1.24</v>
      </c>
    </row>
    <row r="3" spans="1:12">
      <c r="A3">
        <v>1</v>
      </c>
      <c r="B3">
        <v>19</v>
      </c>
      <c r="C3">
        <v>1</v>
      </c>
      <c r="D3" t="s">
        <v>129</v>
      </c>
      <c r="E3">
        <v>3</v>
      </c>
      <c r="F3">
        <v>2.5</v>
      </c>
      <c r="G3">
        <v>1.96</v>
      </c>
    </row>
    <row r="4" spans="1:12">
      <c r="A4">
        <v>1</v>
      </c>
      <c r="B4">
        <v>20</v>
      </c>
      <c r="C4">
        <v>1</v>
      </c>
      <c r="D4" t="s">
        <v>131</v>
      </c>
      <c r="E4">
        <v>3</v>
      </c>
      <c r="F4">
        <v>2.5</v>
      </c>
      <c r="G4">
        <v>1.33</v>
      </c>
    </row>
    <row r="5" spans="1:12">
      <c r="A5">
        <v>1</v>
      </c>
      <c r="B5">
        <v>20</v>
      </c>
      <c r="C5">
        <v>1</v>
      </c>
      <c r="D5" t="s">
        <v>132</v>
      </c>
      <c r="E5">
        <v>3</v>
      </c>
      <c r="F5">
        <v>2.5</v>
      </c>
      <c r="G5">
        <v>1.33</v>
      </c>
    </row>
    <row r="6" spans="1:12">
      <c r="A6">
        <v>1</v>
      </c>
      <c r="B6">
        <v>20</v>
      </c>
      <c r="C6">
        <v>1</v>
      </c>
      <c r="D6" t="s">
        <v>133</v>
      </c>
      <c r="E6">
        <v>3</v>
      </c>
      <c r="F6">
        <v>2.5</v>
      </c>
      <c r="G6">
        <v>1.33</v>
      </c>
      <c r="K6">
        <v>1</v>
      </c>
      <c r="L6" s="2" t="s">
        <v>14</v>
      </c>
    </row>
    <row r="7" spans="1:12">
      <c r="A7">
        <v>1</v>
      </c>
      <c r="B7">
        <v>20</v>
      </c>
      <c r="C7">
        <v>1</v>
      </c>
      <c r="D7" t="s">
        <v>134</v>
      </c>
      <c r="E7">
        <v>3</v>
      </c>
      <c r="F7">
        <v>2.5</v>
      </c>
      <c r="G7">
        <v>1.33</v>
      </c>
      <c r="K7">
        <v>2</v>
      </c>
      <c r="L7" s="2" t="s">
        <v>363</v>
      </c>
    </row>
    <row r="8" spans="1:12">
      <c r="A8">
        <v>1</v>
      </c>
      <c r="B8">
        <v>20</v>
      </c>
      <c r="C8">
        <v>1</v>
      </c>
      <c r="D8" t="s">
        <v>135</v>
      </c>
      <c r="E8">
        <v>3</v>
      </c>
      <c r="F8">
        <v>2.5</v>
      </c>
      <c r="G8">
        <v>1.83</v>
      </c>
      <c r="K8">
        <v>3</v>
      </c>
      <c r="L8" s="2" t="s">
        <v>365</v>
      </c>
    </row>
    <row r="9" spans="1:12">
      <c r="A9">
        <v>1</v>
      </c>
      <c r="B9">
        <v>20</v>
      </c>
      <c r="C9">
        <v>1</v>
      </c>
      <c r="D9" t="s">
        <v>136</v>
      </c>
      <c r="E9">
        <v>3</v>
      </c>
      <c r="F9">
        <v>2.5</v>
      </c>
      <c r="G9">
        <v>1.83</v>
      </c>
      <c r="K9">
        <v>4</v>
      </c>
      <c r="L9" s="2" t="s">
        <v>17</v>
      </c>
    </row>
    <row r="10" spans="1:12">
      <c r="A10">
        <v>1</v>
      </c>
      <c r="B10">
        <v>21</v>
      </c>
      <c r="C10">
        <v>2</v>
      </c>
      <c r="D10" t="s">
        <v>138</v>
      </c>
      <c r="E10">
        <v>2</v>
      </c>
      <c r="F10">
        <v>1.75</v>
      </c>
      <c r="G10">
        <v>1.21</v>
      </c>
      <c r="K10">
        <v>5</v>
      </c>
      <c r="L10" s="2" t="s">
        <v>385</v>
      </c>
    </row>
    <row r="11" spans="1:12">
      <c r="A11">
        <v>1</v>
      </c>
      <c r="B11" t="s">
        <v>140</v>
      </c>
      <c r="C11">
        <v>3</v>
      </c>
      <c r="D11" t="s">
        <v>139</v>
      </c>
      <c r="E11">
        <v>3</v>
      </c>
      <c r="F11">
        <v>2.5</v>
      </c>
      <c r="G11">
        <v>1.46</v>
      </c>
      <c r="K11">
        <v>6</v>
      </c>
      <c r="L11" s="2" t="s">
        <v>15</v>
      </c>
    </row>
    <row r="12" spans="1:12">
      <c r="A12">
        <v>1</v>
      </c>
      <c r="B12" t="s">
        <v>140</v>
      </c>
      <c r="C12">
        <v>3</v>
      </c>
      <c r="D12" t="s">
        <v>141</v>
      </c>
      <c r="E12">
        <v>3</v>
      </c>
      <c r="F12">
        <v>2.5</v>
      </c>
      <c r="G12">
        <v>1.46</v>
      </c>
      <c r="K12">
        <v>7</v>
      </c>
      <c r="L12" t="s">
        <v>21</v>
      </c>
    </row>
    <row r="13" spans="1:12">
      <c r="A13">
        <v>1</v>
      </c>
      <c r="B13" t="s">
        <v>140</v>
      </c>
      <c r="C13">
        <v>3</v>
      </c>
      <c r="D13" t="s">
        <v>142</v>
      </c>
      <c r="E13">
        <v>3</v>
      </c>
      <c r="F13">
        <v>2.5</v>
      </c>
      <c r="G13">
        <v>1.46</v>
      </c>
      <c r="K13">
        <v>8</v>
      </c>
      <c r="L13" s="2" t="s">
        <v>22</v>
      </c>
    </row>
    <row r="14" spans="1:12">
      <c r="A14">
        <v>1</v>
      </c>
      <c r="B14" t="s">
        <v>140</v>
      </c>
      <c r="C14">
        <v>3</v>
      </c>
      <c r="D14" t="s">
        <v>143</v>
      </c>
      <c r="E14">
        <v>3</v>
      </c>
      <c r="F14">
        <v>2.5</v>
      </c>
      <c r="G14">
        <v>1.46</v>
      </c>
      <c r="K14">
        <v>9</v>
      </c>
      <c r="L14" s="2" t="s">
        <v>364</v>
      </c>
    </row>
    <row r="15" spans="1:12">
      <c r="A15">
        <v>1</v>
      </c>
      <c r="B15" t="s">
        <v>140</v>
      </c>
      <c r="C15">
        <v>3</v>
      </c>
      <c r="D15" t="s">
        <v>144</v>
      </c>
      <c r="E15">
        <v>3</v>
      </c>
      <c r="F15">
        <v>2.5</v>
      </c>
      <c r="G15">
        <v>1.46</v>
      </c>
      <c r="K15">
        <v>10</v>
      </c>
      <c r="L15" t="s">
        <v>365</v>
      </c>
    </row>
    <row r="16" spans="1:12">
      <c r="A16">
        <v>1</v>
      </c>
      <c r="B16" t="s">
        <v>140</v>
      </c>
      <c r="C16">
        <v>3</v>
      </c>
      <c r="D16" t="s">
        <v>145</v>
      </c>
      <c r="E16">
        <v>3</v>
      </c>
      <c r="F16">
        <v>2.5</v>
      </c>
      <c r="G16">
        <v>1.46</v>
      </c>
    </row>
    <row r="17" spans="1:12">
      <c r="A17">
        <v>1</v>
      </c>
      <c r="B17" t="s">
        <v>140</v>
      </c>
      <c r="C17">
        <v>3</v>
      </c>
      <c r="D17" t="s">
        <v>146</v>
      </c>
      <c r="E17">
        <v>3</v>
      </c>
      <c r="F17">
        <v>2.5</v>
      </c>
      <c r="G17">
        <v>1.46</v>
      </c>
    </row>
    <row r="18" spans="1:12">
      <c r="A18">
        <v>1</v>
      </c>
      <c r="B18" t="s">
        <v>140</v>
      </c>
      <c r="C18">
        <v>3</v>
      </c>
      <c r="D18" t="s">
        <v>147</v>
      </c>
      <c r="E18">
        <v>3</v>
      </c>
      <c r="F18">
        <v>2.5</v>
      </c>
      <c r="G18">
        <v>1.46</v>
      </c>
    </row>
    <row r="19" spans="1:12">
      <c r="A19">
        <v>1</v>
      </c>
      <c r="B19" t="s">
        <v>140</v>
      </c>
      <c r="C19">
        <v>3</v>
      </c>
      <c r="D19" t="s">
        <v>148</v>
      </c>
      <c r="E19">
        <v>3</v>
      </c>
      <c r="F19">
        <v>2.5</v>
      </c>
      <c r="G19">
        <v>1.46</v>
      </c>
    </row>
    <row r="20" spans="1:12">
      <c r="A20">
        <v>1</v>
      </c>
      <c r="B20" t="s">
        <v>140</v>
      </c>
      <c r="C20">
        <v>3</v>
      </c>
      <c r="D20" t="s">
        <v>149</v>
      </c>
      <c r="E20">
        <v>3</v>
      </c>
      <c r="F20">
        <v>2.5</v>
      </c>
      <c r="G20">
        <v>1.46</v>
      </c>
    </row>
    <row r="21" spans="1:12">
      <c r="A21">
        <v>1</v>
      </c>
      <c r="B21" t="s">
        <v>140</v>
      </c>
      <c r="C21">
        <v>3</v>
      </c>
      <c r="D21" t="s">
        <v>150</v>
      </c>
      <c r="E21">
        <v>3</v>
      </c>
      <c r="F21">
        <v>2.5</v>
      </c>
      <c r="G21">
        <v>1.46</v>
      </c>
    </row>
    <row r="22" spans="1:12">
      <c r="A22">
        <v>1</v>
      </c>
      <c r="B22">
        <v>22</v>
      </c>
      <c r="C22">
        <v>4</v>
      </c>
      <c r="D22" t="s">
        <v>151</v>
      </c>
      <c r="E22">
        <v>2</v>
      </c>
      <c r="F22">
        <v>1.5</v>
      </c>
      <c r="G22">
        <v>1.17</v>
      </c>
      <c r="K22">
        <v>1</v>
      </c>
      <c r="L22" t="s">
        <v>102</v>
      </c>
    </row>
    <row r="23" spans="1:12">
      <c r="A23">
        <v>1</v>
      </c>
      <c r="B23">
        <v>23</v>
      </c>
      <c r="C23">
        <v>4</v>
      </c>
      <c r="D23" t="s">
        <v>153</v>
      </c>
      <c r="E23">
        <v>3</v>
      </c>
      <c r="F23">
        <v>2.5</v>
      </c>
      <c r="G23">
        <v>1.92</v>
      </c>
      <c r="K23">
        <v>2</v>
      </c>
      <c r="L23" t="s">
        <v>103</v>
      </c>
    </row>
    <row r="24" spans="1:12">
      <c r="A24">
        <v>1</v>
      </c>
      <c r="B24">
        <v>24</v>
      </c>
      <c r="C24">
        <v>5</v>
      </c>
      <c r="D24" t="s">
        <v>154</v>
      </c>
      <c r="E24">
        <v>3</v>
      </c>
      <c r="F24">
        <v>2.5</v>
      </c>
      <c r="G24">
        <v>1.67</v>
      </c>
      <c r="K24">
        <v>3</v>
      </c>
      <c r="L24" t="s">
        <v>104</v>
      </c>
    </row>
    <row r="25" spans="1:12">
      <c r="A25">
        <v>1</v>
      </c>
      <c r="B25">
        <v>24</v>
      </c>
      <c r="C25">
        <v>5</v>
      </c>
      <c r="D25" t="s">
        <v>156</v>
      </c>
      <c r="E25">
        <v>3</v>
      </c>
      <c r="F25">
        <v>2.5</v>
      </c>
      <c r="G25">
        <v>1.67</v>
      </c>
      <c r="K25">
        <v>4</v>
      </c>
      <c r="L25" t="s">
        <v>128</v>
      </c>
    </row>
    <row r="26" spans="1:12">
      <c r="A26">
        <v>1</v>
      </c>
      <c r="B26">
        <v>24</v>
      </c>
      <c r="C26">
        <v>5</v>
      </c>
      <c r="D26" t="s">
        <v>157</v>
      </c>
      <c r="E26">
        <v>3</v>
      </c>
      <c r="F26">
        <v>2.5</v>
      </c>
      <c r="G26">
        <v>2.17</v>
      </c>
      <c r="K26">
        <v>5</v>
      </c>
      <c r="L26" t="s">
        <v>105</v>
      </c>
    </row>
    <row r="27" spans="1:12">
      <c r="A27">
        <v>1</v>
      </c>
      <c r="B27">
        <v>25</v>
      </c>
      <c r="C27">
        <v>5</v>
      </c>
      <c r="D27" t="s">
        <v>158</v>
      </c>
      <c r="E27">
        <v>1</v>
      </c>
      <c r="F27" s="1">
        <v>2</v>
      </c>
      <c r="G27">
        <v>1.67</v>
      </c>
    </row>
    <row r="28" spans="1:12">
      <c r="A28">
        <v>1</v>
      </c>
      <c r="B28">
        <v>26</v>
      </c>
      <c r="C28">
        <v>6</v>
      </c>
      <c r="D28" t="s">
        <v>161</v>
      </c>
      <c r="E28">
        <v>3</v>
      </c>
      <c r="F28">
        <v>2.5</v>
      </c>
      <c r="G28">
        <v>2</v>
      </c>
    </row>
    <row r="29" spans="1:12">
      <c r="A29">
        <v>1</v>
      </c>
      <c r="B29">
        <v>26</v>
      </c>
      <c r="C29">
        <v>6</v>
      </c>
      <c r="D29" t="s">
        <v>162</v>
      </c>
      <c r="E29">
        <v>3</v>
      </c>
      <c r="F29">
        <v>2.5</v>
      </c>
      <c r="G29">
        <v>1.75</v>
      </c>
    </row>
    <row r="30" spans="1:12">
      <c r="A30">
        <v>1</v>
      </c>
      <c r="B30">
        <v>26</v>
      </c>
      <c r="C30">
        <v>6</v>
      </c>
      <c r="D30" t="s">
        <v>163</v>
      </c>
      <c r="E30">
        <v>2</v>
      </c>
      <c r="F30">
        <v>1.5</v>
      </c>
      <c r="G30">
        <v>0.92</v>
      </c>
    </row>
    <row r="31" spans="1:12">
      <c r="A31">
        <v>1</v>
      </c>
      <c r="B31" t="s">
        <v>140</v>
      </c>
      <c r="C31">
        <v>6</v>
      </c>
      <c r="D31" t="s">
        <v>164</v>
      </c>
      <c r="E31">
        <v>1</v>
      </c>
      <c r="F31">
        <v>1</v>
      </c>
      <c r="G31">
        <v>0.44</v>
      </c>
    </row>
    <row r="32" spans="1:12">
      <c r="A32">
        <v>1</v>
      </c>
      <c r="B32" t="s">
        <v>140</v>
      </c>
      <c r="C32">
        <v>6</v>
      </c>
      <c r="D32" t="s">
        <v>165</v>
      </c>
      <c r="E32">
        <v>3</v>
      </c>
      <c r="F32">
        <v>2.25</v>
      </c>
      <c r="G32">
        <v>1.75</v>
      </c>
    </row>
    <row r="33" spans="1:7">
      <c r="A33">
        <v>1</v>
      </c>
      <c r="B33" t="s">
        <v>140</v>
      </c>
      <c r="C33">
        <v>6</v>
      </c>
      <c r="D33" t="s">
        <v>166</v>
      </c>
      <c r="E33">
        <v>3</v>
      </c>
      <c r="F33">
        <v>2.25</v>
      </c>
      <c r="G33">
        <v>1.75</v>
      </c>
    </row>
    <row r="34" spans="1:7">
      <c r="A34">
        <v>1</v>
      </c>
      <c r="B34" t="s">
        <v>140</v>
      </c>
      <c r="C34">
        <v>6</v>
      </c>
      <c r="D34" t="s">
        <v>167</v>
      </c>
      <c r="E34">
        <v>3</v>
      </c>
      <c r="F34">
        <v>2.25</v>
      </c>
      <c r="G34">
        <v>1.75</v>
      </c>
    </row>
    <row r="35" spans="1:7">
      <c r="A35">
        <v>1</v>
      </c>
      <c r="B35" t="s">
        <v>140</v>
      </c>
      <c r="C35">
        <v>6</v>
      </c>
      <c r="D35" t="s">
        <v>168</v>
      </c>
      <c r="E35">
        <v>3</v>
      </c>
      <c r="F35">
        <v>2.25</v>
      </c>
      <c r="G35">
        <v>1.75</v>
      </c>
    </row>
    <row r="36" spans="1:7">
      <c r="A36">
        <v>1</v>
      </c>
      <c r="B36" t="s">
        <v>140</v>
      </c>
      <c r="C36">
        <v>6</v>
      </c>
      <c r="D36" t="s">
        <v>169</v>
      </c>
      <c r="E36">
        <v>3</v>
      </c>
      <c r="F36">
        <v>2.25</v>
      </c>
      <c r="G36">
        <v>1.75</v>
      </c>
    </row>
    <row r="37" spans="1:7">
      <c r="A37">
        <v>1</v>
      </c>
      <c r="B37" t="s">
        <v>140</v>
      </c>
      <c r="C37">
        <v>6</v>
      </c>
      <c r="D37" t="s">
        <v>170</v>
      </c>
      <c r="E37">
        <v>3</v>
      </c>
      <c r="F37">
        <v>2.25</v>
      </c>
      <c r="G37">
        <v>1.75</v>
      </c>
    </row>
    <row r="38" spans="1:7">
      <c r="A38">
        <v>1</v>
      </c>
      <c r="B38" t="s">
        <v>140</v>
      </c>
      <c r="C38">
        <v>6</v>
      </c>
      <c r="D38" t="s">
        <v>171</v>
      </c>
      <c r="E38">
        <v>3</v>
      </c>
      <c r="F38">
        <v>2.25</v>
      </c>
      <c r="G38">
        <v>1.75</v>
      </c>
    </row>
    <row r="39" spans="1:7">
      <c r="A39">
        <v>1</v>
      </c>
      <c r="B39" t="s">
        <v>140</v>
      </c>
      <c r="C39">
        <v>6</v>
      </c>
      <c r="D39" t="s">
        <v>172</v>
      </c>
      <c r="E39">
        <v>3</v>
      </c>
      <c r="F39">
        <v>2.25</v>
      </c>
      <c r="G39">
        <v>1.75</v>
      </c>
    </row>
    <row r="40" spans="1:7">
      <c r="A40">
        <v>1</v>
      </c>
      <c r="B40" t="s">
        <v>140</v>
      </c>
      <c r="C40">
        <v>6</v>
      </c>
      <c r="D40" t="s">
        <v>173</v>
      </c>
      <c r="E40">
        <v>3</v>
      </c>
      <c r="F40">
        <v>2.25</v>
      </c>
      <c r="G40">
        <v>1.75</v>
      </c>
    </row>
    <row r="41" spans="1:7">
      <c r="A41">
        <v>1</v>
      </c>
      <c r="B41">
        <v>10</v>
      </c>
      <c r="C41">
        <v>7</v>
      </c>
      <c r="D41" t="s">
        <v>174</v>
      </c>
      <c r="E41">
        <v>2</v>
      </c>
      <c r="F41">
        <v>1.5</v>
      </c>
      <c r="G41">
        <v>0.86</v>
      </c>
    </row>
    <row r="42" spans="1:7">
      <c r="A42">
        <v>1</v>
      </c>
      <c r="B42">
        <v>10</v>
      </c>
      <c r="C42">
        <v>7</v>
      </c>
      <c r="D42" t="s">
        <v>175</v>
      </c>
      <c r="E42">
        <v>2</v>
      </c>
      <c r="F42">
        <v>1.5</v>
      </c>
      <c r="G42">
        <v>0.86</v>
      </c>
    </row>
    <row r="43" spans="1:7">
      <c r="A43">
        <v>1</v>
      </c>
      <c r="B43">
        <v>10</v>
      </c>
      <c r="C43">
        <v>7</v>
      </c>
      <c r="D43" t="s">
        <v>176</v>
      </c>
      <c r="E43">
        <v>2</v>
      </c>
      <c r="F43">
        <v>1.5</v>
      </c>
      <c r="G43">
        <v>0.86</v>
      </c>
    </row>
    <row r="44" spans="1:7">
      <c r="A44">
        <v>1</v>
      </c>
      <c r="B44">
        <v>10</v>
      </c>
      <c r="C44">
        <v>7</v>
      </c>
      <c r="D44" t="s">
        <v>199</v>
      </c>
      <c r="E44">
        <v>2</v>
      </c>
      <c r="F44">
        <v>1.5</v>
      </c>
      <c r="G44">
        <v>0.86</v>
      </c>
    </row>
    <row r="45" spans="1:7">
      <c r="A45">
        <v>1</v>
      </c>
      <c r="B45">
        <v>28</v>
      </c>
      <c r="C45">
        <v>7</v>
      </c>
      <c r="D45" t="s">
        <v>198</v>
      </c>
      <c r="E45">
        <v>1</v>
      </c>
      <c r="F45">
        <v>1.5</v>
      </c>
      <c r="G45">
        <v>0.86</v>
      </c>
    </row>
    <row r="46" spans="1:7">
      <c r="A46">
        <v>1</v>
      </c>
      <c r="B46">
        <v>8</v>
      </c>
      <c r="C46">
        <v>7</v>
      </c>
      <c r="D46" t="s">
        <v>205</v>
      </c>
      <c r="E46">
        <v>2</v>
      </c>
      <c r="F46">
        <v>1.5</v>
      </c>
      <c r="G46">
        <v>0.86</v>
      </c>
    </row>
    <row r="47" spans="1:7">
      <c r="A47">
        <v>1</v>
      </c>
      <c r="B47">
        <v>8</v>
      </c>
      <c r="C47">
        <v>7</v>
      </c>
      <c r="D47" t="s">
        <v>206</v>
      </c>
      <c r="E47">
        <v>2</v>
      </c>
      <c r="F47">
        <v>1.5</v>
      </c>
      <c r="G47">
        <v>0.86</v>
      </c>
    </row>
    <row r="48" spans="1:7">
      <c r="A48">
        <v>1</v>
      </c>
      <c r="B48">
        <v>8</v>
      </c>
      <c r="C48">
        <v>7</v>
      </c>
      <c r="D48" t="s">
        <v>207</v>
      </c>
      <c r="E48">
        <v>1</v>
      </c>
      <c r="F48">
        <v>1.25</v>
      </c>
      <c r="G48">
        <v>0.77</v>
      </c>
    </row>
    <row r="49" spans="1:7">
      <c r="A49">
        <v>1</v>
      </c>
      <c r="B49">
        <v>8</v>
      </c>
      <c r="C49">
        <v>7</v>
      </c>
      <c r="D49" t="s">
        <v>177</v>
      </c>
      <c r="E49">
        <v>2</v>
      </c>
      <c r="F49">
        <v>1.5</v>
      </c>
      <c r="G49">
        <v>0.86</v>
      </c>
    </row>
    <row r="50" spans="1:7">
      <c r="A50">
        <v>1</v>
      </c>
      <c r="B50">
        <v>8</v>
      </c>
      <c r="C50">
        <v>7</v>
      </c>
      <c r="D50" t="s">
        <v>179</v>
      </c>
      <c r="E50">
        <v>2</v>
      </c>
      <c r="F50">
        <v>1.5</v>
      </c>
      <c r="G50">
        <v>0.86</v>
      </c>
    </row>
    <row r="51" spans="1:7">
      <c r="A51">
        <v>1</v>
      </c>
      <c r="B51">
        <v>8</v>
      </c>
      <c r="C51">
        <v>7</v>
      </c>
      <c r="D51" t="s">
        <v>200</v>
      </c>
      <c r="E51">
        <v>2</v>
      </c>
      <c r="F51">
        <v>1.5</v>
      </c>
      <c r="G51">
        <v>0.86</v>
      </c>
    </row>
    <row r="52" spans="1:7">
      <c r="A52">
        <v>1</v>
      </c>
      <c r="B52" t="s">
        <v>140</v>
      </c>
      <c r="C52">
        <v>7</v>
      </c>
      <c r="D52" t="s">
        <v>180</v>
      </c>
      <c r="E52">
        <v>2</v>
      </c>
      <c r="F52">
        <v>1.5</v>
      </c>
      <c r="G52">
        <v>1.04</v>
      </c>
    </row>
    <row r="53" spans="1:7">
      <c r="A53">
        <v>8</v>
      </c>
      <c r="B53">
        <v>28</v>
      </c>
      <c r="C53">
        <v>7</v>
      </c>
      <c r="D53" t="s">
        <v>197</v>
      </c>
      <c r="E53">
        <v>1</v>
      </c>
      <c r="F53">
        <v>1.25</v>
      </c>
      <c r="G53">
        <v>0.83</v>
      </c>
    </row>
    <row r="54" spans="1:7">
      <c r="A54">
        <v>8</v>
      </c>
      <c r="B54">
        <v>28</v>
      </c>
      <c r="C54">
        <v>7</v>
      </c>
      <c r="D54" t="s">
        <v>210</v>
      </c>
      <c r="E54">
        <v>1</v>
      </c>
      <c r="F54" s="1">
        <v>2</v>
      </c>
      <c r="G54">
        <v>1.58</v>
      </c>
    </row>
    <row r="55" spans="1:7">
      <c r="A55">
        <v>8</v>
      </c>
      <c r="B55">
        <v>28</v>
      </c>
      <c r="C55">
        <v>7</v>
      </c>
      <c r="D55" t="s">
        <v>181</v>
      </c>
      <c r="E55">
        <v>1</v>
      </c>
      <c r="F55">
        <v>1.25</v>
      </c>
      <c r="G55">
        <v>0.83</v>
      </c>
    </row>
    <row r="56" spans="1:7">
      <c r="A56">
        <v>8</v>
      </c>
      <c r="B56">
        <v>28</v>
      </c>
      <c r="C56">
        <v>7</v>
      </c>
      <c r="D56" t="s">
        <v>182</v>
      </c>
      <c r="E56">
        <v>1</v>
      </c>
      <c r="F56">
        <v>1.25</v>
      </c>
      <c r="G56">
        <v>0.83</v>
      </c>
    </row>
    <row r="57" spans="1:7">
      <c r="A57">
        <v>8</v>
      </c>
      <c r="B57">
        <v>28</v>
      </c>
      <c r="C57">
        <v>7</v>
      </c>
      <c r="D57" t="s">
        <v>184</v>
      </c>
      <c r="E57">
        <v>1</v>
      </c>
      <c r="F57">
        <v>1.25</v>
      </c>
      <c r="G57">
        <v>0.83</v>
      </c>
    </row>
    <row r="58" spans="1:7">
      <c r="A58">
        <v>8</v>
      </c>
      <c r="B58">
        <v>28</v>
      </c>
      <c r="C58">
        <v>7</v>
      </c>
      <c r="D58" t="s">
        <v>183</v>
      </c>
      <c r="E58">
        <v>1</v>
      </c>
      <c r="F58">
        <v>1.25</v>
      </c>
      <c r="G58">
        <v>0.83</v>
      </c>
    </row>
    <row r="59" spans="1:7">
      <c r="A59">
        <v>8</v>
      </c>
      <c r="B59">
        <v>28</v>
      </c>
      <c r="C59">
        <v>7</v>
      </c>
      <c r="D59" t="s">
        <v>186</v>
      </c>
      <c r="E59">
        <v>1</v>
      </c>
      <c r="F59">
        <v>1.25</v>
      </c>
      <c r="G59">
        <v>0.83</v>
      </c>
    </row>
    <row r="60" spans="1:7">
      <c r="A60">
        <v>1</v>
      </c>
      <c r="B60">
        <v>29</v>
      </c>
      <c r="C60">
        <v>7</v>
      </c>
      <c r="D60" t="s">
        <v>187</v>
      </c>
      <c r="E60">
        <v>2</v>
      </c>
      <c r="F60">
        <v>1.5</v>
      </c>
      <c r="G60">
        <v>0.97</v>
      </c>
    </row>
    <row r="61" spans="1:7">
      <c r="A61">
        <v>1</v>
      </c>
      <c r="B61">
        <v>30</v>
      </c>
      <c r="C61">
        <v>7</v>
      </c>
      <c r="D61" t="s">
        <v>188</v>
      </c>
      <c r="E61">
        <v>2</v>
      </c>
      <c r="F61">
        <v>1.5</v>
      </c>
      <c r="G61">
        <v>1.1100000000000001</v>
      </c>
    </row>
    <row r="62" spans="1:7">
      <c r="A62">
        <v>1</v>
      </c>
      <c r="B62">
        <v>31</v>
      </c>
      <c r="C62">
        <v>7</v>
      </c>
      <c r="D62" t="s">
        <v>189</v>
      </c>
      <c r="E62">
        <v>2</v>
      </c>
      <c r="F62">
        <v>1.5</v>
      </c>
      <c r="G62">
        <v>0.97</v>
      </c>
    </row>
    <row r="63" spans="1:7">
      <c r="A63">
        <v>1</v>
      </c>
      <c r="B63">
        <v>32</v>
      </c>
      <c r="C63">
        <v>7</v>
      </c>
      <c r="D63" t="s">
        <v>190</v>
      </c>
      <c r="E63">
        <v>2</v>
      </c>
      <c r="F63">
        <v>1.5</v>
      </c>
      <c r="G63">
        <v>0.97</v>
      </c>
    </row>
    <row r="64" spans="1:7">
      <c r="A64">
        <v>1</v>
      </c>
      <c r="B64">
        <v>33</v>
      </c>
      <c r="C64">
        <v>7</v>
      </c>
      <c r="D64" t="s">
        <v>191</v>
      </c>
      <c r="E64">
        <v>2</v>
      </c>
      <c r="F64">
        <v>1.5</v>
      </c>
      <c r="G64">
        <v>0.97</v>
      </c>
    </row>
    <row r="65" spans="1:7">
      <c r="A65">
        <v>1</v>
      </c>
      <c r="B65">
        <v>34</v>
      </c>
      <c r="C65">
        <v>7</v>
      </c>
      <c r="D65" t="s">
        <v>192</v>
      </c>
      <c r="E65">
        <v>2</v>
      </c>
      <c r="F65">
        <v>1.5</v>
      </c>
      <c r="G65">
        <v>0.97</v>
      </c>
    </row>
    <row r="66" spans="1:7">
      <c r="A66">
        <v>1</v>
      </c>
      <c r="B66">
        <v>35</v>
      </c>
      <c r="C66">
        <v>7</v>
      </c>
      <c r="D66" t="s">
        <v>194</v>
      </c>
      <c r="E66">
        <v>2</v>
      </c>
      <c r="F66">
        <v>1.75</v>
      </c>
      <c r="G66">
        <v>1.1299999999999999</v>
      </c>
    </row>
    <row r="67" spans="1:7">
      <c r="A67">
        <v>1</v>
      </c>
      <c r="B67">
        <v>36</v>
      </c>
      <c r="C67">
        <v>7</v>
      </c>
      <c r="D67" t="s">
        <v>196</v>
      </c>
      <c r="E67">
        <v>2</v>
      </c>
      <c r="F67">
        <v>1.5</v>
      </c>
      <c r="G67">
        <v>0.97</v>
      </c>
    </row>
    <row r="68" spans="1:7">
      <c r="A68">
        <v>1</v>
      </c>
      <c r="B68">
        <v>37</v>
      </c>
      <c r="C68">
        <v>7</v>
      </c>
      <c r="D68" t="s">
        <v>203</v>
      </c>
      <c r="E68">
        <v>2</v>
      </c>
      <c r="F68">
        <v>1.5</v>
      </c>
      <c r="G68">
        <v>1.02</v>
      </c>
    </row>
    <row r="69" spans="1:7">
      <c r="A69">
        <v>1</v>
      </c>
      <c r="B69">
        <v>38</v>
      </c>
      <c r="C69">
        <v>7</v>
      </c>
      <c r="D69" t="s">
        <v>202</v>
      </c>
      <c r="E69">
        <v>2</v>
      </c>
      <c r="F69">
        <v>1.5</v>
      </c>
      <c r="G69">
        <v>0.95</v>
      </c>
    </row>
    <row r="70" spans="1:7">
      <c r="A70">
        <v>1</v>
      </c>
      <c r="B70">
        <v>8</v>
      </c>
      <c r="C70">
        <v>7</v>
      </c>
      <c r="D70" t="s">
        <v>204</v>
      </c>
      <c r="E70">
        <v>3</v>
      </c>
      <c r="F70">
        <v>2.5</v>
      </c>
      <c r="G70">
        <v>1.67</v>
      </c>
    </row>
    <row r="71" spans="1:7">
      <c r="A71">
        <v>1</v>
      </c>
      <c r="B71">
        <v>8</v>
      </c>
      <c r="C71">
        <v>7</v>
      </c>
      <c r="D71" t="s">
        <v>209</v>
      </c>
      <c r="E71">
        <v>2</v>
      </c>
      <c r="F71">
        <v>1.5</v>
      </c>
      <c r="G71">
        <v>0.96</v>
      </c>
    </row>
    <row r="72" spans="1:7">
      <c r="A72">
        <v>1</v>
      </c>
      <c r="B72">
        <v>39</v>
      </c>
      <c r="C72">
        <v>7</v>
      </c>
      <c r="D72" t="s">
        <v>211</v>
      </c>
      <c r="E72">
        <v>2</v>
      </c>
      <c r="F72">
        <v>1.5</v>
      </c>
      <c r="G72">
        <v>1.02</v>
      </c>
    </row>
    <row r="73" spans="1:7">
      <c r="A73">
        <v>1</v>
      </c>
      <c r="B73">
        <v>9</v>
      </c>
      <c r="C73">
        <v>7</v>
      </c>
      <c r="D73" t="s">
        <v>215</v>
      </c>
      <c r="E73">
        <v>2</v>
      </c>
      <c r="F73">
        <v>1.5</v>
      </c>
      <c r="G73">
        <v>1.02</v>
      </c>
    </row>
    <row r="74" spans="1:7">
      <c r="A74">
        <v>1</v>
      </c>
      <c r="B74">
        <v>9</v>
      </c>
      <c r="C74">
        <v>7</v>
      </c>
      <c r="D74" t="s">
        <v>216</v>
      </c>
      <c r="E74">
        <v>2</v>
      </c>
      <c r="F74">
        <v>1.5</v>
      </c>
      <c r="G74">
        <v>0.98</v>
      </c>
    </row>
    <row r="75" spans="1:7">
      <c r="A75">
        <v>1</v>
      </c>
      <c r="B75">
        <v>9</v>
      </c>
      <c r="C75">
        <v>7</v>
      </c>
      <c r="D75" t="s">
        <v>217</v>
      </c>
      <c r="E75">
        <v>2</v>
      </c>
      <c r="F75">
        <v>2.5</v>
      </c>
      <c r="G75">
        <v>1.96</v>
      </c>
    </row>
    <row r="76" spans="1:7">
      <c r="A76">
        <v>1</v>
      </c>
      <c r="B76">
        <v>9</v>
      </c>
      <c r="C76">
        <v>7</v>
      </c>
      <c r="D76" t="s">
        <v>218</v>
      </c>
      <c r="E76">
        <v>2</v>
      </c>
      <c r="F76">
        <v>2.5</v>
      </c>
      <c r="G76">
        <v>1.96</v>
      </c>
    </row>
    <row r="77" spans="1:7">
      <c r="A77">
        <v>1</v>
      </c>
      <c r="B77">
        <v>9</v>
      </c>
      <c r="C77">
        <v>7</v>
      </c>
      <c r="D77" t="s">
        <v>219</v>
      </c>
      <c r="E77">
        <v>2</v>
      </c>
      <c r="F77">
        <v>1.5</v>
      </c>
      <c r="G77">
        <v>1.06</v>
      </c>
    </row>
    <row r="78" spans="1:7">
      <c r="A78">
        <v>1</v>
      </c>
      <c r="B78">
        <v>9</v>
      </c>
      <c r="C78">
        <v>7</v>
      </c>
      <c r="D78" t="s">
        <v>220</v>
      </c>
      <c r="E78">
        <v>3</v>
      </c>
      <c r="F78">
        <v>2.5</v>
      </c>
      <c r="G78">
        <v>1.72</v>
      </c>
    </row>
    <row r="79" spans="1:7">
      <c r="A79">
        <v>1</v>
      </c>
      <c r="B79">
        <v>40</v>
      </c>
      <c r="C79">
        <v>8</v>
      </c>
      <c r="D79" t="s">
        <v>212</v>
      </c>
      <c r="E79">
        <v>2</v>
      </c>
      <c r="F79">
        <v>1.5</v>
      </c>
      <c r="G79">
        <v>1.1000000000000001</v>
      </c>
    </row>
    <row r="80" spans="1:7">
      <c r="A80">
        <v>1</v>
      </c>
      <c r="B80">
        <v>41</v>
      </c>
      <c r="C80">
        <v>8</v>
      </c>
      <c r="D80" t="s">
        <v>213</v>
      </c>
      <c r="E80">
        <v>2</v>
      </c>
      <c r="F80">
        <v>1.5</v>
      </c>
      <c r="G80">
        <v>1.1000000000000001</v>
      </c>
    </row>
    <row r="81" spans="1:7">
      <c r="A81">
        <v>1</v>
      </c>
      <c r="B81">
        <v>41</v>
      </c>
      <c r="C81">
        <v>8</v>
      </c>
      <c r="D81" t="s">
        <v>214</v>
      </c>
      <c r="E81">
        <v>3</v>
      </c>
      <c r="F81">
        <v>2.5</v>
      </c>
      <c r="G81">
        <v>1.94</v>
      </c>
    </row>
    <row r="82" spans="1:7">
      <c r="A82">
        <v>1</v>
      </c>
      <c r="B82">
        <v>6</v>
      </c>
      <c r="C82">
        <v>9</v>
      </c>
      <c r="D82" t="s">
        <v>225</v>
      </c>
      <c r="E82">
        <v>2</v>
      </c>
      <c r="F82">
        <v>1.5</v>
      </c>
      <c r="G82">
        <v>0.98</v>
      </c>
    </row>
    <row r="83" spans="1:7">
      <c r="A83">
        <v>1</v>
      </c>
      <c r="B83">
        <v>6</v>
      </c>
      <c r="C83">
        <v>9</v>
      </c>
      <c r="D83" t="s">
        <v>226</v>
      </c>
      <c r="E83">
        <v>2</v>
      </c>
      <c r="F83">
        <v>1.5</v>
      </c>
      <c r="G83">
        <v>0.98</v>
      </c>
    </row>
    <row r="84" spans="1:7">
      <c r="A84">
        <v>1</v>
      </c>
      <c r="B84">
        <v>6</v>
      </c>
      <c r="C84">
        <v>9</v>
      </c>
      <c r="D84" t="s">
        <v>227</v>
      </c>
      <c r="E84">
        <v>2</v>
      </c>
      <c r="F84">
        <v>1.5</v>
      </c>
      <c r="G84">
        <v>0.98</v>
      </c>
    </row>
    <row r="85" spans="1:7">
      <c r="A85">
        <v>1</v>
      </c>
      <c r="B85">
        <v>6</v>
      </c>
      <c r="C85">
        <v>9</v>
      </c>
      <c r="D85" t="s">
        <v>233</v>
      </c>
      <c r="E85">
        <v>2</v>
      </c>
      <c r="F85">
        <v>1.5</v>
      </c>
      <c r="G85">
        <v>0.98</v>
      </c>
    </row>
    <row r="86" spans="1:7">
      <c r="A86">
        <v>1</v>
      </c>
      <c r="B86">
        <v>11</v>
      </c>
      <c r="C86">
        <v>9</v>
      </c>
      <c r="D86" t="s">
        <v>228</v>
      </c>
      <c r="E86">
        <v>2</v>
      </c>
      <c r="F86">
        <v>1.5</v>
      </c>
      <c r="G86">
        <v>0.98</v>
      </c>
    </row>
    <row r="87" spans="1:7">
      <c r="A87">
        <v>1</v>
      </c>
      <c r="B87">
        <v>11</v>
      </c>
      <c r="C87">
        <v>9</v>
      </c>
      <c r="D87" t="s">
        <v>229</v>
      </c>
      <c r="E87">
        <v>2</v>
      </c>
      <c r="F87">
        <v>1.5</v>
      </c>
      <c r="G87">
        <v>0.98</v>
      </c>
    </row>
    <row r="88" spans="1:7">
      <c r="A88">
        <v>1</v>
      </c>
      <c r="B88">
        <v>44</v>
      </c>
      <c r="C88">
        <v>9</v>
      </c>
      <c r="D88" t="s">
        <v>230</v>
      </c>
      <c r="E88">
        <v>2</v>
      </c>
      <c r="F88">
        <v>1.5</v>
      </c>
      <c r="G88">
        <v>0.98</v>
      </c>
    </row>
    <row r="89" spans="1:7">
      <c r="A89">
        <v>1</v>
      </c>
      <c r="B89">
        <v>14</v>
      </c>
      <c r="C89">
        <v>9</v>
      </c>
      <c r="D89" t="s">
        <v>221</v>
      </c>
      <c r="E89">
        <v>2</v>
      </c>
      <c r="F89">
        <v>1.5</v>
      </c>
      <c r="G89">
        <v>0.98</v>
      </c>
    </row>
    <row r="90" spans="1:7">
      <c r="A90">
        <v>1</v>
      </c>
      <c r="B90">
        <v>14</v>
      </c>
      <c r="C90">
        <v>9</v>
      </c>
      <c r="D90" t="s">
        <v>231</v>
      </c>
      <c r="E90">
        <v>2</v>
      </c>
      <c r="F90">
        <v>1.5</v>
      </c>
      <c r="G90">
        <v>0.98</v>
      </c>
    </row>
    <row r="91" spans="1:7">
      <c r="A91">
        <v>1</v>
      </c>
      <c r="B91">
        <v>14</v>
      </c>
      <c r="C91">
        <v>9</v>
      </c>
      <c r="D91" t="s">
        <v>232</v>
      </c>
      <c r="E91">
        <v>2</v>
      </c>
      <c r="F91">
        <v>1.5</v>
      </c>
      <c r="G91">
        <v>0.98</v>
      </c>
    </row>
    <row r="92" spans="1:7">
      <c r="A92">
        <v>1</v>
      </c>
      <c r="B92">
        <v>1</v>
      </c>
      <c r="C92">
        <v>9</v>
      </c>
      <c r="D92" t="s">
        <v>234</v>
      </c>
      <c r="E92">
        <v>2</v>
      </c>
      <c r="F92">
        <v>1.5</v>
      </c>
      <c r="G92">
        <v>0.98</v>
      </c>
    </row>
    <row r="93" spans="1:7">
      <c r="A93">
        <v>1</v>
      </c>
      <c r="B93">
        <v>1</v>
      </c>
      <c r="C93">
        <v>9</v>
      </c>
      <c r="D93" t="s">
        <v>236</v>
      </c>
      <c r="E93">
        <v>3</v>
      </c>
      <c r="F93">
        <v>2.25</v>
      </c>
      <c r="G93">
        <v>1.42</v>
      </c>
    </row>
    <row r="94" spans="1:7">
      <c r="A94">
        <v>1</v>
      </c>
      <c r="B94">
        <v>1</v>
      </c>
      <c r="C94">
        <v>9</v>
      </c>
      <c r="D94" t="s">
        <v>235</v>
      </c>
      <c r="E94">
        <v>2</v>
      </c>
      <c r="F94">
        <v>1.5</v>
      </c>
      <c r="G94">
        <v>0.98</v>
      </c>
    </row>
    <row r="95" spans="1:7">
      <c r="A95">
        <v>1</v>
      </c>
      <c r="B95">
        <v>1</v>
      </c>
      <c r="C95">
        <v>9</v>
      </c>
      <c r="D95" t="s">
        <v>237</v>
      </c>
      <c r="E95">
        <v>3</v>
      </c>
      <c r="F95">
        <v>2.25</v>
      </c>
      <c r="G95">
        <v>1.42</v>
      </c>
    </row>
    <row r="96" spans="1:7">
      <c r="A96">
        <v>1</v>
      </c>
      <c r="B96">
        <v>1</v>
      </c>
      <c r="C96">
        <v>9</v>
      </c>
      <c r="D96" t="s">
        <v>238</v>
      </c>
      <c r="E96">
        <v>2</v>
      </c>
      <c r="F96">
        <v>1.5</v>
      </c>
      <c r="G96">
        <v>0.98</v>
      </c>
    </row>
    <row r="97" spans="1:7">
      <c r="A97">
        <v>1</v>
      </c>
      <c r="B97">
        <v>1</v>
      </c>
      <c r="C97">
        <v>9</v>
      </c>
      <c r="D97" t="s">
        <v>239</v>
      </c>
      <c r="E97">
        <v>2</v>
      </c>
      <c r="F97">
        <v>1.5</v>
      </c>
      <c r="G97">
        <v>0.98</v>
      </c>
    </row>
    <row r="98" spans="1:7">
      <c r="A98">
        <v>1</v>
      </c>
      <c r="B98">
        <v>1</v>
      </c>
      <c r="C98">
        <v>9</v>
      </c>
      <c r="D98" t="s">
        <v>240</v>
      </c>
      <c r="E98">
        <v>2</v>
      </c>
      <c r="F98">
        <v>1.5</v>
      </c>
      <c r="G98">
        <v>0.98</v>
      </c>
    </row>
    <row r="99" spans="1:7">
      <c r="A99">
        <v>1</v>
      </c>
      <c r="B99">
        <v>1</v>
      </c>
      <c r="C99">
        <v>9</v>
      </c>
      <c r="D99" t="s">
        <v>241</v>
      </c>
      <c r="E99">
        <v>2</v>
      </c>
      <c r="F99">
        <v>1.5</v>
      </c>
      <c r="G99">
        <v>0.98</v>
      </c>
    </row>
    <row r="100" spans="1:7">
      <c r="A100">
        <v>1</v>
      </c>
      <c r="B100">
        <v>1</v>
      </c>
      <c r="C100">
        <v>9</v>
      </c>
      <c r="D100" t="s">
        <v>242</v>
      </c>
      <c r="E100">
        <v>2</v>
      </c>
      <c r="F100">
        <v>1.5</v>
      </c>
      <c r="G100">
        <v>0.98</v>
      </c>
    </row>
    <row r="101" spans="1:7">
      <c r="A101">
        <v>1</v>
      </c>
      <c r="B101">
        <v>1</v>
      </c>
      <c r="C101">
        <v>9</v>
      </c>
      <c r="D101" t="s">
        <v>243</v>
      </c>
      <c r="E101">
        <v>2</v>
      </c>
      <c r="F101">
        <v>1.5</v>
      </c>
      <c r="G101">
        <v>0.98</v>
      </c>
    </row>
    <row r="102" spans="1:7">
      <c r="A102">
        <v>1</v>
      </c>
      <c r="B102">
        <v>1</v>
      </c>
      <c r="C102">
        <v>9</v>
      </c>
      <c r="D102" t="s">
        <v>244</v>
      </c>
      <c r="E102">
        <v>2</v>
      </c>
      <c r="F102">
        <v>1.5</v>
      </c>
      <c r="G102">
        <v>0.98</v>
      </c>
    </row>
    <row r="103" spans="1:7">
      <c r="A103">
        <v>1</v>
      </c>
      <c r="B103">
        <v>1</v>
      </c>
      <c r="C103">
        <v>9</v>
      </c>
      <c r="D103" t="s">
        <v>245</v>
      </c>
      <c r="E103">
        <v>3</v>
      </c>
      <c r="F103">
        <v>2.5</v>
      </c>
      <c r="G103">
        <v>1.47</v>
      </c>
    </row>
    <row r="104" spans="1:7">
      <c r="A104">
        <v>1</v>
      </c>
      <c r="B104">
        <v>42</v>
      </c>
      <c r="C104">
        <v>9</v>
      </c>
      <c r="D104" t="s">
        <v>246</v>
      </c>
      <c r="E104">
        <v>2</v>
      </c>
      <c r="F104">
        <v>1.5</v>
      </c>
      <c r="G104">
        <v>1.03</v>
      </c>
    </row>
    <row r="105" spans="1:7">
      <c r="A105">
        <v>1</v>
      </c>
      <c r="B105">
        <v>42</v>
      </c>
      <c r="C105">
        <v>9</v>
      </c>
      <c r="D105" t="s">
        <v>247</v>
      </c>
      <c r="E105">
        <v>2</v>
      </c>
      <c r="F105">
        <v>1.5</v>
      </c>
      <c r="G105">
        <v>1.03</v>
      </c>
    </row>
    <row r="106" spans="1:7">
      <c r="A106">
        <v>1</v>
      </c>
      <c r="B106">
        <v>42</v>
      </c>
      <c r="C106">
        <v>9</v>
      </c>
      <c r="D106" t="s">
        <v>249</v>
      </c>
      <c r="E106">
        <v>3</v>
      </c>
      <c r="F106">
        <v>1.5</v>
      </c>
      <c r="G106">
        <v>1.03</v>
      </c>
    </row>
    <row r="107" spans="1:7">
      <c r="A107">
        <v>1</v>
      </c>
      <c r="B107">
        <v>42</v>
      </c>
      <c r="C107">
        <v>9</v>
      </c>
      <c r="D107" t="s">
        <v>248</v>
      </c>
      <c r="E107">
        <v>3</v>
      </c>
      <c r="F107">
        <v>2.5</v>
      </c>
      <c r="G107">
        <v>1.94</v>
      </c>
    </row>
    <row r="108" spans="1:7">
      <c r="A108">
        <v>1</v>
      </c>
      <c r="B108">
        <v>43</v>
      </c>
      <c r="C108">
        <v>9</v>
      </c>
      <c r="D108" t="s">
        <v>224</v>
      </c>
      <c r="E108">
        <v>2</v>
      </c>
      <c r="F108">
        <v>1.5</v>
      </c>
      <c r="G108">
        <v>0.99</v>
      </c>
    </row>
    <row r="109" spans="1:7">
      <c r="A109">
        <v>1</v>
      </c>
      <c r="B109">
        <v>43</v>
      </c>
      <c r="C109">
        <v>9</v>
      </c>
      <c r="D109" t="s">
        <v>250</v>
      </c>
      <c r="E109">
        <v>2</v>
      </c>
      <c r="F109">
        <v>1.5</v>
      </c>
      <c r="G109">
        <v>0.99</v>
      </c>
    </row>
    <row r="110" spans="1:7">
      <c r="A110">
        <v>1</v>
      </c>
      <c r="B110">
        <v>43</v>
      </c>
      <c r="C110">
        <v>9</v>
      </c>
      <c r="D110" t="s">
        <v>251</v>
      </c>
      <c r="E110">
        <v>2</v>
      </c>
      <c r="F110">
        <v>1.5</v>
      </c>
      <c r="G110">
        <v>0.99</v>
      </c>
    </row>
    <row r="111" spans="1:7">
      <c r="A111">
        <v>1</v>
      </c>
      <c r="B111">
        <v>43</v>
      </c>
      <c r="C111">
        <v>9</v>
      </c>
      <c r="D111" t="s">
        <v>252</v>
      </c>
      <c r="E111">
        <v>3</v>
      </c>
      <c r="F111">
        <v>2.5</v>
      </c>
      <c r="G111">
        <v>1.67</v>
      </c>
    </row>
    <row r="112" spans="1:7">
      <c r="A112">
        <v>1</v>
      </c>
      <c r="B112">
        <v>43</v>
      </c>
      <c r="C112">
        <v>9</v>
      </c>
      <c r="D112" t="s">
        <v>253</v>
      </c>
      <c r="E112">
        <v>2</v>
      </c>
      <c r="F112">
        <v>1.5</v>
      </c>
      <c r="G112">
        <v>0.99</v>
      </c>
    </row>
    <row r="113" spans="1:7">
      <c r="A113">
        <v>1</v>
      </c>
      <c r="B113" t="s">
        <v>140</v>
      </c>
      <c r="C113">
        <v>10</v>
      </c>
      <c r="D113" t="s">
        <v>254</v>
      </c>
      <c r="E113">
        <v>2</v>
      </c>
      <c r="F113">
        <v>1.5</v>
      </c>
      <c r="G113">
        <v>1.05</v>
      </c>
    </row>
    <row r="114" spans="1:7">
      <c r="A114">
        <v>1</v>
      </c>
      <c r="B114">
        <v>45</v>
      </c>
      <c r="C114">
        <v>11</v>
      </c>
      <c r="D114" t="s">
        <v>255</v>
      </c>
      <c r="E114">
        <v>2</v>
      </c>
      <c r="F114">
        <v>1.5</v>
      </c>
      <c r="G114">
        <v>0.97</v>
      </c>
    </row>
    <row r="115" spans="1:7">
      <c r="A115">
        <v>1</v>
      </c>
      <c r="B115">
        <v>46</v>
      </c>
      <c r="C115">
        <v>11</v>
      </c>
      <c r="D115" t="s">
        <v>256</v>
      </c>
      <c r="E115">
        <v>2</v>
      </c>
      <c r="F115">
        <v>1.5</v>
      </c>
      <c r="G115">
        <v>0.98</v>
      </c>
    </row>
    <row r="116" spans="1:7">
      <c r="A116">
        <v>1</v>
      </c>
      <c r="B116">
        <v>47</v>
      </c>
      <c r="C116">
        <v>11</v>
      </c>
      <c r="D116" t="s">
        <v>258</v>
      </c>
      <c r="E116">
        <v>2</v>
      </c>
      <c r="F116">
        <v>1.5</v>
      </c>
      <c r="G116">
        <v>0.98</v>
      </c>
    </row>
    <row r="117" spans="1:7">
      <c r="A117">
        <v>1</v>
      </c>
      <c r="B117">
        <v>47</v>
      </c>
      <c r="C117">
        <v>11</v>
      </c>
      <c r="D117" t="s">
        <v>259</v>
      </c>
      <c r="E117">
        <v>2</v>
      </c>
      <c r="F117">
        <v>1.5</v>
      </c>
      <c r="G117">
        <v>0.99</v>
      </c>
    </row>
    <row r="118" spans="1:7">
      <c r="A118">
        <v>1</v>
      </c>
      <c r="B118">
        <v>48</v>
      </c>
      <c r="C118">
        <v>11</v>
      </c>
      <c r="D118" t="s">
        <v>260</v>
      </c>
      <c r="E118">
        <v>2</v>
      </c>
      <c r="F118">
        <v>1.5</v>
      </c>
      <c r="G118">
        <v>1.04</v>
      </c>
    </row>
    <row r="119" spans="1:7">
      <c r="A119">
        <v>1</v>
      </c>
      <c r="B119">
        <v>49</v>
      </c>
      <c r="C119">
        <v>11</v>
      </c>
      <c r="D119" t="s">
        <v>262</v>
      </c>
      <c r="E119">
        <v>2</v>
      </c>
      <c r="F119">
        <v>1.5</v>
      </c>
      <c r="G119">
        <v>0.95</v>
      </c>
    </row>
    <row r="120" spans="1:7">
      <c r="A120">
        <v>1</v>
      </c>
      <c r="B120">
        <v>50</v>
      </c>
      <c r="C120">
        <v>12</v>
      </c>
      <c r="D120" t="s">
        <v>263</v>
      </c>
      <c r="E120">
        <v>2</v>
      </c>
      <c r="F120">
        <v>1.5</v>
      </c>
      <c r="G120">
        <v>0.93</v>
      </c>
    </row>
    <row r="121" spans="1:7">
      <c r="A121">
        <v>1</v>
      </c>
      <c r="B121">
        <v>50</v>
      </c>
      <c r="C121">
        <v>12</v>
      </c>
      <c r="D121" t="s">
        <v>264</v>
      </c>
      <c r="E121">
        <v>2</v>
      </c>
      <c r="F121">
        <v>1.5</v>
      </c>
      <c r="G121">
        <v>0.96</v>
      </c>
    </row>
    <row r="122" spans="1:7">
      <c r="A122">
        <v>1</v>
      </c>
      <c r="B122">
        <v>50</v>
      </c>
      <c r="C122">
        <v>12</v>
      </c>
      <c r="D122" t="s">
        <v>265</v>
      </c>
      <c r="E122">
        <v>2</v>
      </c>
      <c r="F122">
        <v>1.5</v>
      </c>
      <c r="G122">
        <v>0.96</v>
      </c>
    </row>
    <row r="123" spans="1:7">
      <c r="A123">
        <v>1</v>
      </c>
      <c r="B123">
        <v>50</v>
      </c>
      <c r="C123">
        <v>12</v>
      </c>
      <c r="D123" t="s">
        <v>266</v>
      </c>
      <c r="E123">
        <v>2</v>
      </c>
      <c r="F123">
        <v>1.5</v>
      </c>
      <c r="G123">
        <v>0.96</v>
      </c>
    </row>
    <row r="124" spans="1:7">
      <c r="A124">
        <v>1</v>
      </c>
      <c r="B124">
        <v>50</v>
      </c>
      <c r="C124">
        <v>12</v>
      </c>
      <c r="D124" t="s">
        <v>268</v>
      </c>
      <c r="E124">
        <v>2</v>
      </c>
      <c r="F124">
        <v>1.5</v>
      </c>
      <c r="G124">
        <v>0.96</v>
      </c>
    </row>
    <row r="125" spans="1:7">
      <c r="A125">
        <v>1</v>
      </c>
      <c r="B125">
        <v>50</v>
      </c>
      <c r="C125">
        <v>12</v>
      </c>
      <c r="D125" t="s">
        <v>269</v>
      </c>
      <c r="E125">
        <v>2</v>
      </c>
      <c r="F125">
        <v>1.5</v>
      </c>
      <c r="G125">
        <v>0.96</v>
      </c>
    </row>
    <row r="126" spans="1:7">
      <c r="A126">
        <v>1</v>
      </c>
      <c r="B126">
        <v>50</v>
      </c>
      <c r="C126">
        <v>12</v>
      </c>
      <c r="D126" t="s">
        <v>267</v>
      </c>
      <c r="E126">
        <v>3</v>
      </c>
      <c r="F126">
        <v>2.5</v>
      </c>
      <c r="G126">
        <v>1.23</v>
      </c>
    </row>
    <row r="127" spans="1:7">
      <c r="A127">
        <v>1</v>
      </c>
      <c r="B127">
        <v>51</v>
      </c>
      <c r="C127">
        <v>13</v>
      </c>
      <c r="D127" t="s">
        <v>270</v>
      </c>
      <c r="E127">
        <v>3</v>
      </c>
      <c r="F127">
        <v>2.5</v>
      </c>
      <c r="G127">
        <v>1.87</v>
      </c>
    </row>
    <row r="128" spans="1:7">
      <c r="A128">
        <v>1</v>
      </c>
      <c r="B128">
        <v>51</v>
      </c>
      <c r="C128">
        <v>13</v>
      </c>
      <c r="D128" t="s">
        <v>271</v>
      </c>
      <c r="E128">
        <v>2</v>
      </c>
      <c r="F128">
        <v>1.5</v>
      </c>
      <c r="G128">
        <v>1.1299999999999999</v>
      </c>
    </row>
    <row r="129" spans="1:7">
      <c r="A129">
        <v>8</v>
      </c>
      <c r="B129">
        <v>52</v>
      </c>
      <c r="C129">
        <v>14</v>
      </c>
      <c r="D129" t="s">
        <v>272</v>
      </c>
      <c r="E129">
        <v>1</v>
      </c>
      <c r="F129">
        <v>1</v>
      </c>
      <c r="G129">
        <v>0.65</v>
      </c>
    </row>
    <row r="130" spans="1:7">
      <c r="A130">
        <v>8</v>
      </c>
      <c r="B130">
        <v>52</v>
      </c>
      <c r="C130">
        <v>14</v>
      </c>
      <c r="D130" t="s">
        <v>283</v>
      </c>
      <c r="E130">
        <v>1</v>
      </c>
      <c r="F130">
        <v>1.5</v>
      </c>
      <c r="G130">
        <v>0.88</v>
      </c>
    </row>
    <row r="131" spans="1:7">
      <c r="A131">
        <v>8</v>
      </c>
      <c r="B131">
        <v>53</v>
      </c>
      <c r="C131">
        <v>14</v>
      </c>
      <c r="D131" t="s">
        <v>273</v>
      </c>
      <c r="E131">
        <v>1</v>
      </c>
      <c r="F131">
        <v>1</v>
      </c>
      <c r="G131">
        <v>0.65</v>
      </c>
    </row>
    <row r="132" spans="1:7">
      <c r="A132">
        <v>8</v>
      </c>
      <c r="B132">
        <v>53</v>
      </c>
      <c r="C132">
        <v>14</v>
      </c>
      <c r="D132" t="s">
        <v>284</v>
      </c>
      <c r="E132">
        <v>1</v>
      </c>
      <c r="F132">
        <v>1.5</v>
      </c>
      <c r="G132">
        <v>0.88</v>
      </c>
    </row>
    <row r="133" spans="1:7">
      <c r="A133">
        <v>8</v>
      </c>
      <c r="B133">
        <v>54</v>
      </c>
      <c r="C133">
        <v>14</v>
      </c>
      <c r="D133" t="s">
        <v>274</v>
      </c>
      <c r="E133">
        <v>1</v>
      </c>
      <c r="F133">
        <v>1</v>
      </c>
      <c r="G133">
        <v>0.65</v>
      </c>
    </row>
    <row r="134" spans="1:7">
      <c r="A134">
        <v>8</v>
      </c>
      <c r="B134">
        <v>54</v>
      </c>
      <c r="C134">
        <v>14</v>
      </c>
      <c r="D134" t="s">
        <v>285</v>
      </c>
      <c r="E134">
        <v>1</v>
      </c>
      <c r="F134">
        <v>1.5</v>
      </c>
      <c r="G134">
        <v>0.88</v>
      </c>
    </row>
    <row r="135" spans="1:7">
      <c r="A135">
        <v>8</v>
      </c>
      <c r="B135" t="s">
        <v>140</v>
      </c>
      <c r="C135">
        <v>14</v>
      </c>
      <c r="D135" t="s">
        <v>276</v>
      </c>
      <c r="E135">
        <v>1</v>
      </c>
      <c r="F135">
        <v>1</v>
      </c>
      <c r="G135">
        <v>0.65</v>
      </c>
    </row>
    <row r="136" spans="1:7">
      <c r="A136">
        <v>8</v>
      </c>
      <c r="B136" t="s">
        <v>140</v>
      </c>
      <c r="C136">
        <v>14</v>
      </c>
      <c r="D136" t="s">
        <v>286</v>
      </c>
      <c r="E136">
        <v>1</v>
      </c>
      <c r="F136">
        <v>1.5</v>
      </c>
      <c r="G136">
        <v>0.88</v>
      </c>
    </row>
    <row r="137" spans="1:7">
      <c r="A137">
        <v>8</v>
      </c>
      <c r="B137" t="s">
        <v>140</v>
      </c>
      <c r="C137">
        <v>14</v>
      </c>
      <c r="D137" t="s">
        <v>277</v>
      </c>
      <c r="E137">
        <v>1</v>
      </c>
      <c r="F137">
        <v>1</v>
      </c>
      <c r="G137">
        <v>0.65</v>
      </c>
    </row>
    <row r="138" spans="1:7">
      <c r="A138">
        <v>8</v>
      </c>
      <c r="B138" t="s">
        <v>140</v>
      </c>
      <c r="C138">
        <v>14</v>
      </c>
      <c r="D138" t="s">
        <v>287</v>
      </c>
      <c r="E138">
        <v>1</v>
      </c>
      <c r="F138">
        <v>1.5</v>
      </c>
      <c r="G138">
        <v>0.88</v>
      </c>
    </row>
    <row r="139" spans="1:7">
      <c r="A139">
        <v>8</v>
      </c>
      <c r="B139">
        <v>55</v>
      </c>
      <c r="C139">
        <v>14</v>
      </c>
      <c r="D139" t="s">
        <v>278</v>
      </c>
      <c r="E139">
        <v>1</v>
      </c>
      <c r="F139">
        <v>1.5</v>
      </c>
      <c r="G139">
        <v>0.92</v>
      </c>
    </row>
    <row r="140" spans="1:7">
      <c r="A140">
        <v>8</v>
      </c>
      <c r="B140">
        <v>55</v>
      </c>
      <c r="C140">
        <v>14</v>
      </c>
      <c r="D140" t="s">
        <v>279</v>
      </c>
      <c r="E140">
        <v>1</v>
      </c>
      <c r="F140">
        <v>1.5</v>
      </c>
      <c r="G140">
        <v>0.92</v>
      </c>
    </row>
    <row r="141" spans="1:7">
      <c r="A141">
        <v>8</v>
      </c>
      <c r="B141">
        <v>55</v>
      </c>
      <c r="C141">
        <v>14</v>
      </c>
      <c r="D141" t="s">
        <v>280</v>
      </c>
      <c r="E141">
        <v>1</v>
      </c>
      <c r="F141">
        <v>1.5</v>
      </c>
      <c r="G141">
        <v>0.92</v>
      </c>
    </row>
    <row r="142" spans="1:7">
      <c r="A142">
        <v>8</v>
      </c>
      <c r="B142">
        <v>55</v>
      </c>
      <c r="C142">
        <v>14</v>
      </c>
      <c r="D142" t="s">
        <v>281</v>
      </c>
      <c r="E142">
        <v>1</v>
      </c>
      <c r="F142">
        <v>1.5</v>
      </c>
      <c r="G142">
        <v>0.92</v>
      </c>
    </row>
    <row r="143" spans="1:7">
      <c r="A143">
        <v>8</v>
      </c>
      <c r="B143">
        <v>55</v>
      </c>
      <c r="C143">
        <v>14</v>
      </c>
      <c r="D143" t="s">
        <v>282</v>
      </c>
      <c r="E143">
        <v>1</v>
      </c>
      <c r="F143">
        <v>1.5</v>
      </c>
      <c r="G143">
        <v>0.92</v>
      </c>
    </row>
    <row r="144" spans="1:7">
      <c r="A144">
        <v>1</v>
      </c>
      <c r="B144">
        <v>12</v>
      </c>
      <c r="C144">
        <v>14</v>
      </c>
      <c r="D144" t="s">
        <v>290</v>
      </c>
      <c r="E144">
        <v>1</v>
      </c>
      <c r="F144">
        <v>1.25</v>
      </c>
      <c r="G144">
        <v>0.87</v>
      </c>
    </row>
    <row r="145" spans="1:7">
      <c r="A145">
        <v>1</v>
      </c>
      <c r="B145">
        <v>12</v>
      </c>
      <c r="C145">
        <v>14</v>
      </c>
      <c r="D145" t="s">
        <v>289</v>
      </c>
      <c r="E145">
        <v>1</v>
      </c>
      <c r="F145">
        <v>1.25</v>
      </c>
      <c r="G145">
        <v>0.87</v>
      </c>
    </row>
    <row r="146" spans="1:7">
      <c r="A146">
        <v>1</v>
      </c>
      <c r="B146">
        <v>12</v>
      </c>
      <c r="C146">
        <v>14</v>
      </c>
      <c r="D146" t="s">
        <v>291</v>
      </c>
      <c r="E146">
        <v>1</v>
      </c>
      <c r="F146">
        <v>1.25</v>
      </c>
      <c r="G146">
        <v>0.87</v>
      </c>
    </row>
    <row r="147" spans="1:7">
      <c r="A147">
        <v>1</v>
      </c>
      <c r="B147">
        <v>12</v>
      </c>
      <c r="C147">
        <v>14</v>
      </c>
      <c r="D147" t="s">
        <v>292</v>
      </c>
      <c r="E147">
        <v>1</v>
      </c>
      <c r="F147">
        <v>1.25</v>
      </c>
      <c r="G147">
        <v>0.87</v>
      </c>
    </row>
    <row r="148" spans="1:7">
      <c r="A148">
        <v>4</v>
      </c>
      <c r="B148">
        <v>18</v>
      </c>
      <c r="C148">
        <v>15</v>
      </c>
      <c r="D148" t="s">
        <v>66</v>
      </c>
      <c r="E148">
        <v>3</v>
      </c>
      <c r="F148">
        <v>1.25</v>
      </c>
      <c r="G148">
        <v>0.59</v>
      </c>
    </row>
    <row r="149" spans="1:7">
      <c r="A149">
        <v>4</v>
      </c>
      <c r="B149">
        <v>18</v>
      </c>
      <c r="C149">
        <v>15</v>
      </c>
      <c r="D149" t="s">
        <v>67</v>
      </c>
      <c r="E149">
        <v>3</v>
      </c>
      <c r="F149">
        <v>1.25</v>
      </c>
      <c r="G149">
        <v>0.59</v>
      </c>
    </row>
    <row r="150" spans="1:7">
      <c r="A150">
        <v>4</v>
      </c>
      <c r="B150">
        <v>18</v>
      </c>
      <c r="C150">
        <v>15</v>
      </c>
      <c r="D150" t="s">
        <v>68</v>
      </c>
      <c r="E150">
        <v>3</v>
      </c>
      <c r="F150">
        <v>1.25</v>
      </c>
      <c r="G150">
        <v>0.59</v>
      </c>
    </row>
    <row r="151" spans="1:7">
      <c r="A151">
        <v>4</v>
      </c>
      <c r="B151">
        <v>18</v>
      </c>
      <c r="C151">
        <v>15</v>
      </c>
      <c r="D151" t="s">
        <v>69</v>
      </c>
      <c r="E151">
        <v>3</v>
      </c>
      <c r="F151">
        <v>1.25</v>
      </c>
      <c r="G151">
        <v>0.59</v>
      </c>
    </row>
    <row r="152" spans="1:7">
      <c r="A152">
        <v>4</v>
      </c>
      <c r="B152">
        <v>18</v>
      </c>
      <c r="C152">
        <v>15</v>
      </c>
      <c r="D152" t="s">
        <v>70</v>
      </c>
      <c r="E152">
        <v>3</v>
      </c>
      <c r="F152">
        <v>1.25</v>
      </c>
      <c r="G152">
        <v>0.59</v>
      </c>
    </row>
    <row r="153" spans="1:7">
      <c r="A153">
        <v>4</v>
      </c>
      <c r="B153">
        <v>18</v>
      </c>
      <c r="C153">
        <v>15</v>
      </c>
      <c r="D153" t="s">
        <v>71</v>
      </c>
      <c r="E153">
        <v>3</v>
      </c>
      <c r="F153">
        <v>1.25</v>
      </c>
      <c r="G153">
        <v>0.59</v>
      </c>
    </row>
    <row r="154" spans="1:7">
      <c r="A154">
        <v>4</v>
      </c>
      <c r="B154">
        <v>18</v>
      </c>
      <c r="C154">
        <v>15</v>
      </c>
      <c r="D154" t="s">
        <v>72</v>
      </c>
      <c r="E154">
        <v>3</v>
      </c>
      <c r="F154">
        <v>1.25</v>
      </c>
      <c r="G154">
        <v>0.59</v>
      </c>
    </row>
    <row r="155" spans="1:7">
      <c r="A155">
        <v>4</v>
      </c>
      <c r="B155">
        <v>18</v>
      </c>
      <c r="C155">
        <v>15</v>
      </c>
      <c r="D155" t="s">
        <v>73</v>
      </c>
      <c r="E155">
        <v>3</v>
      </c>
      <c r="F155">
        <v>1.25</v>
      </c>
      <c r="G155">
        <v>0.59</v>
      </c>
    </row>
    <row r="156" spans="1:7">
      <c r="A156">
        <v>4</v>
      </c>
      <c r="B156">
        <v>18</v>
      </c>
      <c r="C156">
        <v>15</v>
      </c>
      <c r="D156" t="s">
        <v>74</v>
      </c>
      <c r="E156">
        <v>3</v>
      </c>
      <c r="F156">
        <v>1.25</v>
      </c>
      <c r="G156">
        <v>0.59</v>
      </c>
    </row>
    <row r="157" spans="1:7">
      <c r="A157">
        <v>4</v>
      </c>
      <c r="B157">
        <v>18</v>
      </c>
      <c r="C157">
        <v>15</v>
      </c>
      <c r="D157" t="s">
        <v>75</v>
      </c>
      <c r="E157">
        <v>3</v>
      </c>
      <c r="F157">
        <v>1.25</v>
      </c>
      <c r="G157">
        <v>0.59</v>
      </c>
    </row>
    <row r="158" spans="1:7">
      <c r="A158">
        <v>4</v>
      </c>
      <c r="B158">
        <v>18</v>
      </c>
      <c r="C158">
        <v>15</v>
      </c>
      <c r="D158" t="s">
        <v>76</v>
      </c>
      <c r="E158">
        <v>3</v>
      </c>
      <c r="F158">
        <v>1.25</v>
      </c>
      <c r="G158">
        <v>0.59</v>
      </c>
    </row>
    <row r="159" spans="1:7">
      <c r="A159">
        <v>4</v>
      </c>
      <c r="B159">
        <v>18</v>
      </c>
      <c r="C159">
        <v>15</v>
      </c>
      <c r="D159" t="s">
        <v>77</v>
      </c>
      <c r="E159">
        <v>3</v>
      </c>
      <c r="F159">
        <v>1.25</v>
      </c>
      <c r="G159">
        <v>0.59</v>
      </c>
    </row>
    <row r="160" spans="1:7">
      <c r="A160">
        <v>4</v>
      </c>
      <c r="B160">
        <v>18</v>
      </c>
      <c r="C160">
        <v>15</v>
      </c>
      <c r="D160" t="s">
        <v>78</v>
      </c>
      <c r="E160">
        <v>3</v>
      </c>
      <c r="F160">
        <v>1.25</v>
      </c>
      <c r="G160">
        <v>0.59</v>
      </c>
    </row>
    <row r="161" spans="1:7">
      <c r="A161">
        <v>4</v>
      </c>
      <c r="B161">
        <v>18</v>
      </c>
      <c r="C161">
        <v>15</v>
      </c>
      <c r="D161" t="s">
        <v>79</v>
      </c>
      <c r="E161">
        <v>3</v>
      </c>
      <c r="F161">
        <v>1.25</v>
      </c>
      <c r="G161">
        <v>0.59</v>
      </c>
    </row>
    <row r="162" spans="1:7">
      <c r="A162">
        <v>4</v>
      </c>
      <c r="B162">
        <v>5</v>
      </c>
      <c r="C162">
        <v>15</v>
      </c>
      <c r="D162" t="s">
        <v>293</v>
      </c>
      <c r="E162">
        <v>3</v>
      </c>
      <c r="F162">
        <v>1.25</v>
      </c>
      <c r="G162">
        <v>0.42</v>
      </c>
    </row>
    <row r="163" spans="1:7">
      <c r="A163">
        <v>4</v>
      </c>
      <c r="B163">
        <v>5</v>
      </c>
      <c r="C163">
        <v>15</v>
      </c>
      <c r="D163" t="s">
        <v>294</v>
      </c>
      <c r="E163">
        <v>3</v>
      </c>
      <c r="F163">
        <v>1.25</v>
      </c>
      <c r="G163">
        <v>0.42</v>
      </c>
    </row>
    <row r="164" spans="1:7">
      <c r="A164">
        <v>4</v>
      </c>
      <c r="B164">
        <v>5</v>
      </c>
      <c r="C164">
        <v>15</v>
      </c>
      <c r="D164" t="s">
        <v>295</v>
      </c>
      <c r="E164">
        <v>3</v>
      </c>
      <c r="F164">
        <v>1.25</v>
      </c>
      <c r="G164">
        <v>0.42</v>
      </c>
    </row>
    <row r="165" spans="1:7">
      <c r="A165">
        <v>4</v>
      </c>
      <c r="B165">
        <v>5</v>
      </c>
      <c r="C165">
        <v>15</v>
      </c>
      <c r="D165" t="s">
        <v>296</v>
      </c>
      <c r="E165">
        <v>3</v>
      </c>
      <c r="F165">
        <v>1.25</v>
      </c>
      <c r="G165">
        <v>0.42</v>
      </c>
    </row>
    <row r="166" spans="1:7">
      <c r="A166">
        <v>4</v>
      </c>
      <c r="B166">
        <v>5</v>
      </c>
      <c r="C166">
        <v>15</v>
      </c>
      <c r="D166" t="s">
        <v>297</v>
      </c>
      <c r="E166">
        <v>3</v>
      </c>
      <c r="F166">
        <v>1.25</v>
      </c>
      <c r="G166">
        <v>0.42</v>
      </c>
    </row>
    <row r="167" spans="1:7">
      <c r="A167">
        <v>4</v>
      </c>
      <c r="B167">
        <v>5</v>
      </c>
      <c r="C167">
        <v>15</v>
      </c>
      <c r="D167" t="s">
        <v>298</v>
      </c>
      <c r="E167">
        <v>3</v>
      </c>
      <c r="F167">
        <v>1.25</v>
      </c>
      <c r="G167">
        <v>0.42</v>
      </c>
    </row>
    <row r="168" spans="1:7">
      <c r="A168">
        <v>4</v>
      </c>
      <c r="B168">
        <v>5</v>
      </c>
      <c r="C168">
        <v>15</v>
      </c>
      <c r="D168" t="s">
        <v>300</v>
      </c>
      <c r="E168">
        <v>3</v>
      </c>
      <c r="F168">
        <v>1.5</v>
      </c>
      <c r="G168">
        <v>0.88</v>
      </c>
    </row>
    <row r="169" spans="1:7">
      <c r="A169">
        <v>4</v>
      </c>
      <c r="B169">
        <v>5</v>
      </c>
      <c r="C169">
        <v>15</v>
      </c>
      <c r="D169" t="s">
        <v>299</v>
      </c>
      <c r="E169">
        <v>3</v>
      </c>
      <c r="F169">
        <v>1.5</v>
      </c>
      <c r="G169">
        <v>0.88</v>
      </c>
    </row>
    <row r="170" spans="1:7">
      <c r="A170">
        <v>6</v>
      </c>
      <c r="B170">
        <v>13</v>
      </c>
      <c r="C170">
        <v>16</v>
      </c>
      <c r="D170" t="s">
        <v>306</v>
      </c>
      <c r="E170">
        <v>2</v>
      </c>
      <c r="F170" s="1">
        <v>1</v>
      </c>
      <c r="G170">
        <v>0.46</v>
      </c>
    </row>
    <row r="171" spans="1:7">
      <c r="A171">
        <v>6</v>
      </c>
      <c r="B171">
        <v>13</v>
      </c>
      <c r="C171">
        <v>16</v>
      </c>
      <c r="D171" t="s">
        <v>307</v>
      </c>
      <c r="E171">
        <v>2</v>
      </c>
      <c r="F171" s="1">
        <v>1</v>
      </c>
      <c r="G171">
        <v>0.46</v>
      </c>
    </row>
    <row r="172" spans="1:7">
      <c r="A172">
        <v>6</v>
      </c>
      <c r="B172">
        <v>13</v>
      </c>
      <c r="C172">
        <v>16</v>
      </c>
      <c r="D172" t="s">
        <v>308</v>
      </c>
      <c r="E172">
        <v>2</v>
      </c>
      <c r="F172" s="1">
        <v>1</v>
      </c>
      <c r="G172">
        <v>0.46</v>
      </c>
    </row>
    <row r="173" spans="1:7">
      <c r="A173">
        <v>6</v>
      </c>
      <c r="B173">
        <v>13</v>
      </c>
      <c r="C173">
        <v>16</v>
      </c>
      <c r="D173" t="s">
        <v>309</v>
      </c>
      <c r="E173">
        <v>2</v>
      </c>
      <c r="F173" s="1">
        <v>1</v>
      </c>
      <c r="G173">
        <v>0.46</v>
      </c>
    </row>
    <row r="174" spans="1:7">
      <c r="A174">
        <v>6</v>
      </c>
      <c r="B174">
        <v>13</v>
      </c>
      <c r="C174">
        <v>16</v>
      </c>
      <c r="D174" t="s">
        <v>310</v>
      </c>
      <c r="E174">
        <v>3</v>
      </c>
      <c r="F174" s="1">
        <v>1.75</v>
      </c>
      <c r="G174">
        <v>0.88</v>
      </c>
    </row>
    <row r="175" spans="1:7">
      <c r="A175">
        <v>6</v>
      </c>
      <c r="B175">
        <v>13</v>
      </c>
      <c r="C175">
        <v>16</v>
      </c>
      <c r="D175" t="s">
        <v>311</v>
      </c>
      <c r="E175">
        <v>3</v>
      </c>
      <c r="F175" s="1">
        <v>1.75</v>
      </c>
      <c r="G175">
        <v>0.88</v>
      </c>
    </row>
    <row r="176" spans="1:7">
      <c r="A176">
        <v>4</v>
      </c>
      <c r="B176">
        <v>56</v>
      </c>
      <c r="C176">
        <v>16</v>
      </c>
      <c r="D176" t="s">
        <v>312</v>
      </c>
      <c r="E176">
        <v>3</v>
      </c>
      <c r="F176" s="1">
        <v>1.75</v>
      </c>
      <c r="G176">
        <v>0.76</v>
      </c>
    </row>
    <row r="177" spans="1:7">
      <c r="A177">
        <v>4</v>
      </c>
      <c r="B177">
        <v>56</v>
      </c>
      <c r="C177">
        <v>16</v>
      </c>
      <c r="D177" t="s">
        <v>313</v>
      </c>
      <c r="E177">
        <v>3</v>
      </c>
      <c r="F177" s="1">
        <v>1.75</v>
      </c>
      <c r="G177">
        <v>0.76</v>
      </c>
    </row>
    <row r="178" spans="1:7">
      <c r="A178">
        <v>4</v>
      </c>
      <c r="B178">
        <v>56</v>
      </c>
      <c r="C178">
        <v>16</v>
      </c>
      <c r="D178" t="s">
        <v>296</v>
      </c>
      <c r="E178">
        <v>3</v>
      </c>
      <c r="F178" s="1">
        <v>1.75</v>
      </c>
      <c r="G178">
        <v>0.76</v>
      </c>
    </row>
    <row r="179" spans="1:7">
      <c r="A179">
        <v>4</v>
      </c>
      <c r="B179">
        <v>56</v>
      </c>
      <c r="C179">
        <v>16</v>
      </c>
      <c r="D179" t="s">
        <v>314</v>
      </c>
      <c r="E179">
        <v>3</v>
      </c>
      <c r="F179" s="1">
        <v>1.75</v>
      </c>
      <c r="G179">
        <v>0.76</v>
      </c>
    </row>
    <row r="180" spans="1:7">
      <c r="A180">
        <v>4</v>
      </c>
      <c r="B180">
        <v>56</v>
      </c>
      <c r="C180">
        <v>16</v>
      </c>
      <c r="D180" t="s">
        <v>315</v>
      </c>
      <c r="E180">
        <v>3</v>
      </c>
      <c r="F180" s="1">
        <v>1.75</v>
      </c>
      <c r="G180">
        <v>0.76</v>
      </c>
    </row>
    <row r="181" spans="1:7">
      <c r="A181">
        <v>4</v>
      </c>
      <c r="B181">
        <v>56</v>
      </c>
      <c r="C181">
        <v>16</v>
      </c>
      <c r="D181" t="s">
        <v>316</v>
      </c>
      <c r="E181">
        <v>3</v>
      </c>
      <c r="F181" s="1">
        <v>1.75</v>
      </c>
      <c r="G181">
        <v>0.76</v>
      </c>
    </row>
    <row r="182" spans="1:7">
      <c r="A182">
        <v>4</v>
      </c>
      <c r="B182">
        <v>56</v>
      </c>
      <c r="C182">
        <v>16</v>
      </c>
      <c r="D182" t="s">
        <v>317</v>
      </c>
      <c r="E182">
        <v>3</v>
      </c>
      <c r="F182" s="1">
        <v>1.75</v>
      </c>
      <c r="G182">
        <v>0.76</v>
      </c>
    </row>
    <row r="183" spans="1:7">
      <c r="A183">
        <v>4</v>
      </c>
      <c r="B183">
        <v>56</v>
      </c>
      <c r="C183">
        <v>16</v>
      </c>
      <c r="D183" t="s">
        <v>318</v>
      </c>
      <c r="E183">
        <v>3</v>
      </c>
      <c r="F183" s="1">
        <v>1.75</v>
      </c>
      <c r="G183">
        <v>0.76</v>
      </c>
    </row>
    <row r="184" spans="1:7">
      <c r="A184">
        <v>4</v>
      </c>
      <c r="B184">
        <v>56</v>
      </c>
      <c r="C184">
        <v>16</v>
      </c>
      <c r="D184" t="s">
        <v>319</v>
      </c>
      <c r="E184">
        <v>3</v>
      </c>
      <c r="F184" s="1">
        <v>1.75</v>
      </c>
      <c r="G184">
        <v>0.76</v>
      </c>
    </row>
    <row r="185" spans="1:7">
      <c r="A185">
        <v>4</v>
      </c>
      <c r="B185">
        <v>56</v>
      </c>
      <c r="C185">
        <v>16</v>
      </c>
      <c r="D185" t="s">
        <v>324</v>
      </c>
      <c r="E185">
        <v>3</v>
      </c>
      <c r="F185" s="1">
        <v>1.75</v>
      </c>
      <c r="G185">
        <v>0.76</v>
      </c>
    </row>
    <row r="186" spans="1:7">
      <c r="A186">
        <v>4</v>
      </c>
      <c r="B186">
        <v>56</v>
      </c>
      <c r="C186">
        <v>16</v>
      </c>
      <c r="D186" t="s">
        <v>295</v>
      </c>
      <c r="E186">
        <v>3</v>
      </c>
      <c r="F186" s="1">
        <v>1.75</v>
      </c>
      <c r="G186">
        <v>0.76</v>
      </c>
    </row>
    <row r="187" spans="1:7">
      <c r="A187">
        <v>4</v>
      </c>
      <c r="B187">
        <v>56</v>
      </c>
      <c r="C187">
        <v>16</v>
      </c>
      <c r="D187" t="s">
        <v>320</v>
      </c>
      <c r="E187">
        <v>3</v>
      </c>
      <c r="F187" s="1">
        <v>1.75</v>
      </c>
      <c r="G187">
        <v>0.76</v>
      </c>
    </row>
    <row r="188" spans="1:7">
      <c r="A188">
        <v>4</v>
      </c>
      <c r="B188">
        <v>56</v>
      </c>
      <c r="C188">
        <v>16</v>
      </c>
      <c r="D188" t="s">
        <v>294</v>
      </c>
      <c r="E188">
        <v>3</v>
      </c>
      <c r="F188" s="1">
        <v>1.75</v>
      </c>
      <c r="G188">
        <v>0.76</v>
      </c>
    </row>
    <row r="189" spans="1:7">
      <c r="A189">
        <v>4</v>
      </c>
      <c r="B189">
        <v>56</v>
      </c>
      <c r="C189">
        <v>16</v>
      </c>
      <c r="D189" t="s">
        <v>323</v>
      </c>
      <c r="E189">
        <v>3</v>
      </c>
      <c r="F189" s="1">
        <v>1.75</v>
      </c>
      <c r="G189">
        <v>0.82</v>
      </c>
    </row>
    <row r="190" spans="1:7">
      <c r="A190">
        <v>4</v>
      </c>
      <c r="B190">
        <v>56</v>
      </c>
      <c r="C190">
        <v>16</v>
      </c>
      <c r="D190" t="s">
        <v>321</v>
      </c>
      <c r="E190">
        <v>3</v>
      </c>
      <c r="F190" s="1">
        <v>1.75</v>
      </c>
      <c r="G190">
        <v>0.82</v>
      </c>
    </row>
    <row r="191" spans="1:7">
      <c r="A191">
        <v>4</v>
      </c>
      <c r="B191">
        <v>56</v>
      </c>
      <c r="C191">
        <v>16</v>
      </c>
      <c r="D191" t="s">
        <v>322</v>
      </c>
      <c r="E191">
        <v>3</v>
      </c>
      <c r="F191" s="1">
        <v>1.75</v>
      </c>
      <c r="G191">
        <v>0.82</v>
      </c>
    </row>
    <row r="192" spans="1:7">
      <c r="A192">
        <v>4</v>
      </c>
      <c r="B192">
        <v>57</v>
      </c>
      <c r="C192">
        <v>16</v>
      </c>
      <c r="D192" t="s">
        <v>302</v>
      </c>
      <c r="E192">
        <v>3</v>
      </c>
      <c r="F192" s="1">
        <v>1.75</v>
      </c>
      <c r="G192">
        <v>0.76</v>
      </c>
    </row>
    <row r="193" spans="1:7">
      <c r="A193">
        <v>4</v>
      </c>
      <c r="B193">
        <v>57</v>
      </c>
      <c r="C193">
        <v>16</v>
      </c>
      <c r="D193" t="s">
        <v>325</v>
      </c>
      <c r="E193">
        <v>3</v>
      </c>
      <c r="F193" s="1">
        <v>1.75</v>
      </c>
      <c r="G193">
        <v>0.76</v>
      </c>
    </row>
    <row r="194" spans="1:7">
      <c r="A194">
        <v>4</v>
      </c>
      <c r="B194">
        <v>57</v>
      </c>
      <c r="C194">
        <v>16</v>
      </c>
      <c r="D194" t="s">
        <v>326</v>
      </c>
      <c r="E194">
        <v>3</v>
      </c>
      <c r="F194" s="1">
        <v>1.75</v>
      </c>
      <c r="G194">
        <v>0.76</v>
      </c>
    </row>
    <row r="195" spans="1:7">
      <c r="A195">
        <v>4</v>
      </c>
      <c r="B195">
        <v>57</v>
      </c>
      <c r="C195">
        <v>16</v>
      </c>
      <c r="D195" t="s">
        <v>327</v>
      </c>
      <c r="E195">
        <v>3</v>
      </c>
      <c r="F195" s="1">
        <v>1.75</v>
      </c>
      <c r="G195">
        <v>0.76</v>
      </c>
    </row>
    <row r="196" spans="1:7">
      <c r="A196">
        <v>4</v>
      </c>
      <c r="B196">
        <v>57</v>
      </c>
      <c r="C196">
        <v>16</v>
      </c>
      <c r="D196" t="s">
        <v>302</v>
      </c>
      <c r="E196">
        <v>2</v>
      </c>
      <c r="F196" s="1">
        <v>1.25</v>
      </c>
      <c r="G196">
        <v>0.46</v>
      </c>
    </row>
    <row r="197" spans="1:7">
      <c r="A197">
        <v>4</v>
      </c>
      <c r="B197">
        <v>57</v>
      </c>
      <c r="C197">
        <v>16</v>
      </c>
      <c r="D197" t="s">
        <v>325</v>
      </c>
      <c r="E197">
        <v>2</v>
      </c>
      <c r="F197" s="1">
        <v>1.25</v>
      </c>
      <c r="G197">
        <v>0.46</v>
      </c>
    </row>
    <row r="198" spans="1:7">
      <c r="A198">
        <v>4</v>
      </c>
      <c r="B198">
        <v>57</v>
      </c>
      <c r="C198">
        <v>16</v>
      </c>
      <c r="D198" t="s">
        <v>326</v>
      </c>
      <c r="E198">
        <v>2</v>
      </c>
      <c r="F198" s="1">
        <v>1.25</v>
      </c>
      <c r="G198">
        <v>0.46</v>
      </c>
    </row>
    <row r="199" spans="1:7">
      <c r="A199">
        <v>4</v>
      </c>
      <c r="B199">
        <v>57</v>
      </c>
      <c r="C199">
        <v>16</v>
      </c>
      <c r="D199" t="s">
        <v>327</v>
      </c>
      <c r="E199">
        <v>2</v>
      </c>
      <c r="F199" s="1">
        <v>1.25</v>
      </c>
      <c r="G199">
        <v>0.46</v>
      </c>
    </row>
    <row r="200" spans="1:7">
      <c r="A200">
        <v>4</v>
      </c>
      <c r="B200">
        <v>58</v>
      </c>
      <c r="C200">
        <v>16</v>
      </c>
      <c r="D200" t="s">
        <v>328</v>
      </c>
      <c r="E200">
        <v>3</v>
      </c>
      <c r="F200" s="1">
        <v>1.75</v>
      </c>
      <c r="G200">
        <v>0.77</v>
      </c>
    </row>
    <row r="201" spans="1:7">
      <c r="A201">
        <v>4</v>
      </c>
      <c r="B201">
        <v>58</v>
      </c>
      <c r="C201">
        <v>16</v>
      </c>
      <c r="D201" t="s">
        <v>329</v>
      </c>
      <c r="E201">
        <v>3</v>
      </c>
      <c r="F201" s="1">
        <v>1.75</v>
      </c>
      <c r="G201">
        <v>0.77</v>
      </c>
    </row>
    <row r="202" spans="1:7">
      <c r="A202">
        <v>4</v>
      </c>
      <c r="B202">
        <v>58</v>
      </c>
      <c r="C202">
        <v>16</v>
      </c>
      <c r="D202" t="s">
        <v>330</v>
      </c>
      <c r="E202">
        <v>3</v>
      </c>
      <c r="F202" s="1">
        <v>1.75</v>
      </c>
      <c r="G202">
        <v>0.77</v>
      </c>
    </row>
    <row r="203" spans="1:7">
      <c r="A203">
        <v>4</v>
      </c>
      <c r="B203">
        <v>58</v>
      </c>
      <c r="C203">
        <v>16</v>
      </c>
      <c r="D203" t="s">
        <v>331</v>
      </c>
      <c r="E203">
        <v>3</v>
      </c>
      <c r="F203" s="1">
        <v>1.75</v>
      </c>
      <c r="G203">
        <v>0.77</v>
      </c>
    </row>
    <row r="204" spans="1:7">
      <c r="A204">
        <v>4</v>
      </c>
      <c r="B204">
        <v>58</v>
      </c>
      <c r="C204">
        <v>16</v>
      </c>
      <c r="D204" t="s">
        <v>332</v>
      </c>
      <c r="E204">
        <v>3</v>
      </c>
      <c r="F204" s="1">
        <v>1.75</v>
      </c>
      <c r="G204">
        <v>0.77</v>
      </c>
    </row>
    <row r="205" spans="1:7">
      <c r="A205">
        <v>4</v>
      </c>
      <c r="B205">
        <v>58</v>
      </c>
      <c r="C205">
        <v>16</v>
      </c>
      <c r="D205" t="s">
        <v>333</v>
      </c>
      <c r="E205">
        <v>3</v>
      </c>
      <c r="F205" s="1">
        <v>1.75</v>
      </c>
      <c r="G205">
        <v>0.77</v>
      </c>
    </row>
    <row r="206" spans="1:7">
      <c r="A206">
        <v>4</v>
      </c>
      <c r="B206">
        <v>58</v>
      </c>
      <c r="C206">
        <v>16</v>
      </c>
      <c r="D206" t="s">
        <v>328</v>
      </c>
      <c r="E206">
        <v>2</v>
      </c>
      <c r="F206" s="1">
        <v>1.25</v>
      </c>
      <c r="G206">
        <v>0.48</v>
      </c>
    </row>
    <row r="207" spans="1:7">
      <c r="A207">
        <v>4</v>
      </c>
      <c r="B207">
        <v>58</v>
      </c>
      <c r="C207">
        <v>16</v>
      </c>
      <c r="D207" t="s">
        <v>329</v>
      </c>
      <c r="E207">
        <v>2</v>
      </c>
      <c r="F207" s="1">
        <v>1.25</v>
      </c>
      <c r="G207">
        <v>0.48</v>
      </c>
    </row>
    <row r="208" spans="1:7">
      <c r="A208">
        <v>4</v>
      </c>
      <c r="B208">
        <v>58</v>
      </c>
      <c r="C208">
        <v>16</v>
      </c>
      <c r="D208" t="s">
        <v>330</v>
      </c>
      <c r="E208">
        <v>2</v>
      </c>
      <c r="F208" s="1">
        <v>1.25</v>
      </c>
      <c r="G208">
        <v>0.48</v>
      </c>
    </row>
    <row r="209" spans="1:7">
      <c r="A209">
        <v>4</v>
      </c>
      <c r="B209">
        <v>58</v>
      </c>
      <c r="C209">
        <v>16</v>
      </c>
      <c r="D209" t="s">
        <v>331</v>
      </c>
      <c r="E209">
        <v>2</v>
      </c>
      <c r="F209" s="1">
        <v>1.25</v>
      </c>
      <c r="G209">
        <v>0.48</v>
      </c>
    </row>
    <row r="210" spans="1:7">
      <c r="A210">
        <v>4</v>
      </c>
      <c r="B210">
        <v>58</v>
      </c>
      <c r="C210">
        <v>16</v>
      </c>
      <c r="D210" t="s">
        <v>332</v>
      </c>
      <c r="E210">
        <v>2</v>
      </c>
      <c r="F210" s="1">
        <v>1.25</v>
      </c>
      <c r="G210">
        <v>0.48</v>
      </c>
    </row>
    <row r="211" spans="1:7">
      <c r="A211">
        <v>4</v>
      </c>
      <c r="B211">
        <v>58</v>
      </c>
      <c r="C211">
        <v>16</v>
      </c>
      <c r="D211" t="s">
        <v>333</v>
      </c>
      <c r="E211">
        <v>2</v>
      </c>
      <c r="F211" s="1">
        <v>1.25</v>
      </c>
      <c r="G211">
        <v>0.48</v>
      </c>
    </row>
    <row r="212" spans="1:7">
      <c r="A212">
        <v>4</v>
      </c>
      <c r="B212">
        <v>59</v>
      </c>
      <c r="C212">
        <v>16</v>
      </c>
      <c r="D212" t="s">
        <v>334</v>
      </c>
      <c r="E212">
        <v>3</v>
      </c>
      <c r="F212" s="1">
        <v>1.25</v>
      </c>
      <c r="G212">
        <v>0.83</v>
      </c>
    </row>
    <row r="213" spans="1:7">
      <c r="A213">
        <v>4</v>
      </c>
      <c r="B213">
        <v>59</v>
      </c>
      <c r="C213">
        <v>16</v>
      </c>
      <c r="D213" t="s">
        <v>335</v>
      </c>
      <c r="E213">
        <v>3</v>
      </c>
      <c r="F213" s="1">
        <v>1.25</v>
      </c>
      <c r="G213">
        <v>0.83</v>
      </c>
    </row>
    <row r="214" spans="1:7">
      <c r="A214">
        <v>4</v>
      </c>
      <c r="B214">
        <v>59</v>
      </c>
      <c r="C214">
        <v>16</v>
      </c>
      <c r="D214" t="s">
        <v>336</v>
      </c>
      <c r="E214">
        <v>3</v>
      </c>
      <c r="F214" s="1">
        <v>1.25</v>
      </c>
      <c r="G214">
        <v>0.83</v>
      </c>
    </row>
    <row r="215" spans="1:7">
      <c r="A215">
        <v>4</v>
      </c>
      <c r="B215">
        <v>59</v>
      </c>
      <c r="C215">
        <v>16</v>
      </c>
      <c r="D215" t="s">
        <v>337</v>
      </c>
      <c r="E215">
        <v>3</v>
      </c>
      <c r="F215" s="1">
        <v>1.25</v>
      </c>
      <c r="G215">
        <v>0.83</v>
      </c>
    </row>
    <row r="216" spans="1:7">
      <c r="A216">
        <v>4</v>
      </c>
      <c r="B216">
        <v>59</v>
      </c>
      <c r="C216">
        <v>16</v>
      </c>
      <c r="D216" t="s">
        <v>338</v>
      </c>
      <c r="E216">
        <v>3</v>
      </c>
      <c r="F216" s="1">
        <v>1.25</v>
      </c>
      <c r="G216">
        <v>0.83</v>
      </c>
    </row>
    <row r="217" spans="1:7">
      <c r="A217">
        <v>4</v>
      </c>
      <c r="B217">
        <v>60</v>
      </c>
      <c r="C217">
        <v>16</v>
      </c>
      <c r="D217" t="s">
        <v>334</v>
      </c>
      <c r="E217">
        <v>3</v>
      </c>
      <c r="F217" s="1">
        <v>1.25</v>
      </c>
      <c r="G217">
        <v>0.69</v>
      </c>
    </row>
    <row r="218" spans="1:7">
      <c r="A218">
        <v>4</v>
      </c>
      <c r="B218">
        <v>60</v>
      </c>
      <c r="C218">
        <v>16</v>
      </c>
      <c r="D218" t="s">
        <v>339</v>
      </c>
      <c r="E218">
        <v>3</v>
      </c>
      <c r="F218" s="1">
        <v>1.25</v>
      </c>
      <c r="G218">
        <v>0.69</v>
      </c>
    </row>
    <row r="219" spans="1:7">
      <c r="A219">
        <v>4</v>
      </c>
      <c r="B219">
        <v>60</v>
      </c>
      <c r="C219">
        <v>16</v>
      </c>
      <c r="D219" t="s">
        <v>340</v>
      </c>
      <c r="E219">
        <v>3</v>
      </c>
      <c r="F219" s="1">
        <v>1.25</v>
      </c>
      <c r="G219">
        <v>0.69</v>
      </c>
    </row>
    <row r="220" spans="1:7">
      <c r="A220">
        <v>4</v>
      </c>
      <c r="B220">
        <v>60</v>
      </c>
      <c r="C220">
        <v>16</v>
      </c>
      <c r="D220" t="s">
        <v>341</v>
      </c>
      <c r="E220">
        <v>3</v>
      </c>
      <c r="F220" s="1">
        <v>1.25</v>
      </c>
      <c r="G220">
        <v>0.69</v>
      </c>
    </row>
    <row r="221" spans="1:7">
      <c r="A221">
        <v>4</v>
      </c>
      <c r="B221">
        <v>60</v>
      </c>
      <c r="C221">
        <v>16</v>
      </c>
      <c r="D221" t="s">
        <v>342</v>
      </c>
      <c r="E221">
        <v>3</v>
      </c>
      <c r="F221" s="1">
        <v>1.25</v>
      </c>
      <c r="G221">
        <v>0.69</v>
      </c>
    </row>
    <row r="222" spans="1:7">
      <c r="A222">
        <v>4</v>
      </c>
      <c r="B222">
        <v>60</v>
      </c>
      <c r="C222">
        <v>16</v>
      </c>
      <c r="D222" t="s">
        <v>319</v>
      </c>
      <c r="E222">
        <v>3</v>
      </c>
      <c r="F222" s="1">
        <v>1.25</v>
      </c>
      <c r="G222">
        <v>0.69</v>
      </c>
    </row>
    <row r="223" spans="1:7">
      <c r="A223">
        <v>4</v>
      </c>
      <c r="B223">
        <v>60</v>
      </c>
      <c r="C223">
        <v>16</v>
      </c>
      <c r="D223" t="s">
        <v>343</v>
      </c>
      <c r="E223">
        <v>3</v>
      </c>
      <c r="F223" s="1">
        <v>1.25</v>
      </c>
      <c r="G223">
        <v>0.69</v>
      </c>
    </row>
    <row r="224" spans="1:7">
      <c r="A224">
        <v>4</v>
      </c>
      <c r="B224">
        <v>2</v>
      </c>
      <c r="C224">
        <v>16</v>
      </c>
      <c r="D224" t="s">
        <v>344</v>
      </c>
      <c r="E224">
        <v>3</v>
      </c>
      <c r="F224" s="1">
        <v>1.25</v>
      </c>
      <c r="G224">
        <v>0.73</v>
      </c>
    </row>
    <row r="225" spans="1:7">
      <c r="A225">
        <v>4</v>
      </c>
      <c r="B225">
        <v>2</v>
      </c>
      <c r="C225">
        <v>16</v>
      </c>
      <c r="D225" t="s">
        <v>345</v>
      </c>
      <c r="E225">
        <v>3</v>
      </c>
      <c r="F225" s="1">
        <v>1.25</v>
      </c>
      <c r="G225">
        <v>0.73</v>
      </c>
    </row>
    <row r="226" spans="1:7">
      <c r="A226">
        <v>6</v>
      </c>
      <c r="B226">
        <v>7</v>
      </c>
      <c r="C226">
        <v>17</v>
      </c>
      <c r="D226" t="s">
        <v>24</v>
      </c>
      <c r="E226">
        <v>2</v>
      </c>
      <c r="F226" s="1">
        <v>1.25</v>
      </c>
      <c r="G226">
        <v>0.67</v>
      </c>
    </row>
    <row r="227" spans="1:7">
      <c r="A227">
        <v>6</v>
      </c>
      <c r="B227">
        <v>7</v>
      </c>
      <c r="C227">
        <v>17</v>
      </c>
      <c r="D227" t="s">
        <v>346</v>
      </c>
      <c r="E227">
        <v>2</v>
      </c>
      <c r="F227" s="1">
        <v>1.25</v>
      </c>
      <c r="G227">
        <v>0.67</v>
      </c>
    </row>
    <row r="228" spans="1:7">
      <c r="A228">
        <v>6</v>
      </c>
      <c r="B228">
        <v>7</v>
      </c>
      <c r="C228">
        <v>17</v>
      </c>
      <c r="D228" t="s">
        <v>347</v>
      </c>
      <c r="E228">
        <v>2</v>
      </c>
      <c r="F228" s="1">
        <v>1.25</v>
      </c>
      <c r="G228">
        <v>0.67</v>
      </c>
    </row>
    <row r="229" spans="1:7">
      <c r="A229">
        <v>6</v>
      </c>
      <c r="B229">
        <v>7</v>
      </c>
      <c r="C229">
        <v>17</v>
      </c>
      <c r="D229" t="s">
        <v>348</v>
      </c>
      <c r="E229">
        <v>2</v>
      </c>
      <c r="F229" s="1">
        <v>1.25</v>
      </c>
      <c r="G229">
        <v>0.67</v>
      </c>
    </row>
    <row r="230" spans="1:7">
      <c r="A230">
        <v>6</v>
      </c>
      <c r="B230">
        <v>7</v>
      </c>
      <c r="C230">
        <v>17</v>
      </c>
      <c r="D230" t="s">
        <v>349</v>
      </c>
      <c r="E230">
        <v>3</v>
      </c>
      <c r="F230" s="1">
        <v>2</v>
      </c>
      <c r="G230">
        <v>1.1299999999999999</v>
      </c>
    </row>
    <row r="231" spans="1:7">
      <c r="A231">
        <v>6</v>
      </c>
      <c r="B231">
        <v>7</v>
      </c>
      <c r="C231">
        <v>17</v>
      </c>
      <c r="D231" t="s">
        <v>350</v>
      </c>
      <c r="E231">
        <v>2</v>
      </c>
      <c r="F231" s="1">
        <v>1.25</v>
      </c>
      <c r="G231">
        <v>0.63</v>
      </c>
    </row>
    <row r="232" spans="1:7">
      <c r="A232">
        <v>5</v>
      </c>
      <c r="B232">
        <v>61</v>
      </c>
      <c r="C232">
        <v>17</v>
      </c>
      <c r="D232" t="s">
        <v>351</v>
      </c>
      <c r="E232">
        <v>2</v>
      </c>
      <c r="F232" s="1">
        <v>1.25</v>
      </c>
      <c r="G232">
        <v>0.65</v>
      </c>
    </row>
    <row r="233" spans="1:7">
      <c r="A233">
        <v>5</v>
      </c>
      <c r="B233">
        <v>61</v>
      </c>
      <c r="C233">
        <v>17</v>
      </c>
      <c r="D233" t="s">
        <v>352</v>
      </c>
      <c r="E233">
        <v>2</v>
      </c>
      <c r="F233" s="1">
        <v>1.25</v>
      </c>
      <c r="G233">
        <v>0.65</v>
      </c>
    </row>
    <row r="234" spans="1:7">
      <c r="A234">
        <v>5</v>
      </c>
      <c r="B234">
        <v>61</v>
      </c>
      <c r="C234">
        <v>17</v>
      </c>
      <c r="D234" t="s">
        <v>353</v>
      </c>
      <c r="E234">
        <v>2</v>
      </c>
      <c r="F234" s="1">
        <v>1.25</v>
      </c>
      <c r="G234">
        <v>0.65</v>
      </c>
    </row>
    <row r="235" spans="1:7">
      <c r="A235">
        <v>6</v>
      </c>
      <c r="B235">
        <v>62</v>
      </c>
      <c r="C235">
        <v>17</v>
      </c>
      <c r="D235" t="s">
        <v>354</v>
      </c>
      <c r="E235">
        <v>2</v>
      </c>
      <c r="F235" s="1">
        <v>1.25</v>
      </c>
      <c r="G235" s="1">
        <v>0.6</v>
      </c>
    </row>
    <row r="236" spans="1:7">
      <c r="A236">
        <v>6</v>
      </c>
      <c r="B236">
        <v>62</v>
      </c>
      <c r="C236">
        <v>17</v>
      </c>
      <c r="D236" t="s">
        <v>355</v>
      </c>
      <c r="E236">
        <v>2</v>
      </c>
      <c r="F236" s="1">
        <v>1.25</v>
      </c>
      <c r="G236" s="1">
        <v>0.6</v>
      </c>
    </row>
    <row r="237" spans="1:7">
      <c r="A237">
        <v>6</v>
      </c>
      <c r="B237">
        <v>62</v>
      </c>
      <c r="C237">
        <v>17</v>
      </c>
      <c r="D237" t="s">
        <v>356</v>
      </c>
      <c r="E237">
        <v>2</v>
      </c>
      <c r="F237" s="1">
        <v>1.25</v>
      </c>
      <c r="G237" s="1">
        <v>0.6</v>
      </c>
    </row>
    <row r="238" spans="1:7">
      <c r="A238">
        <v>5</v>
      </c>
      <c r="B238">
        <v>63</v>
      </c>
      <c r="C238">
        <v>18</v>
      </c>
      <c r="D238" t="s">
        <v>359</v>
      </c>
      <c r="E238">
        <v>1</v>
      </c>
      <c r="F238" s="1">
        <v>1.25</v>
      </c>
      <c r="G238" s="1">
        <v>0.56999999999999995</v>
      </c>
    </row>
    <row r="239" spans="1:7">
      <c r="A239">
        <v>5</v>
      </c>
      <c r="B239">
        <v>63</v>
      </c>
      <c r="C239">
        <v>18</v>
      </c>
      <c r="D239" t="s">
        <v>360</v>
      </c>
      <c r="E239">
        <v>1</v>
      </c>
      <c r="F239" s="1">
        <v>1.25</v>
      </c>
      <c r="G239" s="1">
        <v>0.56999999999999995</v>
      </c>
    </row>
    <row r="240" spans="1:7">
      <c r="A240">
        <v>5</v>
      </c>
      <c r="B240">
        <v>63</v>
      </c>
      <c r="C240">
        <v>18</v>
      </c>
      <c r="D240" t="s">
        <v>358</v>
      </c>
      <c r="E240">
        <v>1</v>
      </c>
      <c r="F240" s="1">
        <v>1.25</v>
      </c>
      <c r="G240" s="1">
        <v>0.56999999999999995</v>
      </c>
    </row>
    <row r="241" spans="1:7">
      <c r="A241">
        <v>5</v>
      </c>
      <c r="B241">
        <v>63</v>
      </c>
      <c r="C241">
        <v>18</v>
      </c>
      <c r="D241" t="s">
        <v>361</v>
      </c>
      <c r="E241">
        <v>1</v>
      </c>
      <c r="F241" s="1">
        <v>1.25</v>
      </c>
      <c r="G241" s="1">
        <v>0.56999999999999995</v>
      </c>
    </row>
    <row r="242" spans="1:7">
      <c r="A242">
        <v>5</v>
      </c>
      <c r="B242">
        <v>63</v>
      </c>
      <c r="C242">
        <v>18</v>
      </c>
      <c r="D242" t="s">
        <v>359</v>
      </c>
      <c r="E242">
        <v>2</v>
      </c>
      <c r="F242" s="1">
        <v>1.5</v>
      </c>
      <c r="G242" s="1">
        <v>0.73</v>
      </c>
    </row>
    <row r="243" spans="1:7">
      <c r="A243">
        <v>5</v>
      </c>
      <c r="B243">
        <v>63</v>
      </c>
      <c r="C243">
        <v>18</v>
      </c>
      <c r="D243" t="s">
        <v>360</v>
      </c>
      <c r="E243">
        <v>2</v>
      </c>
      <c r="F243" s="1">
        <v>1.5</v>
      </c>
      <c r="G243" s="1">
        <v>0.73</v>
      </c>
    </row>
    <row r="244" spans="1:7">
      <c r="A244">
        <v>5</v>
      </c>
      <c r="B244">
        <v>63</v>
      </c>
      <c r="C244">
        <v>18</v>
      </c>
      <c r="D244" t="s">
        <v>358</v>
      </c>
      <c r="E244">
        <v>2</v>
      </c>
      <c r="F244" s="1">
        <v>1.5</v>
      </c>
      <c r="G244" s="1">
        <v>0.73</v>
      </c>
    </row>
    <row r="245" spans="1:7">
      <c r="A245">
        <v>5</v>
      </c>
      <c r="B245">
        <v>63</v>
      </c>
      <c r="C245">
        <v>18</v>
      </c>
      <c r="D245" t="s">
        <v>361</v>
      </c>
      <c r="E245">
        <v>2</v>
      </c>
      <c r="F245" s="1">
        <v>1.5</v>
      </c>
      <c r="G245" s="1">
        <v>0.73</v>
      </c>
    </row>
    <row r="246" spans="1:7">
      <c r="A246">
        <v>2</v>
      </c>
      <c r="B246">
        <v>4</v>
      </c>
      <c r="C246">
        <v>19</v>
      </c>
      <c r="D246" t="s">
        <v>362</v>
      </c>
      <c r="E246">
        <v>4</v>
      </c>
      <c r="F246" s="1">
        <v>1</v>
      </c>
      <c r="G246" s="1">
        <v>0.49</v>
      </c>
    </row>
    <row r="247" spans="1:7">
      <c r="A247">
        <v>2</v>
      </c>
      <c r="B247">
        <v>4</v>
      </c>
      <c r="C247">
        <v>19</v>
      </c>
      <c r="D247" t="s">
        <v>366</v>
      </c>
      <c r="E247">
        <v>4</v>
      </c>
      <c r="F247" s="1">
        <v>1</v>
      </c>
      <c r="G247" s="1">
        <v>0.49</v>
      </c>
    </row>
    <row r="248" spans="1:7">
      <c r="A248">
        <v>2</v>
      </c>
      <c r="B248">
        <v>4</v>
      </c>
      <c r="C248">
        <v>19</v>
      </c>
      <c r="D248" t="s">
        <v>367</v>
      </c>
      <c r="E248">
        <v>4</v>
      </c>
      <c r="F248" s="1">
        <v>1</v>
      </c>
      <c r="G248" s="1">
        <v>0.49</v>
      </c>
    </row>
    <row r="249" spans="1:7">
      <c r="A249">
        <v>2</v>
      </c>
      <c r="B249">
        <v>4</v>
      </c>
      <c r="C249">
        <v>19</v>
      </c>
      <c r="D249" t="s">
        <v>368</v>
      </c>
      <c r="E249">
        <v>4</v>
      </c>
      <c r="F249" s="1">
        <v>1</v>
      </c>
      <c r="G249" s="1">
        <v>0.49</v>
      </c>
    </row>
    <row r="250" spans="1:7">
      <c r="A250">
        <v>2</v>
      </c>
      <c r="B250">
        <v>16</v>
      </c>
      <c r="C250">
        <v>19</v>
      </c>
      <c r="D250" t="s">
        <v>369</v>
      </c>
      <c r="E250">
        <v>4</v>
      </c>
      <c r="F250" s="1">
        <v>1</v>
      </c>
      <c r="G250" s="1">
        <v>0.49</v>
      </c>
    </row>
    <row r="251" spans="1:7">
      <c r="A251">
        <v>2</v>
      </c>
      <c r="B251">
        <v>17</v>
      </c>
      <c r="C251">
        <v>19</v>
      </c>
      <c r="D251" t="s">
        <v>370</v>
      </c>
      <c r="E251">
        <v>4</v>
      </c>
      <c r="F251" s="1">
        <v>1</v>
      </c>
      <c r="G251" s="1">
        <v>0.49</v>
      </c>
    </row>
    <row r="252" spans="1:7">
      <c r="A252">
        <v>2</v>
      </c>
      <c r="B252">
        <v>64</v>
      </c>
      <c r="C252">
        <v>19</v>
      </c>
      <c r="D252" t="s">
        <v>378</v>
      </c>
      <c r="E252">
        <v>4</v>
      </c>
      <c r="F252" s="1">
        <v>1</v>
      </c>
      <c r="G252" s="1">
        <v>0.49</v>
      </c>
    </row>
    <row r="253" spans="1:7">
      <c r="A253">
        <v>2</v>
      </c>
      <c r="B253">
        <v>66</v>
      </c>
      <c r="C253">
        <v>19</v>
      </c>
      <c r="D253" t="s">
        <v>382</v>
      </c>
      <c r="E253">
        <v>4</v>
      </c>
      <c r="F253" s="1">
        <v>1</v>
      </c>
      <c r="G253" s="1">
        <v>0.49</v>
      </c>
    </row>
    <row r="254" spans="1:7">
      <c r="A254">
        <v>3</v>
      </c>
      <c r="B254">
        <v>4</v>
      </c>
      <c r="C254">
        <v>19</v>
      </c>
      <c r="D254" t="s">
        <v>371</v>
      </c>
      <c r="E254">
        <v>5</v>
      </c>
      <c r="F254" s="1">
        <v>1.75</v>
      </c>
      <c r="G254" s="1">
        <v>0.92</v>
      </c>
    </row>
    <row r="255" spans="1:7">
      <c r="A255">
        <v>3</v>
      </c>
      <c r="B255">
        <v>4</v>
      </c>
      <c r="C255">
        <v>19</v>
      </c>
      <c r="D255" t="s">
        <v>372</v>
      </c>
      <c r="E255">
        <v>5</v>
      </c>
      <c r="F255" s="1">
        <v>1.75</v>
      </c>
      <c r="G255" s="1">
        <v>0.92</v>
      </c>
    </row>
    <row r="256" spans="1:7">
      <c r="A256">
        <v>3</v>
      </c>
      <c r="B256">
        <v>4</v>
      </c>
      <c r="C256">
        <v>19</v>
      </c>
      <c r="D256" t="s">
        <v>373</v>
      </c>
      <c r="E256">
        <v>5</v>
      </c>
      <c r="F256" s="1">
        <v>1.75</v>
      </c>
      <c r="G256" s="1">
        <v>0.92</v>
      </c>
    </row>
    <row r="257" spans="1:7">
      <c r="A257">
        <v>3</v>
      </c>
      <c r="B257">
        <v>4</v>
      </c>
      <c r="C257">
        <v>19</v>
      </c>
      <c r="D257" t="s">
        <v>374</v>
      </c>
      <c r="E257">
        <v>5</v>
      </c>
      <c r="F257" s="1">
        <v>1.75</v>
      </c>
      <c r="G257" s="1">
        <v>0.92</v>
      </c>
    </row>
    <row r="258" spans="1:7">
      <c r="A258">
        <v>3</v>
      </c>
      <c r="B258">
        <v>16</v>
      </c>
      <c r="C258">
        <v>19</v>
      </c>
      <c r="D258" t="s">
        <v>375</v>
      </c>
      <c r="E258">
        <v>5</v>
      </c>
      <c r="F258" s="1">
        <v>1.75</v>
      </c>
      <c r="G258" s="1">
        <v>0.92</v>
      </c>
    </row>
    <row r="259" spans="1:7">
      <c r="A259">
        <v>3</v>
      </c>
      <c r="B259">
        <v>17</v>
      </c>
      <c r="C259">
        <v>19</v>
      </c>
      <c r="D259" t="s">
        <v>376</v>
      </c>
      <c r="E259">
        <v>5</v>
      </c>
      <c r="F259" s="1">
        <v>1.75</v>
      </c>
      <c r="G259" s="1">
        <v>0.92</v>
      </c>
    </row>
    <row r="260" spans="1:7">
      <c r="A260">
        <v>2</v>
      </c>
      <c r="B260">
        <v>64</v>
      </c>
      <c r="C260">
        <v>19</v>
      </c>
      <c r="D260" t="s">
        <v>383</v>
      </c>
      <c r="E260">
        <v>5</v>
      </c>
      <c r="F260" s="1">
        <v>1.75</v>
      </c>
      <c r="G260" s="1">
        <v>0.92</v>
      </c>
    </row>
    <row r="261" spans="1:7">
      <c r="A261">
        <v>2</v>
      </c>
      <c r="B261">
        <v>66</v>
      </c>
      <c r="C261">
        <v>19</v>
      </c>
      <c r="D261" t="s">
        <v>384</v>
      </c>
      <c r="E261">
        <v>5</v>
      </c>
      <c r="F261" s="1">
        <v>1.75</v>
      </c>
      <c r="G261" s="1">
        <v>0.92</v>
      </c>
    </row>
    <row r="262" spans="1:7">
      <c r="A262">
        <v>9</v>
      </c>
      <c r="B262">
        <v>65</v>
      </c>
      <c r="C262">
        <v>19</v>
      </c>
      <c r="D262" t="s">
        <v>379</v>
      </c>
      <c r="E262">
        <v>5</v>
      </c>
      <c r="F262" s="1">
        <v>1.75</v>
      </c>
      <c r="G262" s="1">
        <v>0.56999999999999995</v>
      </c>
    </row>
    <row r="263" spans="1:7">
      <c r="A263">
        <v>10</v>
      </c>
      <c r="B263">
        <v>15</v>
      </c>
      <c r="C263">
        <v>19</v>
      </c>
      <c r="D263" t="s">
        <v>398</v>
      </c>
      <c r="E263">
        <v>5</v>
      </c>
      <c r="F263" s="1">
        <v>2</v>
      </c>
      <c r="G263" s="1">
        <v>1.03</v>
      </c>
    </row>
    <row r="264" spans="1:7">
      <c r="A264">
        <v>10</v>
      </c>
      <c r="B264">
        <v>15</v>
      </c>
      <c r="C264">
        <v>19</v>
      </c>
      <c r="D264" t="s">
        <v>399</v>
      </c>
      <c r="E264">
        <v>5</v>
      </c>
      <c r="F264" s="1">
        <v>2</v>
      </c>
      <c r="G264" s="1">
        <v>1.03</v>
      </c>
    </row>
    <row r="265" spans="1:7">
      <c r="A265">
        <v>10</v>
      </c>
      <c r="B265">
        <v>15</v>
      </c>
      <c r="C265">
        <v>19</v>
      </c>
      <c r="D265" t="s">
        <v>400</v>
      </c>
      <c r="E265">
        <v>5</v>
      </c>
      <c r="F265" s="1">
        <v>2</v>
      </c>
      <c r="G265" s="1">
        <v>1.03</v>
      </c>
    </row>
    <row r="266" spans="1:7">
      <c r="A266">
        <v>7</v>
      </c>
      <c r="B266">
        <v>3</v>
      </c>
      <c r="C266">
        <v>20</v>
      </c>
      <c r="D266" t="s">
        <v>386</v>
      </c>
      <c r="E266">
        <v>4</v>
      </c>
      <c r="F266" s="1">
        <v>2.5</v>
      </c>
      <c r="G266" s="1">
        <v>1.26</v>
      </c>
    </row>
    <row r="267" spans="1:7">
      <c r="A267">
        <v>7</v>
      </c>
      <c r="B267">
        <v>3</v>
      </c>
      <c r="C267">
        <v>20</v>
      </c>
      <c r="D267" t="s">
        <v>387</v>
      </c>
      <c r="E267">
        <v>4</v>
      </c>
      <c r="F267" s="1">
        <v>2.5</v>
      </c>
      <c r="G267" s="1">
        <v>1.26</v>
      </c>
    </row>
    <row r="268" spans="1:7">
      <c r="A268">
        <v>7</v>
      </c>
      <c r="B268">
        <v>3</v>
      </c>
      <c r="C268">
        <v>20</v>
      </c>
      <c r="D268" t="s">
        <v>388</v>
      </c>
      <c r="E268">
        <v>4</v>
      </c>
      <c r="F268" s="1">
        <v>3.25</v>
      </c>
      <c r="G268" s="1">
        <v>1.72</v>
      </c>
    </row>
    <row r="269" spans="1:7">
      <c r="A269">
        <v>7</v>
      </c>
      <c r="B269">
        <v>3</v>
      </c>
      <c r="C269">
        <v>20</v>
      </c>
      <c r="D269" t="s">
        <v>389</v>
      </c>
      <c r="E269">
        <v>4</v>
      </c>
      <c r="F269" s="1">
        <v>3.25</v>
      </c>
      <c r="G269" s="1">
        <v>1.72</v>
      </c>
    </row>
    <row r="270" spans="1:7">
      <c r="A270">
        <v>7</v>
      </c>
      <c r="B270">
        <v>3</v>
      </c>
      <c r="C270">
        <v>20</v>
      </c>
      <c r="D270" t="s">
        <v>390</v>
      </c>
      <c r="E270">
        <v>4</v>
      </c>
      <c r="F270" s="1">
        <v>3.25</v>
      </c>
      <c r="G270" s="1">
        <v>1.72</v>
      </c>
    </row>
    <row r="271" spans="1:7">
      <c r="A271">
        <v>7</v>
      </c>
      <c r="B271">
        <v>3</v>
      </c>
      <c r="C271">
        <v>20</v>
      </c>
      <c r="D271" t="s">
        <v>391</v>
      </c>
      <c r="E271">
        <v>4</v>
      </c>
      <c r="F271" s="1">
        <v>3.25</v>
      </c>
      <c r="G271" s="1">
        <v>1.72</v>
      </c>
    </row>
    <row r="272" spans="1:7">
      <c r="A272">
        <v>7</v>
      </c>
      <c r="B272">
        <v>3</v>
      </c>
      <c r="C272">
        <v>20</v>
      </c>
      <c r="D272" t="s">
        <v>392</v>
      </c>
      <c r="E272">
        <v>4</v>
      </c>
      <c r="F272" s="1">
        <v>3.25</v>
      </c>
      <c r="G272" s="1">
        <v>1.72</v>
      </c>
    </row>
    <row r="273" spans="1:7">
      <c r="A273">
        <v>7</v>
      </c>
      <c r="B273">
        <v>3</v>
      </c>
      <c r="C273">
        <v>20</v>
      </c>
      <c r="D273" t="s">
        <v>393</v>
      </c>
      <c r="E273">
        <v>4</v>
      </c>
      <c r="F273" s="1">
        <v>3.25</v>
      </c>
      <c r="G273" s="1">
        <v>1.72</v>
      </c>
    </row>
    <row r="274" spans="1:7">
      <c r="A274">
        <v>7</v>
      </c>
      <c r="B274">
        <v>3</v>
      </c>
      <c r="C274">
        <v>20</v>
      </c>
      <c r="D274" t="s">
        <v>395</v>
      </c>
      <c r="E274">
        <v>4</v>
      </c>
      <c r="F274" s="1">
        <v>3.25</v>
      </c>
      <c r="G274" s="1">
        <v>1.72</v>
      </c>
    </row>
    <row r="275" spans="1:7">
      <c r="A275">
        <v>7</v>
      </c>
      <c r="B275">
        <v>3</v>
      </c>
      <c r="C275">
        <v>20</v>
      </c>
      <c r="D275" t="s">
        <v>396</v>
      </c>
      <c r="E275">
        <v>4</v>
      </c>
      <c r="F275" s="1">
        <v>3.25</v>
      </c>
      <c r="G275" s="1">
        <v>1.72</v>
      </c>
    </row>
    <row r="276" spans="1:7">
      <c r="A276">
        <v>7</v>
      </c>
      <c r="B276">
        <v>3</v>
      </c>
      <c r="C276">
        <v>20</v>
      </c>
      <c r="D276" t="s">
        <v>394</v>
      </c>
      <c r="E276">
        <v>4</v>
      </c>
      <c r="F276" s="1">
        <v>3.25</v>
      </c>
      <c r="G276" s="1">
        <v>1.72</v>
      </c>
    </row>
    <row r="277" spans="1:7">
      <c r="A277">
        <v>10</v>
      </c>
      <c r="B277">
        <v>67</v>
      </c>
      <c r="C277">
        <v>21</v>
      </c>
      <c r="D277" t="s">
        <v>401</v>
      </c>
      <c r="E277">
        <v>5</v>
      </c>
      <c r="F277" s="1">
        <v>2</v>
      </c>
      <c r="G277" s="1">
        <v>1.01</v>
      </c>
    </row>
    <row r="278" spans="1:7">
      <c r="A278">
        <v>10</v>
      </c>
      <c r="B278">
        <v>67</v>
      </c>
      <c r="C278">
        <v>21</v>
      </c>
      <c r="D278" t="s">
        <v>402</v>
      </c>
      <c r="E278">
        <v>5</v>
      </c>
      <c r="F278" s="1">
        <v>2</v>
      </c>
      <c r="G278" s="1">
        <v>1.01</v>
      </c>
    </row>
    <row r="279" spans="1:7">
      <c r="A279">
        <v>10</v>
      </c>
      <c r="B279">
        <v>67</v>
      </c>
      <c r="C279">
        <v>21</v>
      </c>
      <c r="D279" t="s">
        <v>403</v>
      </c>
      <c r="E279">
        <v>5</v>
      </c>
      <c r="F279" s="1">
        <v>2</v>
      </c>
      <c r="G279" s="1">
        <v>1.01</v>
      </c>
    </row>
    <row r="280" spans="1:7">
      <c r="A280">
        <v>10</v>
      </c>
      <c r="B280">
        <v>67</v>
      </c>
      <c r="C280">
        <v>21</v>
      </c>
      <c r="D280" t="s">
        <v>404</v>
      </c>
      <c r="E280">
        <v>5</v>
      </c>
      <c r="F280" s="1">
        <v>2</v>
      </c>
      <c r="G280" s="1">
        <v>1.01</v>
      </c>
    </row>
    <row r="281" spans="1:7">
      <c r="A281">
        <v>10</v>
      </c>
      <c r="B281">
        <v>67</v>
      </c>
      <c r="C281">
        <v>21</v>
      </c>
      <c r="D281" t="s">
        <v>405</v>
      </c>
      <c r="E281">
        <v>5</v>
      </c>
      <c r="F281" s="1">
        <v>2</v>
      </c>
      <c r="G281" s="1">
        <v>1.01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4278-B029-2646-9B38-DC4F777F660F}">
  <dimension ref="A1:B7"/>
  <sheetViews>
    <sheetView workbookViewId="0">
      <selection activeCell="B18" sqref="B18"/>
    </sheetView>
  </sheetViews>
  <sheetFormatPr baseColWidth="10" defaultRowHeight="16"/>
  <sheetData>
    <row r="1" spans="1:2">
      <c r="A1">
        <v>1</v>
      </c>
      <c r="B1" t="s">
        <v>60</v>
      </c>
    </row>
    <row r="2" spans="1:2">
      <c r="A2">
        <v>2</v>
      </c>
      <c r="B2" t="s">
        <v>106</v>
      </c>
    </row>
    <row r="3" spans="1:2">
      <c r="A3">
        <v>3</v>
      </c>
      <c r="B3" t="s">
        <v>107</v>
      </c>
    </row>
    <row r="4" spans="1:2">
      <c r="A4">
        <v>4</v>
      </c>
      <c r="B4" t="s">
        <v>108</v>
      </c>
    </row>
    <row r="5" spans="1:2">
      <c r="A5">
        <v>5</v>
      </c>
      <c r="B5" t="s">
        <v>109</v>
      </c>
    </row>
    <row r="6" spans="1:2">
      <c r="A6">
        <v>6</v>
      </c>
      <c r="B6" t="s">
        <v>110</v>
      </c>
    </row>
    <row r="7" spans="1:2">
      <c r="A7">
        <v>7</v>
      </c>
      <c r="B7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F6E9-8C50-524C-9E84-D7FE3786BAF1}">
  <dimension ref="A1:B9"/>
  <sheetViews>
    <sheetView workbookViewId="0">
      <selection sqref="A1:B9"/>
    </sheetView>
  </sheetViews>
  <sheetFormatPr baseColWidth="10" defaultRowHeight="16"/>
  <cols>
    <col min="1" max="2" width="12.1640625" bestFit="1" customWidth="1"/>
  </cols>
  <sheetData>
    <row r="1" spans="1:2">
      <c r="A1">
        <v>1</v>
      </c>
      <c r="B1" t="s">
        <v>14</v>
      </c>
    </row>
    <row r="2" spans="1:2">
      <c r="A2">
        <v>2</v>
      </c>
      <c r="B2" t="s">
        <v>20</v>
      </c>
    </row>
    <row r="3" spans="1:2">
      <c r="A3">
        <v>3</v>
      </c>
      <c r="B3" t="s">
        <v>19</v>
      </c>
    </row>
    <row r="4" spans="1:2">
      <c r="A4">
        <v>4</v>
      </c>
      <c r="B4" t="s">
        <v>17</v>
      </c>
    </row>
    <row r="5" spans="1:2">
      <c r="A5">
        <v>5</v>
      </c>
      <c r="B5" t="s">
        <v>18</v>
      </c>
    </row>
    <row r="6" spans="1:2">
      <c r="A6">
        <v>6</v>
      </c>
      <c r="B6" t="s">
        <v>15</v>
      </c>
    </row>
    <row r="7" spans="1:2">
      <c r="A7">
        <v>7</v>
      </c>
      <c r="B7" t="s">
        <v>21</v>
      </c>
    </row>
    <row r="8" spans="1:2">
      <c r="A8">
        <v>8</v>
      </c>
      <c r="B8" t="s">
        <v>22</v>
      </c>
    </row>
    <row r="9" spans="1:2">
      <c r="A9">
        <v>9</v>
      </c>
      <c r="B9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8319-17CA-CF4F-86B4-B49BA4B5EFC8}">
  <dimension ref="A1:G11"/>
  <sheetViews>
    <sheetView workbookViewId="0">
      <selection activeCell="G12" sqref="G12"/>
    </sheetView>
  </sheetViews>
  <sheetFormatPr baseColWidth="10" defaultRowHeight="16"/>
  <cols>
    <col min="2" max="2" width="43.33203125" bestFit="1" customWidth="1"/>
    <col min="3" max="3" width="36.33203125" bestFit="1" customWidth="1"/>
    <col min="4" max="4" width="9.6640625" customWidth="1"/>
  </cols>
  <sheetData>
    <row r="1" spans="1:7">
      <c r="B1" t="s">
        <v>52</v>
      </c>
      <c r="C1" t="s">
        <v>53</v>
      </c>
      <c r="D1" t="s">
        <v>54</v>
      </c>
      <c r="E1" t="s">
        <v>112</v>
      </c>
      <c r="F1" t="s">
        <v>113</v>
      </c>
    </row>
    <row r="2" spans="1:7">
      <c r="A2">
        <v>1</v>
      </c>
      <c r="B2" t="s">
        <v>55</v>
      </c>
      <c r="C2" t="s">
        <v>424</v>
      </c>
      <c r="D2">
        <v>4</v>
      </c>
      <c r="E2">
        <v>3</v>
      </c>
      <c r="F2">
        <v>12</v>
      </c>
    </row>
    <row r="3" spans="1:7">
      <c r="A3">
        <v>2</v>
      </c>
      <c r="B3" t="s">
        <v>56</v>
      </c>
      <c r="C3" t="s">
        <v>426</v>
      </c>
      <c r="D3">
        <v>8</v>
      </c>
      <c r="E3">
        <v>2</v>
      </c>
      <c r="F3">
        <v>15</v>
      </c>
    </row>
    <row r="4" spans="1:7">
      <c r="A4">
        <v>3</v>
      </c>
      <c r="B4" t="s">
        <v>57</v>
      </c>
      <c r="C4" t="s">
        <v>427</v>
      </c>
      <c r="D4">
        <v>12</v>
      </c>
      <c r="E4">
        <v>1</v>
      </c>
      <c r="F4">
        <v>17</v>
      </c>
    </row>
    <row r="5" spans="1:7">
      <c r="A5">
        <v>4</v>
      </c>
      <c r="B5" t="s">
        <v>63</v>
      </c>
      <c r="C5" t="s">
        <v>428</v>
      </c>
      <c r="D5">
        <v>1</v>
      </c>
      <c r="E5">
        <v>4</v>
      </c>
      <c r="F5">
        <v>45</v>
      </c>
    </row>
    <row r="6" spans="1:7">
      <c r="A6">
        <v>5</v>
      </c>
      <c r="B6" t="s">
        <v>429</v>
      </c>
      <c r="C6" t="s">
        <v>430</v>
      </c>
      <c r="D6">
        <v>9</v>
      </c>
      <c r="E6">
        <v>5</v>
      </c>
      <c r="F6">
        <v>14</v>
      </c>
    </row>
    <row r="7" spans="1:7">
      <c r="A7">
        <v>6</v>
      </c>
      <c r="B7" t="s">
        <v>431</v>
      </c>
      <c r="C7" t="s">
        <v>432</v>
      </c>
      <c r="D7">
        <v>11</v>
      </c>
      <c r="E7">
        <v>4</v>
      </c>
      <c r="F7">
        <v>13</v>
      </c>
      <c r="G7" t="s">
        <v>425</v>
      </c>
    </row>
    <row r="8" spans="1:7">
      <c r="G8" t="s">
        <v>425</v>
      </c>
    </row>
    <row r="9" spans="1:7">
      <c r="G9" t="s">
        <v>425</v>
      </c>
    </row>
    <row r="10" spans="1:7">
      <c r="G10" t="s">
        <v>425</v>
      </c>
    </row>
    <row r="11" spans="1:7">
      <c r="G11" t="s">
        <v>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1BD0-5EAC-2748-8331-9A9FDEC5FEB1}">
  <dimension ref="A1:H89"/>
  <sheetViews>
    <sheetView workbookViewId="0">
      <selection activeCell="F90" sqref="F90"/>
    </sheetView>
  </sheetViews>
  <sheetFormatPr baseColWidth="10" defaultRowHeight="16"/>
  <cols>
    <col min="2" max="2" width="14.83203125" bestFit="1" customWidth="1"/>
  </cols>
  <sheetData>
    <row r="1" spans="1:7">
      <c r="A1" t="s">
        <v>126</v>
      </c>
      <c r="C1" t="s">
        <v>125</v>
      </c>
      <c r="D1" t="s">
        <v>126</v>
      </c>
      <c r="E1" t="s">
        <v>58</v>
      </c>
      <c r="F1" t="s">
        <v>16</v>
      </c>
      <c r="G1" t="s">
        <v>124</v>
      </c>
    </row>
    <row r="2" spans="1:7">
      <c r="A2">
        <v>3</v>
      </c>
      <c r="B2" t="s">
        <v>28</v>
      </c>
      <c r="C2">
        <v>1</v>
      </c>
      <c r="D2">
        <v>1</v>
      </c>
      <c r="E2">
        <v>1</v>
      </c>
      <c r="F2">
        <v>2</v>
      </c>
      <c r="G2">
        <v>1</v>
      </c>
    </row>
    <row r="3" spans="1:7">
      <c r="C3">
        <v>1</v>
      </c>
      <c r="D3">
        <v>2</v>
      </c>
      <c r="E3">
        <v>0</v>
      </c>
      <c r="F3">
        <v>0</v>
      </c>
      <c r="G3">
        <v>0</v>
      </c>
    </row>
    <row r="4" spans="1:7">
      <c r="C4">
        <v>1</v>
      </c>
      <c r="D4">
        <v>3</v>
      </c>
      <c r="E4">
        <v>0</v>
      </c>
      <c r="F4">
        <v>0</v>
      </c>
      <c r="G4">
        <v>0</v>
      </c>
    </row>
    <row r="5" spans="1:7">
      <c r="A5">
        <v>6</v>
      </c>
      <c r="B5" t="s">
        <v>29</v>
      </c>
      <c r="C5">
        <v>2</v>
      </c>
      <c r="D5">
        <v>1</v>
      </c>
      <c r="E5">
        <v>1</v>
      </c>
      <c r="F5">
        <v>2</v>
      </c>
      <c r="G5">
        <v>1</v>
      </c>
    </row>
    <row r="6" spans="1:7">
      <c r="C6">
        <v>2</v>
      </c>
      <c r="D6">
        <v>2</v>
      </c>
      <c r="E6">
        <v>0</v>
      </c>
      <c r="F6">
        <v>0</v>
      </c>
      <c r="G6">
        <v>0</v>
      </c>
    </row>
    <row r="7" spans="1:7">
      <c r="C7">
        <v>2</v>
      </c>
      <c r="D7">
        <v>3</v>
      </c>
      <c r="E7">
        <v>0</v>
      </c>
      <c r="F7">
        <v>0</v>
      </c>
      <c r="G7">
        <v>0</v>
      </c>
    </row>
    <row r="8" spans="1:7">
      <c r="C8">
        <v>2</v>
      </c>
      <c r="D8">
        <v>4</v>
      </c>
      <c r="E8">
        <v>1</v>
      </c>
      <c r="F8">
        <v>2</v>
      </c>
      <c r="G8">
        <v>0</v>
      </c>
    </row>
    <row r="9" spans="1:7">
      <c r="C9">
        <v>2</v>
      </c>
      <c r="D9">
        <v>5</v>
      </c>
      <c r="E9">
        <v>0</v>
      </c>
      <c r="F9">
        <v>0</v>
      </c>
      <c r="G9">
        <v>0</v>
      </c>
    </row>
    <row r="10" spans="1:7">
      <c r="C10">
        <v>2</v>
      </c>
      <c r="D10">
        <v>6</v>
      </c>
      <c r="E10">
        <v>0</v>
      </c>
      <c r="F10">
        <v>0</v>
      </c>
      <c r="G10">
        <v>0</v>
      </c>
    </row>
    <row r="11" spans="1:7">
      <c r="A11">
        <v>5</v>
      </c>
      <c r="B11" t="s">
        <v>30</v>
      </c>
      <c r="C11">
        <v>3</v>
      </c>
      <c r="D11">
        <v>1</v>
      </c>
      <c r="E11">
        <v>2</v>
      </c>
      <c r="F11">
        <v>2</v>
      </c>
      <c r="G11">
        <v>0</v>
      </c>
    </row>
    <row r="12" spans="1:7">
      <c r="C12">
        <v>3</v>
      </c>
      <c r="D12">
        <v>2</v>
      </c>
      <c r="E12">
        <v>0</v>
      </c>
      <c r="F12">
        <v>0</v>
      </c>
      <c r="G12">
        <v>0</v>
      </c>
    </row>
    <row r="13" spans="1:7">
      <c r="C13">
        <v>3</v>
      </c>
      <c r="D13">
        <v>3</v>
      </c>
      <c r="E13">
        <v>0</v>
      </c>
      <c r="F13">
        <v>0</v>
      </c>
      <c r="G13">
        <v>0</v>
      </c>
    </row>
    <row r="14" spans="1:7">
      <c r="C14">
        <v>3</v>
      </c>
      <c r="D14">
        <v>4</v>
      </c>
      <c r="E14">
        <v>0</v>
      </c>
      <c r="F14">
        <v>0</v>
      </c>
      <c r="G14">
        <v>0</v>
      </c>
    </row>
    <row r="15" spans="1:7">
      <c r="C15">
        <v>3</v>
      </c>
      <c r="D15">
        <v>5</v>
      </c>
      <c r="E15">
        <v>0</v>
      </c>
      <c r="F15">
        <v>0</v>
      </c>
      <c r="G15">
        <v>0</v>
      </c>
    </row>
    <row r="16" spans="1:7">
      <c r="A16">
        <v>4</v>
      </c>
      <c r="B16" t="s">
        <v>48</v>
      </c>
      <c r="C16">
        <v>4</v>
      </c>
      <c r="D16">
        <v>1</v>
      </c>
      <c r="E16">
        <v>2</v>
      </c>
      <c r="F16">
        <v>4</v>
      </c>
      <c r="G16">
        <v>1</v>
      </c>
    </row>
    <row r="17" spans="1:7">
      <c r="C17">
        <v>4</v>
      </c>
      <c r="D17">
        <v>2</v>
      </c>
      <c r="E17">
        <v>0</v>
      </c>
      <c r="F17">
        <v>0</v>
      </c>
      <c r="G17">
        <v>0</v>
      </c>
    </row>
    <row r="18" spans="1:7">
      <c r="C18">
        <v>4</v>
      </c>
      <c r="D18">
        <v>3</v>
      </c>
      <c r="E18">
        <v>2</v>
      </c>
      <c r="F18">
        <v>4</v>
      </c>
      <c r="G18">
        <v>1</v>
      </c>
    </row>
    <row r="19" spans="1:7">
      <c r="C19">
        <v>4</v>
      </c>
      <c r="D19">
        <v>4</v>
      </c>
      <c r="E19">
        <v>0</v>
      </c>
      <c r="F19">
        <v>0</v>
      </c>
      <c r="G19">
        <v>0</v>
      </c>
    </row>
    <row r="20" spans="1:7">
      <c r="A20">
        <v>8</v>
      </c>
      <c r="B20" t="s">
        <v>31</v>
      </c>
      <c r="C20">
        <v>5</v>
      </c>
      <c r="D20">
        <v>1</v>
      </c>
      <c r="E20">
        <v>1</v>
      </c>
      <c r="F20">
        <v>1</v>
      </c>
      <c r="G20">
        <v>1</v>
      </c>
    </row>
    <row r="21" spans="1:7">
      <c r="C21">
        <v>5</v>
      </c>
      <c r="D21">
        <v>2</v>
      </c>
      <c r="E21">
        <v>1</v>
      </c>
      <c r="F21">
        <v>1</v>
      </c>
      <c r="G21">
        <v>0</v>
      </c>
    </row>
    <row r="22" spans="1:7">
      <c r="C22">
        <v>5</v>
      </c>
      <c r="D22">
        <v>3</v>
      </c>
      <c r="E22">
        <v>1</v>
      </c>
      <c r="F22">
        <v>1</v>
      </c>
      <c r="G22">
        <v>1</v>
      </c>
    </row>
    <row r="23" spans="1:7">
      <c r="C23">
        <v>5</v>
      </c>
      <c r="D23">
        <v>4</v>
      </c>
      <c r="E23">
        <v>1</v>
      </c>
      <c r="F23">
        <v>1</v>
      </c>
      <c r="G23">
        <v>0</v>
      </c>
    </row>
    <row r="24" spans="1:7">
      <c r="C24">
        <v>5</v>
      </c>
      <c r="D24">
        <v>5</v>
      </c>
      <c r="E24">
        <v>1</v>
      </c>
      <c r="F24">
        <v>1</v>
      </c>
      <c r="G24">
        <v>1</v>
      </c>
    </row>
    <row r="25" spans="1:7">
      <c r="C25">
        <v>5</v>
      </c>
      <c r="D25">
        <v>6</v>
      </c>
      <c r="E25">
        <v>1</v>
      </c>
      <c r="F25">
        <v>1</v>
      </c>
      <c r="G25">
        <v>0</v>
      </c>
    </row>
    <row r="26" spans="1:7">
      <c r="C26">
        <v>5</v>
      </c>
      <c r="D26">
        <v>7</v>
      </c>
      <c r="E26">
        <v>1</v>
      </c>
      <c r="F26">
        <v>1</v>
      </c>
      <c r="G26">
        <v>1</v>
      </c>
    </row>
    <row r="27" spans="1:7">
      <c r="C27">
        <v>5</v>
      </c>
      <c r="D27">
        <v>8</v>
      </c>
      <c r="E27">
        <v>1</v>
      </c>
      <c r="F27">
        <v>1</v>
      </c>
      <c r="G27">
        <v>0</v>
      </c>
    </row>
    <row r="28" spans="1:7">
      <c r="A28">
        <v>3</v>
      </c>
      <c r="B28" t="s">
        <v>32</v>
      </c>
      <c r="C28">
        <v>6</v>
      </c>
      <c r="D28">
        <v>1</v>
      </c>
      <c r="E28">
        <v>1</v>
      </c>
      <c r="F28">
        <v>1</v>
      </c>
      <c r="G28">
        <v>0</v>
      </c>
    </row>
    <row r="29" spans="1:7">
      <c r="C29">
        <v>6</v>
      </c>
      <c r="D29">
        <v>2</v>
      </c>
      <c r="E29">
        <v>0</v>
      </c>
      <c r="F29">
        <v>0</v>
      </c>
      <c r="G29">
        <v>0</v>
      </c>
    </row>
    <row r="30" spans="1:7">
      <c r="C30">
        <v>6</v>
      </c>
      <c r="D30">
        <v>3</v>
      </c>
      <c r="E30">
        <v>0</v>
      </c>
      <c r="F30">
        <v>0</v>
      </c>
      <c r="G30">
        <v>0</v>
      </c>
    </row>
    <row r="31" spans="1:7">
      <c r="A31">
        <v>13</v>
      </c>
      <c r="B31" t="s">
        <v>33</v>
      </c>
      <c r="C31">
        <v>7</v>
      </c>
      <c r="D31">
        <v>1</v>
      </c>
      <c r="E31">
        <v>1</v>
      </c>
      <c r="F31">
        <v>1</v>
      </c>
      <c r="G31">
        <v>1</v>
      </c>
    </row>
    <row r="32" spans="1:7">
      <c r="C32">
        <v>7</v>
      </c>
      <c r="D32">
        <v>2</v>
      </c>
      <c r="E32">
        <v>1</v>
      </c>
      <c r="F32">
        <v>1</v>
      </c>
      <c r="G32">
        <v>0</v>
      </c>
    </row>
    <row r="33" spans="1:7">
      <c r="C33">
        <v>7</v>
      </c>
      <c r="D33">
        <v>3</v>
      </c>
      <c r="E33">
        <v>1</v>
      </c>
      <c r="F33">
        <v>1</v>
      </c>
      <c r="G33">
        <v>0</v>
      </c>
    </row>
    <row r="34" spans="1:7">
      <c r="C34">
        <v>7</v>
      </c>
      <c r="D34">
        <v>4</v>
      </c>
      <c r="E34">
        <v>1</v>
      </c>
      <c r="F34">
        <v>1</v>
      </c>
      <c r="G34">
        <v>1</v>
      </c>
    </row>
    <row r="35" spans="1:7">
      <c r="C35">
        <v>7</v>
      </c>
      <c r="D35">
        <v>5</v>
      </c>
      <c r="E35">
        <v>1</v>
      </c>
      <c r="F35">
        <v>1</v>
      </c>
      <c r="G35">
        <v>0</v>
      </c>
    </row>
    <row r="36" spans="1:7">
      <c r="C36">
        <v>7</v>
      </c>
      <c r="D36">
        <v>6</v>
      </c>
      <c r="E36">
        <v>1</v>
      </c>
      <c r="F36">
        <v>1</v>
      </c>
      <c r="G36">
        <v>0</v>
      </c>
    </row>
    <row r="37" spans="1:7">
      <c r="C37">
        <v>7</v>
      </c>
      <c r="D37">
        <v>7</v>
      </c>
      <c r="E37">
        <v>1</v>
      </c>
      <c r="F37">
        <v>1</v>
      </c>
      <c r="G37">
        <v>1</v>
      </c>
    </row>
    <row r="38" spans="1:7">
      <c r="C38">
        <v>7</v>
      </c>
      <c r="D38">
        <v>8</v>
      </c>
      <c r="E38">
        <v>1</v>
      </c>
      <c r="F38">
        <v>1</v>
      </c>
      <c r="G38">
        <v>1</v>
      </c>
    </row>
    <row r="39" spans="1:7">
      <c r="C39">
        <v>7</v>
      </c>
      <c r="D39">
        <v>9</v>
      </c>
      <c r="E39">
        <v>1</v>
      </c>
      <c r="F39">
        <v>1</v>
      </c>
      <c r="G39">
        <v>0</v>
      </c>
    </row>
    <row r="40" spans="1:7">
      <c r="C40">
        <v>7</v>
      </c>
      <c r="D40">
        <v>10</v>
      </c>
      <c r="E40">
        <v>1</v>
      </c>
      <c r="F40">
        <v>1</v>
      </c>
      <c r="G40">
        <v>1</v>
      </c>
    </row>
    <row r="41" spans="1:7">
      <c r="C41">
        <v>7</v>
      </c>
      <c r="D41">
        <v>11</v>
      </c>
      <c r="E41">
        <v>1</v>
      </c>
      <c r="F41">
        <v>1</v>
      </c>
      <c r="G41">
        <v>0</v>
      </c>
    </row>
    <row r="42" spans="1:7">
      <c r="C42">
        <v>7</v>
      </c>
      <c r="D42">
        <v>12</v>
      </c>
      <c r="E42">
        <v>1</v>
      </c>
      <c r="F42">
        <v>1</v>
      </c>
      <c r="G42">
        <v>0</v>
      </c>
    </row>
    <row r="43" spans="1:7">
      <c r="C43">
        <v>7</v>
      </c>
      <c r="D43">
        <v>13</v>
      </c>
      <c r="E43">
        <v>1</v>
      </c>
      <c r="F43">
        <v>1</v>
      </c>
      <c r="G43">
        <v>1</v>
      </c>
    </row>
    <row r="44" spans="1:7">
      <c r="A44">
        <v>4</v>
      </c>
      <c r="B44" t="s">
        <v>34</v>
      </c>
      <c r="C44">
        <v>8</v>
      </c>
      <c r="D44">
        <v>1</v>
      </c>
      <c r="E44">
        <v>2</v>
      </c>
      <c r="F44">
        <v>2</v>
      </c>
      <c r="G44">
        <v>0</v>
      </c>
    </row>
    <row r="45" spans="1:7">
      <c r="C45">
        <v>8</v>
      </c>
      <c r="D45">
        <v>2</v>
      </c>
      <c r="E45">
        <v>0</v>
      </c>
      <c r="F45">
        <v>0</v>
      </c>
      <c r="G45">
        <v>0</v>
      </c>
    </row>
    <row r="46" spans="1:7">
      <c r="C46">
        <v>8</v>
      </c>
      <c r="D46">
        <v>3</v>
      </c>
      <c r="E46">
        <v>0</v>
      </c>
      <c r="F46">
        <v>0</v>
      </c>
      <c r="G46">
        <v>0</v>
      </c>
    </row>
    <row r="47" spans="1:7">
      <c r="C47">
        <v>8</v>
      </c>
      <c r="D47">
        <v>4</v>
      </c>
      <c r="E47">
        <v>0</v>
      </c>
      <c r="F47">
        <v>0</v>
      </c>
      <c r="G47">
        <v>0</v>
      </c>
    </row>
    <row r="48" spans="1:7">
      <c r="A48">
        <v>12</v>
      </c>
      <c r="B48" t="s">
        <v>35</v>
      </c>
      <c r="C48">
        <v>9</v>
      </c>
      <c r="D48">
        <v>1</v>
      </c>
      <c r="E48">
        <v>1</v>
      </c>
      <c r="F48">
        <v>1</v>
      </c>
      <c r="G48">
        <v>1</v>
      </c>
    </row>
    <row r="49" spans="1:7">
      <c r="C49">
        <v>9</v>
      </c>
      <c r="D49">
        <v>2</v>
      </c>
      <c r="E49">
        <v>1</v>
      </c>
      <c r="F49">
        <v>1</v>
      </c>
      <c r="G49">
        <v>0</v>
      </c>
    </row>
    <row r="50" spans="1:7">
      <c r="C50">
        <v>9</v>
      </c>
      <c r="D50">
        <v>3</v>
      </c>
      <c r="E50">
        <v>1</v>
      </c>
      <c r="F50">
        <v>1</v>
      </c>
      <c r="G50">
        <v>1</v>
      </c>
    </row>
    <row r="51" spans="1:7">
      <c r="C51">
        <v>9</v>
      </c>
      <c r="D51">
        <v>4</v>
      </c>
      <c r="E51">
        <v>1</v>
      </c>
      <c r="F51">
        <v>1</v>
      </c>
      <c r="G51">
        <v>0</v>
      </c>
    </row>
    <row r="52" spans="1:7">
      <c r="C52">
        <v>9</v>
      </c>
      <c r="D52">
        <v>5</v>
      </c>
      <c r="E52">
        <v>1</v>
      </c>
      <c r="F52">
        <v>1</v>
      </c>
      <c r="G52">
        <v>1</v>
      </c>
    </row>
    <row r="53" spans="1:7">
      <c r="C53">
        <v>9</v>
      </c>
      <c r="D53">
        <v>6</v>
      </c>
      <c r="E53">
        <v>1</v>
      </c>
      <c r="F53">
        <v>1</v>
      </c>
      <c r="G53">
        <v>0</v>
      </c>
    </row>
    <row r="54" spans="1:7">
      <c r="C54">
        <v>9</v>
      </c>
      <c r="D54">
        <v>7</v>
      </c>
      <c r="E54">
        <v>1</v>
      </c>
      <c r="F54">
        <v>1</v>
      </c>
      <c r="G54">
        <v>1</v>
      </c>
    </row>
    <row r="55" spans="1:7">
      <c r="C55">
        <v>9</v>
      </c>
      <c r="D55">
        <v>8</v>
      </c>
      <c r="E55">
        <v>1</v>
      </c>
      <c r="F55">
        <v>1</v>
      </c>
      <c r="G55">
        <v>0</v>
      </c>
    </row>
    <row r="56" spans="1:7">
      <c r="C56">
        <v>9</v>
      </c>
      <c r="D56">
        <v>9</v>
      </c>
      <c r="E56">
        <v>1</v>
      </c>
      <c r="F56">
        <v>1</v>
      </c>
      <c r="G56">
        <v>1</v>
      </c>
    </row>
    <row r="57" spans="1:7">
      <c r="C57">
        <v>9</v>
      </c>
      <c r="D57">
        <v>10</v>
      </c>
      <c r="E57">
        <v>1</v>
      </c>
      <c r="F57">
        <v>1</v>
      </c>
      <c r="G57">
        <v>0</v>
      </c>
    </row>
    <row r="58" spans="1:7">
      <c r="C58">
        <v>9</v>
      </c>
      <c r="D58">
        <v>11</v>
      </c>
      <c r="E58">
        <v>1</v>
      </c>
      <c r="F58">
        <v>1</v>
      </c>
      <c r="G58">
        <v>1</v>
      </c>
    </row>
    <row r="59" spans="1:7">
      <c r="C59">
        <v>9</v>
      </c>
      <c r="D59">
        <v>12</v>
      </c>
      <c r="E59">
        <v>1</v>
      </c>
      <c r="F59">
        <v>1</v>
      </c>
      <c r="G59">
        <v>0</v>
      </c>
    </row>
    <row r="60" spans="1:7">
      <c r="A60">
        <v>3</v>
      </c>
      <c r="B60" t="s">
        <v>36</v>
      </c>
      <c r="C60">
        <v>10</v>
      </c>
      <c r="D60">
        <v>1</v>
      </c>
      <c r="E60">
        <v>1</v>
      </c>
      <c r="F60">
        <v>1</v>
      </c>
      <c r="G60">
        <v>1</v>
      </c>
    </row>
    <row r="61" spans="1:7">
      <c r="C61">
        <v>10</v>
      </c>
      <c r="D61">
        <v>2</v>
      </c>
      <c r="E61">
        <v>1</v>
      </c>
      <c r="F61">
        <v>1</v>
      </c>
      <c r="G61">
        <v>0</v>
      </c>
    </row>
    <row r="62" spans="1:7">
      <c r="C62">
        <v>10</v>
      </c>
      <c r="D62">
        <v>3</v>
      </c>
      <c r="E62">
        <v>1</v>
      </c>
      <c r="F62">
        <v>1</v>
      </c>
      <c r="G62">
        <v>0</v>
      </c>
    </row>
    <row r="63" spans="1:7">
      <c r="A63">
        <v>3</v>
      </c>
      <c r="B63" t="s">
        <v>37</v>
      </c>
      <c r="C63">
        <v>11</v>
      </c>
      <c r="D63">
        <v>1</v>
      </c>
      <c r="E63">
        <v>2</v>
      </c>
      <c r="F63">
        <v>2</v>
      </c>
      <c r="G63">
        <v>1</v>
      </c>
    </row>
    <row r="64" spans="1:7">
      <c r="C64">
        <v>11</v>
      </c>
      <c r="D64">
        <v>2</v>
      </c>
      <c r="E64">
        <v>0</v>
      </c>
      <c r="F64">
        <v>0</v>
      </c>
      <c r="G64">
        <v>0</v>
      </c>
    </row>
    <row r="65" spans="1:7">
      <c r="C65">
        <v>11</v>
      </c>
      <c r="D65">
        <v>3</v>
      </c>
      <c r="E65">
        <v>1</v>
      </c>
      <c r="F65">
        <v>1</v>
      </c>
      <c r="G65">
        <v>1</v>
      </c>
    </row>
    <row r="66" spans="1:7">
      <c r="A66">
        <v>6</v>
      </c>
      <c r="B66" t="s">
        <v>38</v>
      </c>
      <c r="C66">
        <v>12</v>
      </c>
      <c r="D66">
        <v>1</v>
      </c>
      <c r="E66">
        <v>1</v>
      </c>
      <c r="F66">
        <v>1</v>
      </c>
      <c r="G66">
        <v>1</v>
      </c>
    </row>
    <row r="67" spans="1:7">
      <c r="C67">
        <v>12</v>
      </c>
      <c r="D67">
        <v>2</v>
      </c>
      <c r="E67">
        <v>1</v>
      </c>
      <c r="F67">
        <v>1</v>
      </c>
      <c r="G67">
        <v>0</v>
      </c>
    </row>
    <row r="68" spans="1:7">
      <c r="C68">
        <v>12</v>
      </c>
      <c r="D68">
        <v>3</v>
      </c>
      <c r="E68">
        <v>1</v>
      </c>
      <c r="F68">
        <v>1</v>
      </c>
      <c r="G68">
        <v>0</v>
      </c>
    </row>
    <row r="69" spans="1:7">
      <c r="C69">
        <v>12</v>
      </c>
      <c r="D69">
        <v>4</v>
      </c>
      <c r="E69">
        <v>1</v>
      </c>
      <c r="F69">
        <v>1</v>
      </c>
      <c r="G69">
        <v>0</v>
      </c>
    </row>
    <row r="70" spans="1:7">
      <c r="C70">
        <v>12</v>
      </c>
      <c r="D70">
        <v>5</v>
      </c>
      <c r="E70">
        <v>1</v>
      </c>
      <c r="F70">
        <v>1</v>
      </c>
      <c r="G70">
        <v>0</v>
      </c>
    </row>
    <row r="71" spans="1:7">
      <c r="C71">
        <v>12</v>
      </c>
      <c r="D71">
        <v>6</v>
      </c>
      <c r="E71">
        <v>1</v>
      </c>
      <c r="F71">
        <v>1</v>
      </c>
      <c r="G71">
        <v>0</v>
      </c>
    </row>
    <row r="72" spans="1:7">
      <c r="A72">
        <v>3</v>
      </c>
      <c r="B72" t="s">
        <v>39</v>
      </c>
      <c r="C72">
        <v>13</v>
      </c>
      <c r="D72">
        <v>1</v>
      </c>
      <c r="E72">
        <v>1</v>
      </c>
      <c r="F72">
        <v>1</v>
      </c>
      <c r="G72">
        <v>0</v>
      </c>
    </row>
    <row r="73" spans="1:7">
      <c r="C73">
        <v>13</v>
      </c>
      <c r="D73">
        <v>2</v>
      </c>
      <c r="E73">
        <v>0</v>
      </c>
      <c r="F73">
        <v>0</v>
      </c>
      <c r="G73">
        <v>0</v>
      </c>
    </row>
    <row r="74" spans="1:7">
      <c r="C74">
        <v>13</v>
      </c>
      <c r="D74">
        <v>3</v>
      </c>
      <c r="E74">
        <v>0</v>
      </c>
      <c r="F74">
        <v>0</v>
      </c>
      <c r="G74">
        <v>0</v>
      </c>
    </row>
    <row r="75" spans="1:7">
      <c r="A75">
        <v>3</v>
      </c>
      <c r="B75" t="s">
        <v>40</v>
      </c>
      <c r="C75">
        <v>14</v>
      </c>
      <c r="D75">
        <v>1</v>
      </c>
      <c r="E75">
        <v>1</v>
      </c>
      <c r="F75">
        <v>1</v>
      </c>
      <c r="G75">
        <v>1</v>
      </c>
    </row>
    <row r="76" spans="1:7">
      <c r="C76">
        <v>14</v>
      </c>
      <c r="D76">
        <v>2</v>
      </c>
      <c r="E76">
        <v>0</v>
      </c>
      <c r="F76">
        <v>0</v>
      </c>
      <c r="G76">
        <v>0</v>
      </c>
    </row>
    <row r="77" spans="1:7">
      <c r="C77">
        <v>14</v>
      </c>
      <c r="D77">
        <v>3</v>
      </c>
      <c r="E77">
        <v>0</v>
      </c>
      <c r="F77">
        <v>0</v>
      </c>
      <c r="G77">
        <v>0</v>
      </c>
    </row>
    <row r="78" spans="1:7">
      <c r="A78">
        <v>4</v>
      </c>
      <c r="B78" t="s">
        <v>41</v>
      </c>
      <c r="C78">
        <v>15</v>
      </c>
      <c r="D78">
        <v>1</v>
      </c>
      <c r="E78">
        <v>2</v>
      </c>
      <c r="F78">
        <v>1</v>
      </c>
      <c r="G78">
        <v>1</v>
      </c>
    </row>
    <row r="79" spans="1:7">
      <c r="C79">
        <v>15</v>
      </c>
      <c r="D79">
        <v>2</v>
      </c>
      <c r="E79">
        <v>0</v>
      </c>
      <c r="F79">
        <v>0</v>
      </c>
      <c r="G79">
        <v>0</v>
      </c>
    </row>
    <row r="80" spans="1:7">
      <c r="C80">
        <v>15</v>
      </c>
      <c r="D80">
        <v>3</v>
      </c>
      <c r="E80">
        <v>0</v>
      </c>
      <c r="F80">
        <v>0</v>
      </c>
      <c r="G80">
        <v>0</v>
      </c>
    </row>
    <row r="81" spans="1:8">
      <c r="C81">
        <v>15</v>
      </c>
      <c r="D81">
        <v>4</v>
      </c>
      <c r="E81">
        <v>0</v>
      </c>
      <c r="F81">
        <v>0</v>
      </c>
      <c r="G81">
        <v>0</v>
      </c>
    </row>
    <row r="82" spans="1:8">
      <c r="A82">
        <v>3</v>
      </c>
      <c r="B82" t="s">
        <v>42</v>
      </c>
      <c r="C82">
        <v>16</v>
      </c>
      <c r="D82">
        <v>1</v>
      </c>
      <c r="E82">
        <v>1</v>
      </c>
      <c r="F82">
        <v>1</v>
      </c>
      <c r="G82">
        <v>0</v>
      </c>
    </row>
    <row r="83" spans="1:8">
      <c r="C83">
        <v>16</v>
      </c>
      <c r="D83">
        <v>2</v>
      </c>
      <c r="E83">
        <v>0</v>
      </c>
      <c r="F83">
        <v>0</v>
      </c>
      <c r="G83">
        <v>0</v>
      </c>
    </row>
    <row r="84" spans="1:8">
      <c r="C84">
        <v>16</v>
      </c>
      <c r="D84">
        <v>3</v>
      </c>
      <c r="E84">
        <v>0</v>
      </c>
      <c r="F84">
        <v>0</v>
      </c>
      <c r="G84">
        <v>0</v>
      </c>
    </row>
    <row r="85" spans="1:8">
      <c r="A85">
        <v>4</v>
      </c>
      <c r="B85" t="s">
        <v>43</v>
      </c>
      <c r="C85">
        <v>17</v>
      </c>
      <c r="D85">
        <v>1</v>
      </c>
      <c r="E85">
        <v>1</v>
      </c>
      <c r="F85">
        <v>1</v>
      </c>
      <c r="G85">
        <v>1</v>
      </c>
    </row>
    <row r="86" spans="1:8">
      <c r="C86">
        <v>17</v>
      </c>
      <c r="D86">
        <v>2</v>
      </c>
      <c r="E86">
        <v>0</v>
      </c>
      <c r="F86">
        <v>0</v>
      </c>
      <c r="G86">
        <v>0</v>
      </c>
    </row>
    <row r="87" spans="1:8">
      <c r="C87">
        <v>17</v>
      </c>
      <c r="D87">
        <v>3</v>
      </c>
      <c r="E87">
        <v>0</v>
      </c>
      <c r="F87">
        <v>0</v>
      </c>
      <c r="G87">
        <v>0</v>
      </c>
    </row>
    <row r="88" spans="1:8">
      <c r="C88">
        <v>17</v>
      </c>
      <c r="D88">
        <v>4</v>
      </c>
      <c r="E88">
        <v>0</v>
      </c>
      <c r="F88">
        <v>0</v>
      </c>
      <c r="G88">
        <v>0</v>
      </c>
    </row>
    <row r="89" spans="1:8">
      <c r="E89">
        <f>SUM(E2:E88)</f>
        <v>63</v>
      </c>
      <c r="F89">
        <f>SUM(F2:F88)</f>
        <v>69</v>
      </c>
      <c r="G89">
        <f>SUM(G2:G88)</f>
        <v>27</v>
      </c>
      <c r="H89">
        <f>SUM(E89:G89)</f>
        <v>159</v>
      </c>
    </row>
  </sheetData>
  <conditionalFormatting sqref="E2:G8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Department</vt:lpstr>
      <vt:lpstr>Building</vt:lpstr>
      <vt:lpstr>Manufacturer</vt:lpstr>
      <vt:lpstr>Brands</vt:lpstr>
      <vt:lpstr>Product</vt:lpstr>
      <vt:lpstr>Tender</vt:lpstr>
      <vt:lpstr>ProductType</vt:lpstr>
      <vt:lpstr>Shelf</vt:lpstr>
      <vt:lpstr>BuildingLoad</vt:lpstr>
      <vt:lpstr>Sales Load</vt:lpstr>
      <vt:lpstr>Skew Tender</vt:lpstr>
      <vt:lpstr>SlotSize</vt:lpstr>
      <vt:lpstr>ModelType</vt:lpstr>
      <vt:lpstr>Model</vt:lpstr>
      <vt:lpstr>ModelShelf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Corcoran</dc:creator>
  <cp:lastModifiedBy>Brian Corcoran</cp:lastModifiedBy>
  <dcterms:created xsi:type="dcterms:W3CDTF">2018-07-16T01:27:20Z</dcterms:created>
  <dcterms:modified xsi:type="dcterms:W3CDTF">2018-07-25T05:29:18Z</dcterms:modified>
</cp:coreProperties>
</file>