
<file path=[Content_Types].xml><?xml version="1.0" encoding="utf-8"?>
<Types xmlns="http://schemas.openxmlformats.org/package/2006/content-types">
  <Default Extension="gif" ContentType="image/gif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muj\Downloads\VI\"/>
    </mc:Choice>
  </mc:AlternateContent>
  <xr:revisionPtr revIDLastSave="0" documentId="13_ncr:1_{23437081-BCB9-442A-A1F7-A05443A8AE9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uarterly Report" sheetId="1" r:id="rId1"/>
    <sheet name="Financial Analysis" sheetId="2" r:id="rId2"/>
    <sheet name="Graphical Visualiz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22" i="2"/>
  <c r="C24" i="2" s="1"/>
  <c r="D22" i="2"/>
  <c r="D24" i="2" s="1"/>
  <c r="E22" i="2"/>
  <c r="E24" i="2" s="1"/>
  <c r="F22" i="2"/>
  <c r="F24" i="2" s="1"/>
  <c r="G22" i="2"/>
  <c r="G24" i="2" s="1"/>
  <c r="H22" i="2"/>
  <c r="H24" i="2" s="1"/>
  <c r="I22" i="2"/>
  <c r="I24" i="2" s="1"/>
  <c r="J22" i="2"/>
  <c r="J24" i="2" s="1"/>
  <c r="K22" i="2"/>
  <c r="K24" i="2" s="1"/>
  <c r="L22" i="2"/>
  <c r="L24" i="2" s="1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T22" i="2"/>
  <c r="T24" i="2" s="1"/>
  <c r="U22" i="2"/>
  <c r="U24" i="2" s="1"/>
  <c r="V22" i="2"/>
  <c r="V24" i="2" s="1"/>
  <c r="W22" i="2"/>
  <c r="W24" i="2" s="1"/>
  <c r="X22" i="2"/>
  <c r="X24" i="2" s="1"/>
  <c r="Y22" i="2"/>
  <c r="Y24" i="2" s="1"/>
  <c r="Z22" i="2"/>
  <c r="Z24" i="2" s="1"/>
  <c r="B22" i="2"/>
  <c r="B24" i="2" s="1"/>
  <c r="B20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6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C12" i="2"/>
  <c r="D12" i="2"/>
  <c r="E12" i="2"/>
  <c r="F12" i="2"/>
  <c r="G12" i="2"/>
  <c r="H12" i="2"/>
  <c r="I12" i="2"/>
  <c r="J12" i="2"/>
  <c r="K12" i="2"/>
  <c r="L12" i="2"/>
  <c r="M1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12" i="2"/>
</calcChain>
</file>

<file path=xl/sharedStrings.xml><?xml version="1.0" encoding="utf-8"?>
<sst xmlns="http://schemas.openxmlformats.org/spreadsheetml/2006/main" count="453" uniqueCount="68">
  <si>
    <t>Quarterly Results of Vodafone Idea (in Rs. Cr.)</t>
  </si>
  <si>
    <t>Jun '24</t>
  </si>
  <si>
    <t>Mar '24</t>
  </si>
  <si>
    <t>Dec '23</t>
  </si>
  <si>
    <t>Sep '23</t>
  </si>
  <si>
    <t>Jun '23</t>
  </si>
  <si>
    <t>Net Sales/Income from operations</t>
  </si>
  <si>
    <t>Other Operating Income</t>
  </si>
  <si>
    <t>--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</si>
  <si>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</si>
  <si>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</si>
  <si>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</si>
  <si>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</si>
  <si>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</si>
  <si>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</si>
  <si>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</si>
  <si>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Excise Duty</t>
  </si>
  <si>
    <t>Admin. And Selling Expenses</t>
  </si>
  <si>
    <t>R &amp; D Expenses</t>
  </si>
  <si>
    <t>Provisions And Contingencies</t>
  </si>
  <si>
    <t>Exp. Capitalised</t>
  </si>
  <si>
    <t>Other Expenses</t>
  </si>
  <si>
    <t>P/L Before Other Inc. , Int., Excpt. Items &amp; Tax</t>
  </si>
  <si>
    <t>Other Income</t>
  </si>
  <si>
    <t>P/L Before Int., Excpt. Items &amp; Tax</t>
  </si>
  <si>
    <t>Interest</t>
  </si>
  <si>
    <t>P/L Before Exceptional Items &amp; Tax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</si>
  <si>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</si>
  <si>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</si>
  <si>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</si>
  <si>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</si>
  <si>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</si>
  <si>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</si>
  <si>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</si>
  <si>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Equity Share Capital</t>
  </si>
  <si>
    <t>Reserves Excluding Revaluation Reserves</t>
  </si>
  <si>
    <t>Equity Dividend Rate (%)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</si>
  <si>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</si>
  <si>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</si>
  <si>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</si>
  <si>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</si>
  <si>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</si>
  <si>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</si>
  <si>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</si>
  <si>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</si>
  <si>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</si>
  <si>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</si>
  <si>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</si>
  <si>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</si>
  <si>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</si>
  <si>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</si>
  <si>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</si>
  <si>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</si>
  <si>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</si>
  <si>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</si>
  <si>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</si>
  <si>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</si>
  <si>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Depreciation</t>
  </si>
  <si>
    <t>FINANCIAL ANALYSIS AND MODELING</t>
  </si>
  <si>
    <t>FINANCIAL METRICS</t>
  </si>
  <si>
    <t>Net Sales/ Income from operations</t>
  </si>
  <si>
    <t xml:space="preserve">Operating Expense </t>
  </si>
  <si>
    <t>4. Net Profit Margin (%)</t>
  </si>
  <si>
    <t>1. Sales Growth Rate (%)</t>
  </si>
  <si>
    <t>2. Sale Depreciation Ratio</t>
  </si>
  <si>
    <t>3. Sale Interest Ratio</t>
  </si>
  <si>
    <t>5. Sale Operating Expense</t>
  </si>
  <si>
    <t>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</si>
</sst>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7"/>
      <color rgb="FF333333"/>
      <name val="Cambria"/>
      <family val="1"/>
    </font>
    <font>
      <sz val="7"/>
      <color rgb="FF333333"/>
      <name val="Cambria"/>
      <family val="1"/>
    </font>
    <font>
      <b/>
      <sz val="11"/>
      <color theme="1"/>
      <name val="Cambria"/>
      <family val="1"/>
    </font>
    <font>
      <b/>
      <sz val="11"/>
      <color rgb="FF333333"/>
      <name val="Cambria"/>
      <family val="1"/>
    </font>
    <font>
      <b/>
      <sz val="11"/>
      <color theme="0"/>
      <name val="Cambria"/>
      <family val="1"/>
    </font>
    <font>
      <sz val="11"/>
      <color rgb="FF333333"/>
      <name val="Cambria"/>
      <family val="1"/>
    </font>
    <font>
      <sz val="11"/>
      <color theme="1" tint="0.14999847407452621"/>
      <name val="Cambria"/>
      <family val="1"/>
    </font>
    <font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1C3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BD9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rgb="FFD1D1D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rgb="FFFA7F58"/>
      </right>
      <top style="thin">
        <color auto="1"/>
      </top>
      <bottom style="thin">
        <color auto="1"/>
      </bottom>
      <diagonal/>
    </border>
    <border>
      <left style="thin">
        <color rgb="FFFA7F58"/>
      </left>
      <right style="thin">
        <color rgb="FFFA7F58"/>
      </right>
      <top style="thin">
        <color auto="1"/>
      </top>
      <bottom style="thin">
        <color auto="1"/>
      </bottom>
      <diagonal/>
    </border>
    <border>
      <left style="thin">
        <color rgb="FFFA7F5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2" fillId="4" borderId="0" xfId="0" applyFont="1" applyFill="1"/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left" vertical="center" indent="1"/>
    </xf>
    <xf numFmtId="164" fontId="7" fillId="6" borderId="0" xfId="1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indent="1"/>
    </xf>
    <xf numFmtId="164" fontId="2" fillId="3" borderId="0" xfId="1" applyNumberFormat="1" applyFont="1" applyFill="1" applyAlignment="1">
      <alignment horizontal="center" vertical="center"/>
    </xf>
    <xf numFmtId="0" fontId="8" fillId="3" borderId="8" xfId="0" applyFont="1" applyFill="1" applyBorder="1" applyAlignment="1">
      <alignment horizontal="left" vertical="center" wrapText="1" indent="1"/>
    </xf>
    <xf numFmtId="4" fontId="8" fillId="3" borderId="5" xfId="0" applyNumberFormat="1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 indent="1"/>
    </xf>
    <xf numFmtId="2" fontId="7" fillId="6" borderId="0" xfId="1" applyNumberFormat="1" applyFont="1" applyFill="1" applyAlignment="1">
      <alignment horizontal="center" vertical="center"/>
    </xf>
    <xf numFmtId="0" fontId="8" fillId="3" borderId="6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 indent="1"/>
    </xf>
    <xf numFmtId="4" fontId="9" fillId="3" borderId="5" xfId="0" applyNumberFormat="1" applyFont="1" applyFill="1" applyBorder="1" applyAlignment="1">
      <alignment horizontal="center" vertical="center"/>
    </xf>
    <xf numFmtId="4" fontId="9" fillId="3" borderId="2" xfId="0" applyNumberFormat="1" applyFont="1" applyFill="1" applyBorder="1" applyAlignment="1">
      <alignment horizontal="center" vertical="center"/>
    </xf>
    <xf numFmtId="4" fontId="8" fillId="3" borderId="4" xfId="0" applyNumberFormat="1" applyFont="1" applyFill="1" applyBorder="1" applyAlignment="1">
      <alignment horizontal="center" vertical="center" wrapText="1"/>
    </xf>
    <xf numFmtId="4" fontId="8" fillId="3" borderId="3" xfId="0" applyNumberFormat="1" applyFont="1" applyFill="1" applyBorder="1" applyAlignment="1">
      <alignment horizontal="center" vertical="center" wrapText="1"/>
    </xf>
    <xf numFmtId="0" fontId="10" fillId="6" borderId="0" xfId="0" applyFont="1" applyFill="1"/>
    <xf numFmtId="0" fontId="4" fillId="3" borderId="0" xfId="0" applyFont="1" applyFill="1" applyAlignment="1">
      <alignment horizontal="left" vertical="center" wrapText="1" indent="1"/>
    </xf>
    <xf numFmtId="4" fontId="4" fillId="3" borderId="0" xfId="0" applyNumberFormat="1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4" fillId="3" borderId="0" xfId="0" quotePrefix="1" applyFont="1" applyFill="1" applyAlignment="1">
      <alignment horizontal="left" vertical="center" wrapText="1" indent="1"/>
    </xf>
    <xf numFmtId="0" fontId="4" fillId="3" borderId="13" xfId="0" applyFont="1" applyFill="1" applyBorder="1" applyAlignment="1">
      <alignment horizontal="left" vertical="center" wrapText="1" indent="1"/>
    </xf>
    <xf numFmtId="4" fontId="4" fillId="3" borderId="13" xfId="0" applyNumberFormat="1" applyFont="1" applyFill="1" applyBorder="1" applyAlignment="1">
      <alignment horizontal="left" vertical="center" wrapText="1" indent="1"/>
    </xf>
    <xf numFmtId="0" fontId="3" fillId="2" borderId="13" xfId="0" applyFont="1" applyFill="1" applyBorder="1" applyAlignment="1">
      <alignment horizontal="left" vertical="center" wrapText="1" indent="1"/>
    </xf>
    <xf numFmtId="0" fontId="4" fillId="3" borderId="14" xfId="0" applyFont="1" applyFill="1" applyBorder="1" applyAlignment="1">
      <alignment horizontal="left" vertical="center" wrapText="1" indent="1"/>
    </xf>
    <xf numFmtId="0" fontId="4" fillId="3" borderId="15" xfId="0" applyFont="1" applyFill="1" applyBorder="1" applyAlignment="1">
      <alignment horizontal="left" vertical="center" wrapText="1" indent="1"/>
    </xf>
    <xf numFmtId="0" fontId="4" fillId="3" borderId="16" xfId="0" applyFont="1" applyFill="1" applyBorder="1" applyAlignment="1">
      <alignment horizontal="left" vertical="center" wrapText="1" indent="1"/>
    </xf>
    <xf numFmtId="0" fontId="3" fillId="2" borderId="16" xfId="0" applyFont="1" applyFill="1" applyBorder="1" applyAlignment="1">
      <alignment horizontal="left" vertical="center" wrapText="1" indent="1"/>
    </xf>
    <xf numFmtId="0" fontId="4" fillId="2" borderId="16" xfId="0" applyFont="1" applyFill="1" applyBorder="1" applyAlignment="1">
      <alignment horizontal="left" vertical="center" wrapText="1" indent="1"/>
    </xf>
    <xf numFmtId="0" fontId="4" fillId="3" borderId="17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8" xfId="0" applyFont="1" applyFill="1" applyBorder="1" applyAlignment="1">
      <alignment horizontal="left" vertical="center" wrapText="1" indent="1"/>
    </xf>
    <xf numFmtId="0" fontId="3" fillId="2" borderId="19" xfId="0" applyFont="1" applyFill="1" applyBorder="1" applyAlignment="1">
      <alignment horizontal="left" vertical="center" wrapText="1" indent="1"/>
    </xf>
    <xf numFmtId="0" fontId="3" fillId="2" borderId="20" xfId="0" applyFont="1" applyFill="1" applyBorder="1" applyAlignment="1">
      <alignment horizontal="left" vertical="center" wrapText="1" indent="1"/>
    </xf>
    <xf numFmtId="49" fontId="5" fillId="3" borderId="0" xfId="0" applyNumberFormat="1" applyFont="1" applyFill="1" applyAlignment="1">
      <alignment horizontal="center" vertical="center"/>
    </xf>
    <xf numFmtId="0" fontId="5" fillId="3" borderId="9" xfId="0" applyFont="1" applyFill="1" applyBorder="1" applyAlignment="1">
      <alignment horizontal="left" vertical="center" indent="93"/>
    </xf>
    <xf numFmtId="0" fontId="5" fillId="3" borderId="10" xfId="0" applyFont="1" applyFill="1" applyBorder="1" applyAlignment="1">
      <alignment horizontal="left" vertical="center" indent="93"/>
    </xf>
    <xf numFmtId="0" fontId="5" fillId="3" borderId="11" xfId="0" applyFont="1" applyFill="1" applyBorder="1" applyAlignment="1">
      <alignment horizontal="left" vertical="center" indent="93"/>
    </xf>
    <xf numFmtId="0" fontId="5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A349C"/>
      <color rgb="FFB1C3DD"/>
      <color rgb="FFFCBD96"/>
      <color rgb="FFFF9933"/>
      <color rgb="FFFA7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all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Sales Growth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Analysis'!$A$8</c:f>
              <c:strCache>
                <c:ptCount val="1"/>
                <c:pt idx="0">
                  <c:v>1. Sales Growth Rate (%)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noFill/>
              <a:ln>
                <a:noFill/>
              </a:ln>
              <a:effectLst/>
            </c:spPr>
          </c:marker>
          <c:dPt>
            <c:idx val="9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A1-4822-92E8-008B2891479E}"/>
              </c:ext>
            </c:extLst>
          </c:dPt>
          <c:dPt>
            <c:idx val="14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A1-4822-92E8-008B2891479E}"/>
              </c:ext>
            </c:extLst>
          </c:dPt>
          <c:dPt>
            <c:idx val="17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A1-4822-92E8-008B2891479E}"/>
              </c:ext>
            </c:extLst>
          </c:dPt>
          <c:dPt>
            <c:idx val="20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A1-4822-92E8-008B2891479E}"/>
              </c:ext>
            </c:extLst>
          </c:dPt>
          <c:dPt>
            <c:idx val="21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A1-4822-92E8-008B2891479E}"/>
              </c:ext>
            </c:extLst>
          </c:dPt>
          <c:dPt>
            <c:idx val="22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rgbClr val="FF0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A1-4822-92E8-008B2891479E}"/>
              </c:ext>
            </c:extLst>
          </c:dPt>
          <c:dPt>
            <c:idx val="23"/>
            <c:marker>
              <c:symbol val="circle"/>
              <c:size val="17"/>
              <c:spPr>
                <a:noFill/>
                <a:ln>
                  <a:noFill/>
                </a:ln>
                <a:effectLst/>
              </c:spPr>
            </c:marker>
            <c:bubble3D val="0"/>
            <c:spPr>
              <a:ln w="3492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A1-4822-92E8-008B2891479E}"/>
              </c:ext>
            </c:extLst>
          </c:dPt>
          <c:cat>
            <c:strRef>
              <c:f>'Financial Analysis'!$B$7:$Z$7</c:f>
              <c:strCache>
                <c:ptCount val="2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</c:strCache>
            </c:strRef>
          </c:cat>
          <c:val>
            <c:numRef>
              <c:f>'Financial Analysis'!$B$8:$Z$8</c:f>
              <c:numCache>
                <c:formatCode>0.0%</c:formatCode>
                <c:ptCount val="25"/>
                <c:pt idx="0">
                  <c:v>-5.7484984196402812E-3</c:v>
                </c:pt>
                <c:pt idx="1">
                  <c:v>-1.1468972417829296E-2</c:v>
                </c:pt>
                <c:pt idx="2">
                  <c:v>-5.4077398276283269E-3</c:v>
                </c:pt>
                <c:pt idx="3">
                  <c:v>1.148093632780966E-2</c:v>
                </c:pt>
                <c:pt idx="4">
                  <c:v>5.3079265673180998E-3</c:v>
                </c:pt>
                <c:pt idx="5">
                  <c:v>-6.6100183980426688E-3</c:v>
                </c:pt>
                <c:pt idx="6">
                  <c:v>1.4227314546954881E-4</c:v>
                </c:pt>
                <c:pt idx="7">
                  <c:v>1.962244444014619E-2</c:v>
                </c:pt>
                <c:pt idx="8">
                  <c:v>1.711553972969251E-2</c:v>
                </c:pt>
                <c:pt idx="9">
                  <c:v>5.4060218978102342E-2</c:v>
                </c:pt>
                <c:pt idx="10">
                  <c:v>3.4683259132113849E-2</c:v>
                </c:pt>
                <c:pt idx="11">
                  <c:v>2.5670649853656309E-2</c:v>
                </c:pt>
                <c:pt idx="12">
                  <c:v>-4.64489187799682E-2</c:v>
                </c:pt>
                <c:pt idx="13">
                  <c:v>-0.11925444027574991</c:v>
                </c:pt>
                <c:pt idx="14">
                  <c:v>9.4307062302361293E-3</c:v>
                </c:pt>
                <c:pt idx="15">
                  <c:v>1.235185797251988E-2</c:v>
                </c:pt>
                <c:pt idx="16">
                  <c:v>-9.2167755430962089E-2</c:v>
                </c:pt>
                <c:pt idx="17">
                  <c:v>5.7553174128270788E-2</c:v>
                </c:pt>
                <c:pt idx="18">
                  <c:v>2.0852422601693673E-2</c:v>
                </c:pt>
                <c:pt idx="19">
                  <c:v>-3.551917446261512E-2</c:v>
                </c:pt>
                <c:pt idx="20">
                  <c:v>-4.0553618992968422E-2</c:v>
                </c:pt>
                <c:pt idx="21">
                  <c:v>9.7732436023829873E-4</c:v>
                </c:pt>
                <c:pt idx="22">
                  <c:v>0.53039268423883812</c:v>
                </c:pt>
                <c:pt idx="23">
                  <c:v>0.31310190369540869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A1-4822-92E8-008B28914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marker val="1"/>
        <c:smooth val="0"/>
        <c:axId val="1432958671"/>
        <c:axId val="1432962031"/>
      </c:lineChart>
      <c:catAx>
        <c:axId val="143295867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62031"/>
        <c:crosses val="autoZero"/>
        <c:auto val="1"/>
        <c:lblAlgn val="ctr"/>
        <c:lblOffset val="100"/>
        <c:noMultiLvlLbl val="0"/>
      </c:catAx>
      <c:valAx>
        <c:axId val="1432962031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5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Sale Depreciation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Analysis'!$A$12</c:f>
              <c:strCache>
                <c:ptCount val="1"/>
                <c:pt idx="0">
                  <c:v>2. Sale Depreciation Ratio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'Financial Analysis'!$B$7:$Z$7</c:f>
              <c:strCache>
                <c:ptCount val="2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</c:strCache>
            </c:strRef>
          </c:cat>
          <c:val>
            <c:numRef>
              <c:f>'Financial Analysis'!$B$12:$Z$12</c:f>
              <c:numCache>
                <c:formatCode>0.00</c:formatCode>
                <c:ptCount val="25"/>
                <c:pt idx="0">
                  <c:v>0.50177197683464425</c:v>
                </c:pt>
                <c:pt idx="1">
                  <c:v>0.53209896584322458</c:v>
                </c:pt>
                <c:pt idx="2">
                  <c:v>0.51406483037248207</c:v>
                </c:pt>
                <c:pt idx="3">
                  <c:v>0.51736860882137559</c:v>
                </c:pt>
                <c:pt idx="4">
                  <c:v>0.51843692132377373</c:v>
                </c:pt>
                <c:pt idx="5">
                  <c:v>0.52913154302189047</c:v>
                </c:pt>
                <c:pt idx="6">
                  <c:v>0.54263793790186443</c:v>
                </c:pt>
                <c:pt idx="7">
                  <c:v>0.51947719361478117</c:v>
                </c:pt>
                <c:pt idx="8">
                  <c:v>0.5435871646583238</c:v>
                </c:pt>
                <c:pt idx="9">
                  <c:v>0.56376030375164754</c:v>
                </c:pt>
                <c:pt idx="10">
                  <c:v>0.57549145653616463</c:v>
                </c:pt>
                <c:pt idx="11">
                  <c:v>0.61618838169822454</c:v>
                </c:pt>
                <c:pt idx="12">
                  <c:v>0.64170022666754689</c:v>
                </c:pt>
                <c:pt idx="13">
                  <c:v>0.59065775530117826</c:v>
                </c:pt>
                <c:pt idx="14">
                  <c:v>0.52108784445635503</c:v>
                </c:pt>
                <c:pt idx="15">
                  <c:v>0.54513399811572438</c:v>
                </c:pt>
                <c:pt idx="16">
                  <c:v>0.54712687095708012</c:v>
                </c:pt>
                <c:pt idx="17">
                  <c:v>0.50133737976441539</c:v>
                </c:pt>
                <c:pt idx="18">
                  <c:v>0.51611089956300216</c:v>
                </c:pt>
                <c:pt idx="19">
                  <c:v>0.57996205284835023</c:v>
                </c:pt>
                <c:pt idx="20">
                  <c:v>0.54292830107834045</c:v>
                </c:pt>
                <c:pt idx="21">
                  <c:v>0.39533569146703895</c:v>
                </c:pt>
                <c:pt idx="22">
                  <c:v>0.40444082472459175</c:v>
                </c:pt>
                <c:pt idx="23">
                  <c:v>0.39152967107938963</c:v>
                </c:pt>
                <c:pt idx="24">
                  <c:v>0.36053062279266085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C-4CE6-904D-5624E0112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0000"/>
              </a:solidFill>
              <a:prstDash val="dash"/>
              <a:round/>
            </a:ln>
            <a:effectLst/>
          </c:spPr>
        </c:dropLines>
        <c:smooth val="0"/>
        <c:axId val="1757048207"/>
        <c:axId val="1757066447"/>
      </c:lineChart>
      <c:catAx>
        <c:axId val="175704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66447"/>
        <c:crosses val="autoZero"/>
        <c:auto val="1"/>
        <c:lblAlgn val="ctr"/>
        <c:lblOffset val="100"/>
        <c:noMultiLvlLbl val="0"/>
      </c:catAx>
      <c:valAx>
        <c:axId val="175706644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00" normalizeH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</a:rPr>
              <a:t>Sale Interest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00" normalizeH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Analysis'!$A$16</c:f>
              <c:strCache>
                <c:ptCount val="1"/>
                <c:pt idx="0">
                  <c:v>3. Sale Interest Ratio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'Financial Analysis'!$B$7:$Z$7</c:f>
              <c:strCache>
                <c:ptCount val="2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</c:strCache>
            </c:strRef>
          </c:cat>
          <c:val>
            <c:numRef>
              <c:f>'Financial Analysis'!$B$16:$Z$16</c:f>
              <c:numCache>
                <c:formatCode>0.00</c:formatCode>
                <c:ptCount val="25"/>
                <c:pt idx="0">
                  <c:v>0.53003716829458036</c:v>
                </c:pt>
                <c:pt idx="1">
                  <c:v>0.59983957678828914</c:v>
                </c:pt>
                <c:pt idx="2">
                  <c:v>0.61468972417829293</c:v>
                </c:pt>
                <c:pt idx="3">
                  <c:v>0.61679215877724991</c:v>
                </c:pt>
                <c:pt idx="4">
                  <c:v>0.60772992735387676</c:v>
                </c:pt>
                <c:pt idx="5">
                  <c:v>0.47724560616330469</c:v>
                </c:pt>
                <c:pt idx="6">
                  <c:v>0.59846746201847389</c:v>
                </c:pt>
                <c:pt idx="7">
                  <c:v>0.58160313380315087</c:v>
                </c:pt>
                <c:pt idx="8">
                  <c:v>0.57081100945823093</c:v>
                </c:pt>
                <c:pt idx="9">
                  <c:v>0.52258464322952525</c:v>
                </c:pt>
                <c:pt idx="10">
                  <c:v>0.55207987723954877</c:v>
                </c:pt>
                <c:pt idx="11">
                  <c:v>0.54849541382824651</c:v>
                </c:pt>
                <c:pt idx="12">
                  <c:v>0.57472326753372494</c:v>
                </c:pt>
                <c:pt idx="13">
                  <c:v>0.49428700332602382</c:v>
                </c:pt>
                <c:pt idx="14">
                  <c:v>0.44195760252832356</c:v>
                </c:pt>
                <c:pt idx="15">
                  <c:v>0.4381500517709393</c:v>
                </c:pt>
                <c:pt idx="16">
                  <c:v>0.35893101657302046</c:v>
                </c:pt>
                <c:pt idx="17">
                  <c:v>0.35776623287553794</c:v>
                </c:pt>
                <c:pt idx="18">
                  <c:v>0.33700520408348295</c:v>
                </c:pt>
                <c:pt idx="19">
                  <c:v>0.33789624693414783</c:v>
                </c:pt>
                <c:pt idx="20">
                  <c:v>0.33218774548311081</c:v>
                </c:pt>
                <c:pt idx="21">
                  <c:v>0.25292268690208036</c:v>
                </c:pt>
                <c:pt idx="22">
                  <c:v>0.2426936431051481</c:v>
                </c:pt>
                <c:pt idx="23">
                  <c:v>0.28368254634671142</c:v>
                </c:pt>
                <c:pt idx="24">
                  <c:v>0.26274442243087259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7-4B94-9719-79EDB212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C000"/>
              </a:solidFill>
              <a:prstDash val="dashDot"/>
              <a:round/>
            </a:ln>
            <a:effectLst/>
          </c:spPr>
        </c:dropLines>
        <c:smooth val="0"/>
        <c:axId val="1364201775"/>
        <c:axId val="1364190255"/>
      </c:lineChart>
      <c:catAx>
        <c:axId val="13642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55"/>
        <c:crosses val="autoZero"/>
        <c:auto val="1"/>
        <c:lblAlgn val="ctr"/>
        <c:lblOffset val="100"/>
        <c:noMultiLvlLbl val="0"/>
      </c:catAx>
      <c:valAx>
        <c:axId val="13641902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20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all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Net Profit Margin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Analysis'!$A$20</c:f>
              <c:strCache>
                <c:ptCount val="1"/>
                <c:pt idx="0">
                  <c:v>4. Net Profit Margin (%)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round/>
            </a:ln>
            <a:effectLst>
              <a:outerShdw dist="25400" dir="3600000" algn="t" rotWithShape="0">
                <a:schemeClr val="accent4">
                  <a:alpha val="89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'Financial Analysis'!$B$7:$Z$7</c:f>
              <c:strCache>
                <c:ptCount val="2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</c:strCache>
            </c:strRef>
          </c:cat>
          <c:val>
            <c:numRef>
              <c:f>'Financial Analysis'!$B$20:$Z$20</c:f>
              <c:numCache>
                <c:formatCode>0.0%</c:formatCode>
                <c:ptCount val="25"/>
                <c:pt idx="0">
                  <c:v>-0.62151727317255889</c:v>
                </c:pt>
                <c:pt idx="1">
                  <c:v>-0.73324866552715262</c:v>
                </c:pt>
                <c:pt idx="2">
                  <c:v>-0.65988597103966473</c:v>
                </c:pt>
                <c:pt idx="3">
                  <c:v>-0.81940402200649676</c:v>
                </c:pt>
                <c:pt idx="4">
                  <c:v>-0.74439960115853943</c:v>
                </c:pt>
                <c:pt idx="5">
                  <c:v>-0.62237348327907671</c:v>
                </c:pt>
                <c:pt idx="6">
                  <c:v>-0.75431974660015555</c:v>
                </c:pt>
                <c:pt idx="7">
                  <c:v>-0.7173222297047358</c:v>
                </c:pt>
                <c:pt idx="8">
                  <c:v>-0.70324558519177571</c:v>
                </c:pt>
                <c:pt idx="9">
                  <c:v>-0.63553736892840973</c:v>
                </c:pt>
                <c:pt idx="10">
                  <c:v>-0.7453550099535502</c:v>
                </c:pt>
                <c:pt idx="11">
                  <c:v>-0.76937188220779917</c:v>
                </c:pt>
                <c:pt idx="12">
                  <c:v>-0.81597015910741388</c:v>
                </c:pt>
                <c:pt idx="13">
                  <c:v>-0.73723362956279048</c:v>
                </c:pt>
                <c:pt idx="14">
                  <c:v>-0.62077919677675719</c:v>
                </c:pt>
                <c:pt idx="15">
                  <c:v>-0.67307817878231024</c:v>
                </c:pt>
                <c:pt idx="16">
                  <c:v>-2.3923603569573637</c:v>
                </c:pt>
                <c:pt idx="17">
                  <c:v>-1.0243643159645421</c:v>
                </c:pt>
                <c:pt idx="18">
                  <c:v>-0.58186911820703913</c:v>
                </c:pt>
                <c:pt idx="19">
                  <c:v>-4.6024711925586566</c:v>
                </c:pt>
                <c:pt idx="20">
                  <c:v>-0.44975183889166609</c:v>
                </c:pt>
                <c:pt idx="21">
                  <c:v>-0.42198031843369677</c:v>
                </c:pt>
                <c:pt idx="22">
                  <c:v>-0.43148013202451885</c:v>
                </c:pt>
                <c:pt idx="23">
                  <c:v>-0.6568572140804787</c:v>
                </c:pt>
                <c:pt idx="24">
                  <c:v>9.956068567490739E-2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F-4F45-A56B-50B90D11AF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dk1">
                  <a:lumMod val="35000"/>
                  <a:lumOff val="65000"/>
                </a:schemeClr>
              </a:solidFill>
              <a:prstDash val="dash"/>
            </a:ln>
            <a:effectLst/>
          </c:spPr>
        </c:dropLines>
        <c:smooth val="0"/>
        <c:axId val="1504087695"/>
        <c:axId val="1504086255"/>
      </c:lineChart>
      <c:catAx>
        <c:axId val="150408769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>
                    <a:alpha val="96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86255"/>
        <c:crosses val="autoZero"/>
        <c:auto val="1"/>
        <c:lblAlgn val="ctr"/>
        <c:lblOffset val="0"/>
        <c:noMultiLvlLbl val="0"/>
      </c:catAx>
      <c:valAx>
        <c:axId val="1504086255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8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20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  <a:cs typeface="+mn-cs"/>
              </a:defRPr>
            </a:pPr>
            <a:r>
              <a:rPr lang="en-US" sz="1800" b="1" cap="all" baseline="0">
                <a:solidFill>
                  <a:sysClr val="windowText" lastClr="000000"/>
                </a:solidFill>
                <a:latin typeface="+mn-lt"/>
                <a:ea typeface="Cambria" panose="02040503050406030204" pitchFamily="18" charset="0"/>
              </a:rPr>
              <a:t>Sale Operating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20" baseline="0">
              <a:solidFill>
                <a:sysClr val="windowText" lastClr="000000"/>
              </a:solidFill>
              <a:latin typeface="+mn-lt"/>
              <a:ea typeface="Cambria" panose="02040503050406030204" pitchFamily="18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Analysis'!$A$24</c:f>
              <c:strCache>
                <c:ptCount val="1"/>
                <c:pt idx="0">
                  <c:v>5. Sale Operating Expense</c:v>
                </c:pt>
              </c:strCache>
            </c:strRef>
          </c:tx>
          <c:spPr>
            <a:ln w="22225" cap="rnd" cmpd="sng" algn="ctr">
              <a:solidFill>
                <a:srgbClr val="6A349C"/>
              </a:solidFill>
              <a:round/>
            </a:ln>
            <a:effectLst/>
          </c:spPr>
          <c:marker>
            <c:symbol val="none"/>
          </c:marker>
          <c:cat>
            <c:strRef>
              <c:f>'Financial Analysis'!$B$7:$Z$7</c:f>
              <c:strCache>
                <c:ptCount val="25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</c:strCache>
            </c:strRef>
          </c:cat>
          <c:val>
            <c:numRef>
              <c:f>'Financial Analysis'!$B$24:$Z$24</c:f>
              <c:numCache>
                <c:formatCode>0.00</c:formatCode>
                <c:ptCount val="25"/>
                <c:pt idx="0">
                  <c:v>0.61509205635750708</c:v>
                </c:pt>
                <c:pt idx="1">
                  <c:v>0.60521566418074357</c:v>
                </c:pt>
                <c:pt idx="2">
                  <c:v>0.60347561781419323</c:v>
                </c:pt>
                <c:pt idx="3">
                  <c:v>0.60989165743470342</c:v>
                </c:pt>
                <c:pt idx="4">
                  <c:v>0.62412041213617575</c:v>
                </c:pt>
                <c:pt idx="5">
                  <c:v>0.60937097251525074</c:v>
                </c:pt>
                <c:pt idx="6">
                  <c:v>0.61621114124765275</c:v>
                </c:pt>
                <c:pt idx="7">
                  <c:v>0.62473086663315336</c:v>
                </c:pt>
                <c:pt idx="8">
                  <c:v>0.59695170306183631</c:v>
                </c:pt>
                <c:pt idx="9">
                  <c:v>0.54978261297239872</c:v>
                </c:pt>
                <c:pt idx="10">
                  <c:v>0.62159920371599209</c:v>
                </c:pt>
                <c:pt idx="11">
                  <c:v>0.60858230971410177</c:v>
                </c:pt>
                <c:pt idx="12">
                  <c:v>0.60840430448273586</c:v>
                </c:pt>
                <c:pt idx="13">
                  <c:v>0.55568729081199042</c:v>
                </c:pt>
                <c:pt idx="14">
                  <c:v>0.62075147393128427</c:v>
                </c:pt>
                <c:pt idx="15">
                  <c:v>0.62094344374691013</c:v>
                </c:pt>
                <c:pt idx="16">
                  <c:v>0.62079418291704047</c:v>
                </c:pt>
                <c:pt idx="17">
                  <c:v>0.63318930782024252</c:v>
                </c:pt>
                <c:pt idx="18">
                  <c:v>0.69975883515566928</c:v>
                </c:pt>
                <c:pt idx="19">
                  <c:v>0.6940626590772363</c:v>
                </c:pt>
                <c:pt idx="20">
                  <c:v>0.67925623080768416</c:v>
                </c:pt>
                <c:pt idx="21">
                  <c:v>0.85340744610693819</c:v>
                </c:pt>
                <c:pt idx="22">
                  <c:v>0.90906596939431605</c:v>
                </c:pt>
                <c:pt idx="23">
                  <c:v>0.94376730211627025</c:v>
                </c:pt>
                <c:pt idx="24">
                  <c:v>0.89892324920320443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E-4A8E-9625-A4CBE7F3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FF0000">
                  <a:alpha val="33000"/>
                </a:srgbClr>
              </a:solidFill>
              <a:round/>
            </a:ln>
            <a:effectLst/>
          </c:spPr>
        </c:dropLines>
        <c:smooth val="0"/>
        <c:axId val="1428278191"/>
        <c:axId val="1428279631"/>
      </c:lineChart>
      <c:catAx>
        <c:axId val="142827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79631"/>
        <c:crosses val="autoZero"/>
        <c:auto val="1"/>
        <c:lblAlgn val="ctr"/>
        <c:lblOffset val="100"/>
        <c:noMultiLvlLbl val="0"/>
      </c:catAx>
      <c:valAx>
        <c:axId val="142827963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78191"/>
        <c:crosses val="autoZero"/>
        <c:crossBetween val="between"/>
      </c:valAx>
      <c:spPr>
        <a:gradFill>
          <a:gsLst>
            <a:gs pos="0">
              <a:schemeClr val="bg1"/>
            </a:gs>
            <a:gs pos="88000">
              <a:schemeClr val="accent4">
                <a:lumMod val="20000"/>
                <a:lumOff val="80000"/>
              </a:schemeClr>
            </a:gs>
            <a:gs pos="100000">
              <a:schemeClr val="accent4">
                <a:lumMod val="40000"/>
                <a:lumOff val="6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gi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g"/><Relationship Id="rId3" Type="http://schemas.openxmlformats.org/officeDocument/2006/relationships/chart" Target="../charts/chart3.xml"/><Relationship Id="rId7" Type="http://schemas.openxmlformats.org/officeDocument/2006/relationships/image" Target="../media/image1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5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</xdr:colOff>
      <xdr:row>3</xdr:row>
      <xdr:rowOff>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E951DFFE-A511-E80D-F201-96665980ECEE}"/>
            </a:ext>
          </a:extLst>
        </xdr:cNvPr>
        <xdr:cNvGrpSpPr/>
      </xdr:nvGrpSpPr>
      <xdr:grpSpPr>
        <a:xfrm>
          <a:off x="0" y="0"/>
          <a:ext cx="16832240" cy="540224"/>
          <a:chOff x="0" y="0"/>
          <a:chExt cx="15898520" cy="540926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CDFED7E1-1CB4-A9B9-CE36-B1372C2BCB7A}"/>
              </a:ext>
            </a:extLst>
          </xdr:cNvPr>
          <xdr:cNvGrpSpPr/>
        </xdr:nvGrpSpPr>
        <xdr:grpSpPr>
          <a:xfrm>
            <a:off x="0" y="0"/>
            <a:ext cx="3522692" cy="540926"/>
            <a:chOff x="0" y="0"/>
            <a:chExt cx="3685804" cy="539409"/>
          </a:xfrm>
        </xdr:grpSpPr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1D90C112-0AAF-4EA6-8F6C-D1729D568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E527F42A-F260-7CB0-1E82-468EFB06662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B381EB97-C5D6-49FB-B18C-87191A3D68BD}"/>
              </a:ext>
            </a:extLst>
          </xdr:cNvPr>
          <xdr:cNvGrpSpPr/>
        </xdr:nvGrpSpPr>
        <xdr:grpSpPr>
          <a:xfrm>
            <a:off x="3510329" y="0"/>
            <a:ext cx="3683148" cy="540926"/>
            <a:chOff x="0" y="0"/>
            <a:chExt cx="3685804" cy="539409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58EFF4FF-1E67-D132-7ADF-EE3A558A06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0059B005-58F0-3059-BAB9-63771D25DED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860F086B-4627-4057-AB25-45DBBDE202D5}"/>
              </a:ext>
            </a:extLst>
          </xdr:cNvPr>
          <xdr:cNvGrpSpPr/>
        </xdr:nvGrpSpPr>
        <xdr:grpSpPr>
          <a:xfrm>
            <a:off x="7187942" y="0"/>
            <a:ext cx="3683150" cy="540926"/>
            <a:chOff x="0" y="0"/>
            <a:chExt cx="3685804" cy="539409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B8700EAE-6B64-2AFF-B398-F692573B70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84389C9B-9F21-1C08-9A58-FF9A2EB8995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422824C8-3009-4F82-8DD9-B0D96CD55657}"/>
              </a:ext>
            </a:extLst>
          </xdr:cNvPr>
          <xdr:cNvGrpSpPr/>
        </xdr:nvGrpSpPr>
        <xdr:grpSpPr>
          <a:xfrm>
            <a:off x="10872384" y="0"/>
            <a:ext cx="3686941" cy="540926"/>
            <a:chOff x="0" y="0"/>
            <a:chExt cx="3685804" cy="539409"/>
          </a:xfrm>
        </xdr:grpSpPr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948C72DE-1850-B9AC-8367-59F05E4DA6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935A3060-B3C8-9D5C-A249-9839AD8E469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4A7DF6A7-7D65-CF71-DF70-CA2F465DB3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542"/>
          <a:stretch/>
        </xdr:blipFill>
        <xdr:spPr>
          <a:xfrm>
            <a:off x="14553791" y="0"/>
            <a:ext cx="1344729" cy="54092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</xdr:colOff>
      <xdr:row>3</xdr:row>
      <xdr:rowOff>0</xdr:rowOff>
    </xdr:from>
    <xdr:to>
      <xdr:col>1</xdr:col>
      <xdr:colOff>2768</xdr:colOff>
      <xdr:row>35</xdr:row>
      <xdr:rowOff>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1AF1201F-2489-417C-D1C3-0CC00FC65535}"/>
            </a:ext>
          </a:extLst>
        </xdr:cNvPr>
        <xdr:cNvGrpSpPr/>
      </xdr:nvGrpSpPr>
      <xdr:grpSpPr>
        <a:xfrm>
          <a:off x="1" y="540224"/>
          <a:ext cx="448215" cy="5914030"/>
          <a:chOff x="1" y="542247"/>
          <a:chExt cx="445127" cy="5773007"/>
        </a:xfrm>
      </xdr:grpSpPr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9E198F9B-E07A-4331-BDAB-A8E5C1FF8022}"/>
              </a:ext>
            </a:extLst>
          </xdr:cNvPr>
          <xdr:cNvGrpSpPr/>
        </xdr:nvGrpSpPr>
        <xdr:grpSpPr>
          <a:xfrm rot="16200000">
            <a:off x="-1220093" y="1769172"/>
            <a:ext cx="2892145" cy="438296"/>
            <a:chOff x="0" y="0"/>
            <a:chExt cx="3685804" cy="539409"/>
          </a:xfrm>
        </xdr:grpSpPr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A5787355-C691-5A0E-F7F6-056D90D3DB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E4565C96-32EE-A023-3730-D1429F8A694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FA14B5D3-7789-4FF6-9CA1-BE522E6CCD84}"/>
              </a:ext>
            </a:extLst>
          </xdr:cNvPr>
          <xdr:cNvGrpSpPr/>
        </xdr:nvGrpSpPr>
        <xdr:grpSpPr>
          <a:xfrm rot="16200000">
            <a:off x="-1228765" y="4646735"/>
            <a:ext cx="2897285" cy="439753"/>
            <a:chOff x="0" y="0"/>
            <a:chExt cx="3685804" cy="539409"/>
          </a:xfrm>
        </xdr:grpSpPr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E021CD43-7C0E-EB9E-0264-D4F6911D91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68DBF23F-A629-8C8F-5FA6-3C86C4E5C11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35</xdr:row>
      <xdr:rowOff>0</xdr:rowOff>
    </xdr:from>
    <xdr:to>
      <xdr:col>27</xdr:col>
      <xdr:colOff>1</xdr:colOff>
      <xdr:row>38</xdr:row>
      <xdr:rowOff>72869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14AC4374-4708-49DE-8300-B95A8A7B2DB7}"/>
            </a:ext>
          </a:extLst>
        </xdr:cNvPr>
        <xdr:cNvGrpSpPr/>
      </xdr:nvGrpSpPr>
      <xdr:grpSpPr>
        <a:xfrm>
          <a:off x="0" y="6454254"/>
          <a:ext cx="16832240" cy="613093"/>
          <a:chOff x="0" y="0"/>
          <a:chExt cx="15898520" cy="540926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1DB21916-380D-38EF-722D-ECD4A2D4C221}"/>
              </a:ext>
            </a:extLst>
          </xdr:cNvPr>
          <xdr:cNvGrpSpPr/>
        </xdr:nvGrpSpPr>
        <xdr:grpSpPr>
          <a:xfrm>
            <a:off x="0" y="0"/>
            <a:ext cx="3522692" cy="540926"/>
            <a:chOff x="0" y="0"/>
            <a:chExt cx="3685804" cy="539409"/>
          </a:xfrm>
        </xdr:grpSpPr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A9BEB89F-AA02-2EAE-AD24-C53597F9AF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7F0FA5A7-8E08-C2AA-43BB-209EFFE1BC6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84B708FE-B398-D778-4D2A-C4E610EF878F}"/>
              </a:ext>
            </a:extLst>
          </xdr:cNvPr>
          <xdr:cNvGrpSpPr/>
        </xdr:nvGrpSpPr>
        <xdr:grpSpPr>
          <a:xfrm>
            <a:off x="3510329" y="0"/>
            <a:ext cx="3683148" cy="540926"/>
            <a:chOff x="0" y="0"/>
            <a:chExt cx="3685804" cy="539409"/>
          </a:xfrm>
        </xdr:grpSpPr>
        <xdr:pic>
          <xdr:nvPicPr>
            <xdr:cNvPr id="42" name="Picture 41">
              <a:extLst>
                <a:ext uri="{FF2B5EF4-FFF2-40B4-BE49-F238E27FC236}">
                  <a16:creationId xmlns:a16="http://schemas.microsoft.com/office/drawing/2014/main" id="{AA6EDAF3-9725-26D8-FF16-7F04BCA0DD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0E381965-C0CB-C59A-E701-DA4225EB72F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3A4AC9E-B296-240A-3920-C2D004E4307C}"/>
              </a:ext>
            </a:extLst>
          </xdr:cNvPr>
          <xdr:cNvGrpSpPr/>
        </xdr:nvGrpSpPr>
        <xdr:grpSpPr>
          <a:xfrm>
            <a:off x="7187942" y="0"/>
            <a:ext cx="3683150" cy="540926"/>
            <a:chOff x="0" y="0"/>
            <a:chExt cx="3685804" cy="539409"/>
          </a:xfrm>
        </xdr:grpSpPr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2C325098-8637-9F00-6306-E44AC2315A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B97C2DC9-E1D9-9074-5121-09D75DA9793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7D96DF33-A406-142A-D70E-4B18789BAC28}"/>
              </a:ext>
            </a:extLst>
          </xdr:cNvPr>
          <xdr:cNvGrpSpPr/>
        </xdr:nvGrpSpPr>
        <xdr:grpSpPr>
          <a:xfrm>
            <a:off x="10872384" y="0"/>
            <a:ext cx="3686941" cy="540926"/>
            <a:chOff x="0" y="0"/>
            <a:chExt cx="3685804" cy="539409"/>
          </a:xfrm>
        </xdr:grpSpPr>
        <xdr:pic>
          <xdr:nvPicPr>
            <xdr:cNvPr id="38" name="Picture 37">
              <a:extLst>
                <a:ext uri="{FF2B5EF4-FFF2-40B4-BE49-F238E27FC236}">
                  <a16:creationId xmlns:a16="http://schemas.microsoft.com/office/drawing/2014/main" id="{3C13488C-A164-207F-FAC4-22341E50A0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E01B226E-CC11-14E4-B5ED-B3FD5C94BAB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93CB87EF-8508-E47C-C872-5BA149ACFA2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542"/>
          <a:stretch/>
        </xdr:blipFill>
        <xdr:spPr>
          <a:xfrm>
            <a:off x="14553791" y="0"/>
            <a:ext cx="1344729" cy="540926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530901</xdr:colOff>
      <xdr:row>0</xdr:row>
      <xdr:rowOff>0</xdr:rowOff>
    </xdr:from>
    <xdr:to>
      <xdr:col>28</xdr:col>
      <xdr:colOff>83278</xdr:colOff>
      <xdr:row>38</xdr:row>
      <xdr:rowOff>93687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8A579C94-9123-484F-8700-621E7A19207A}"/>
            </a:ext>
          </a:extLst>
        </xdr:cNvPr>
        <xdr:cNvGrpSpPr/>
      </xdr:nvGrpSpPr>
      <xdr:grpSpPr>
        <a:xfrm>
          <a:off x="16785005" y="0"/>
          <a:ext cx="737079" cy="7088165"/>
          <a:chOff x="1" y="542247"/>
          <a:chExt cx="445127" cy="5773007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BD6A2CAC-59FB-5DAF-44AF-E085B9EED88E}"/>
              </a:ext>
            </a:extLst>
          </xdr:cNvPr>
          <xdr:cNvGrpSpPr/>
        </xdr:nvGrpSpPr>
        <xdr:grpSpPr>
          <a:xfrm rot="16200000">
            <a:off x="-1220093" y="1769172"/>
            <a:ext cx="2892145" cy="438296"/>
            <a:chOff x="0" y="0"/>
            <a:chExt cx="3685804" cy="539409"/>
          </a:xfrm>
        </xdr:grpSpPr>
        <xdr:pic>
          <xdr:nvPicPr>
            <xdr:cNvPr id="51" name="Picture 50">
              <a:extLst>
                <a:ext uri="{FF2B5EF4-FFF2-40B4-BE49-F238E27FC236}">
                  <a16:creationId xmlns:a16="http://schemas.microsoft.com/office/drawing/2014/main" id="{37256F42-4377-C8A8-9C10-EAB797CA5C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9B7F9E61-E692-CD27-D565-D75BE7D8CA3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1E9AC326-3EBA-3F10-A336-7A8D2DACD497}"/>
              </a:ext>
            </a:extLst>
          </xdr:cNvPr>
          <xdr:cNvGrpSpPr/>
        </xdr:nvGrpSpPr>
        <xdr:grpSpPr>
          <a:xfrm rot="16200000">
            <a:off x="-1228765" y="4646735"/>
            <a:ext cx="2897285" cy="439753"/>
            <a:chOff x="0" y="0"/>
            <a:chExt cx="3685804" cy="539409"/>
          </a:xfrm>
        </xdr:grpSpPr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3C67EA8C-1584-6490-B643-99A82305EC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189FD21B-F4B2-2701-2378-8BFB4F67964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10411</xdr:rowOff>
    </xdr:from>
    <xdr:to>
      <xdr:col>26</xdr:col>
      <xdr:colOff>10820</xdr:colOff>
      <xdr:row>4</xdr:row>
      <xdr:rowOff>2083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5B82013-DC20-4AFF-BC4F-A66180888DFD}"/>
            </a:ext>
          </a:extLst>
        </xdr:cNvPr>
        <xdr:cNvGrpSpPr/>
      </xdr:nvGrpSpPr>
      <xdr:grpSpPr>
        <a:xfrm>
          <a:off x="0" y="10411"/>
          <a:ext cx="24278403" cy="658422"/>
          <a:chOff x="0" y="0"/>
          <a:chExt cx="15898520" cy="54092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5BC2956-62B1-00F4-2580-9A61CF062D6A}"/>
              </a:ext>
            </a:extLst>
          </xdr:cNvPr>
          <xdr:cNvGrpSpPr/>
        </xdr:nvGrpSpPr>
        <xdr:grpSpPr>
          <a:xfrm>
            <a:off x="0" y="0"/>
            <a:ext cx="3522692" cy="540926"/>
            <a:chOff x="0" y="0"/>
            <a:chExt cx="3685804" cy="539409"/>
          </a:xfrm>
        </xdr:grpSpPr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E1B89F5A-1DED-26F7-29C7-F6A66ED683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EE02C443-86B7-49EE-8F52-284082E7736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F7299F9E-DBDC-5732-4A3D-A653E7B18A45}"/>
              </a:ext>
            </a:extLst>
          </xdr:cNvPr>
          <xdr:cNvGrpSpPr/>
        </xdr:nvGrpSpPr>
        <xdr:grpSpPr>
          <a:xfrm>
            <a:off x="3510329" y="0"/>
            <a:ext cx="3683148" cy="540926"/>
            <a:chOff x="0" y="0"/>
            <a:chExt cx="3685804" cy="539409"/>
          </a:xfrm>
        </xdr:grpSpPr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3C83BA7F-7C9F-8D98-6649-18C5CC7117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FD0A7065-CA76-6E02-61C9-3A963AE27A3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A6937C88-0F7E-B084-DF6A-982804CCF64F}"/>
              </a:ext>
            </a:extLst>
          </xdr:cNvPr>
          <xdr:cNvGrpSpPr/>
        </xdr:nvGrpSpPr>
        <xdr:grpSpPr>
          <a:xfrm>
            <a:off x="7187942" y="0"/>
            <a:ext cx="3683150" cy="540926"/>
            <a:chOff x="0" y="0"/>
            <a:chExt cx="3685804" cy="539409"/>
          </a:xfrm>
        </xdr:grpSpPr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EA89CAB-7DF4-1EAD-8542-EC5D592990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8264C09-88DE-72D4-EC6E-E238BF5232B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2E161E5-BCDA-E02D-6BDA-3486AE57259E}"/>
              </a:ext>
            </a:extLst>
          </xdr:cNvPr>
          <xdr:cNvGrpSpPr/>
        </xdr:nvGrpSpPr>
        <xdr:grpSpPr>
          <a:xfrm>
            <a:off x="10872384" y="0"/>
            <a:ext cx="3686941" cy="540926"/>
            <a:chOff x="0" y="0"/>
            <a:chExt cx="3685804" cy="539409"/>
          </a:xfrm>
        </xdr:grpSpPr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708A8F80-3D02-95A1-F97E-D012FD91DD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DC703CE9-95CD-C8AD-F637-65E90DB3F33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42742F7-9A04-3448-785F-9688DF6EFEF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542"/>
          <a:stretch/>
        </xdr:blipFill>
        <xdr:spPr>
          <a:xfrm>
            <a:off x="14553791" y="0"/>
            <a:ext cx="1344729" cy="540926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28" name="Picture 27">
          <a:extLst>
            <a:ext uri="{FF2B5EF4-FFF2-40B4-BE49-F238E27FC236}">
              <a16:creationId xmlns:a16="http://schemas.microsoft.com/office/drawing/2014/main" id="{D47DE309-4E38-4857-9CE2-D0F5AF6E0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439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29" name="Picture 28">
          <a:extLst>
            <a:ext uri="{FF2B5EF4-FFF2-40B4-BE49-F238E27FC236}">
              <a16:creationId xmlns:a16="http://schemas.microsoft.com/office/drawing/2014/main" id="{E4189CF4-73F1-497B-AA92-3FDB759AD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439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0" name="Picture 29">
          <a:extLst>
            <a:ext uri="{FF2B5EF4-FFF2-40B4-BE49-F238E27FC236}">
              <a16:creationId xmlns:a16="http://schemas.microsoft.com/office/drawing/2014/main" id="{1D378472-3E66-4C3B-B6D4-AD72CA3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439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1" name="Picture 30">
          <a:extLst>
            <a:ext uri="{FF2B5EF4-FFF2-40B4-BE49-F238E27FC236}">
              <a16:creationId xmlns:a16="http://schemas.microsoft.com/office/drawing/2014/main" id="{1843A36B-785D-4F12-8365-EE801252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439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2" name="Picture 31">
          <a:extLst>
            <a:ext uri="{FF2B5EF4-FFF2-40B4-BE49-F238E27FC236}">
              <a16:creationId xmlns:a16="http://schemas.microsoft.com/office/drawing/2014/main" id="{240EA36C-4D82-49F1-82F4-34A7FF560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087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3" name="Picture 32">
          <a:extLst>
            <a:ext uri="{FF2B5EF4-FFF2-40B4-BE49-F238E27FC236}">
              <a16:creationId xmlns:a16="http://schemas.microsoft.com/office/drawing/2014/main" id="{49F20049-8727-440B-91CA-B7613A23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23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4" name="Picture 33">
          <a:extLst>
            <a:ext uri="{FF2B5EF4-FFF2-40B4-BE49-F238E27FC236}">
              <a16:creationId xmlns:a16="http://schemas.microsoft.com/office/drawing/2014/main" id="{7B98ABB0-9214-4A63-B11E-F3CFC3AB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23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5" name="Picture 34">
          <a:extLst>
            <a:ext uri="{FF2B5EF4-FFF2-40B4-BE49-F238E27FC236}">
              <a16:creationId xmlns:a16="http://schemas.microsoft.com/office/drawing/2014/main" id="{5208511D-70B1-40DF-83A1-A2046AD35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23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6" name="Picture 35">
          <a:extLst>
            <a:ext uri="{FF2B5EF4-FFF2-40B4-BE49-F238E27FC236}">
              <a16:creationId xmlns:a16="http://schemas.microsoft.com/office/drawing/2014/main" id="{9D885E19-533B-4C8A-9DCE-15DAD574D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23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7" name="Picture 36">
          <a:extLst>
            <a:ext uri="{FF2B5EF4-FFF2-40B4-BE49-F238E27FC236}">
              <a16:creationId xmlns:a16="http://schemas.microsoft.com/office/drawing/2014/main" id="{629ABE71-9BFB-473D-B63D-7CCF12FB6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8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8" name="Picture 37">
          <a:extLst>
            <a:ext uri="{FF2B5EF4-FFF2-40B4-BE49-F238E27FC236}">
              <a16:creationId xmlns:a16="http://schemas.microsoft.com/office/drawing/2014/main" id="{43041525-45D0-4ECB-B8A7-FB936BB7C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687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</xdr:row>
      <xdr:rowOff>0</xdr:rowOff>
    </xdr:from>
    <xdr:ext cx="76200" cy="76200"/>
    <xdr:pic>
      <xdr:nvPicPr>
        <xdr:cNvPr id="39" name="Picture 38">
          <a:extLst>
            <a:ext uri="{FF2B5EF4-FFF2-40B4-BE49-F238E27FC236}">
              <a16:creationId xmlns:a16="http://schemas.microsoft.com/office/drawing/2014/main" id="{09F246C2-347B-4123-AC3D-1E82D4906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487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0</xdr:colOff>
      <xdr:row>24</xdr:row>
      <xdr:rowOff>-1</xdr:rowOff>
    </xdr:from>
    <xdr:to>
      <xdr:col>26</xdr:col>
      <xdr:colOff>10820</xdr:colOff>
      <xdr:row>27</xdr:row>
      <xdr:rowOff>135327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A10E9802-49B8-4A12-94CE-04306112F59C}"/>
            </a:ext>
          </a:extLst>
        </xdr:cNvPr>
        <xdr:cNvGrpSpPr/>
      </xdr:nvGrpSpPr>
      <xdr:grpSpPr>
        <a:xfrm>
          <a:off x="0" y="4265082"/>
          <a:ext cx="24278403" cy="675078"/>
          <a:chOff x="0" y="0"/>
          <a:chExt cx="15898520" cy="540926"/>
        </a:xfrm>
      </xdr:grpSpPr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135FC84C-AF38-1DB0-6FA9-81611CC4C876}"/>
              </a:ext>
            </a:extLst>
          </xdr:cNvPr>
          <xdr:cNvGrpSpPr/>
        </xdr:nvGrpSpPr>
        <xdr:grpSpPr>
          <a:xfrm>
            <a:off x="0" y="0"/>
            <a:ext cx="3522692" cy="540926"/>
            <a:chOff x="0" y="0"/>
            <a:chExt cx="3685804" cy="539409"/>
          </a:xfrm>
        </xdr:grpSpPr>
        <xdr:pic>
          <xdr:nvPicPr>
            <xdr:cNvPr id="58" name="Picture 57">
              <a:extLst>
                <a:ext uri="{FF2B5EF4-FFF2-40B4-BE49-F238E27FC236}">
                  <a16:creationId xmlns:a16="http://schemas.microsoft.com/office/drawing/2014/main" id="{3C5EC9A8-E7AA-A769-1174-4869175949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24180C1A-6368-7DBC-5ABA-4B868FD7273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6BED8177-6C67-E302-A337-89B23F37D662}"/>
              </a:ext>
            </a:extLst>
          </xdr:cNvPr>
          <xdr:cNvGrpSpPr/>
        </xdr:nvGrpSpPr>
        <xdr:grpSpPr>
          <a:xfrm>
            <a:off x="3510329" y="0"/>
            <a:ext cx="3683148" cy="540926"/>
            <a:chOff x="0" y="0"/>
            <a:chExt cx="3685804" cy="539409"/>
          </a:xfrm>
        </xdr:grpSpPr>
        <xdr:pic>
          <xdr:nvPicPr>
            <xdr:cNvPr id="56" name="Picture 55">
              <a:extLst>
                <a:ext uri="{FF2B5EF4-FFF2-40B4-BE49-F238E27FC236}">
                  <a16:creationId xmlns:a16="http://schemas.microsoft.com/office/drawing/2014/main" id="{C70BB356-D63B-7423-26AD-956CE272D3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D84612DF-8955-6FF2-4505-2DD845D08E87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49" name="Group 48">
            <a:extLst>
              <a:ext uri="{FF2B5EF4-FFF2-40B4-BE49-F238E27FC236}">
                <a16:creationId xmlns:a16="http://schemas.microsoft.com/office/drawing/2014/main" id="{284E3502-B0AA-766C-78EB-44AC49A14B48}"/>
              </a:ext>
            </a:extLst>
          </xdr:cNvPr>
          <xdr:cNvGrpSpPr/>
        </xdr:nvGrpSpPr>
        <xdr:grpSpPr>
          <a:xfrm>
            <a:off x="7187942" y="0"/>
            <a:ext cx="3683150" cy="540926"/>
            <a:chOff x="0" y="0"/>
            <a:chExt cx="3685804" cy="539409"/>
          </a:xfrm>
        </xdr:grpSpPr>
        <xdr:pic>
          <xdr:nvPicPr>
            <xdr:cNvPr id="54" name="Picture 53">
              <a:extLst>
                <a:ext uri="{FF2B5EF4-FFF2-40B4-BE49-F238E27FC236}">
                  <a16:creationId xmlns:a16="http://schemas.microsoft.com/office/drawing/2014/main" id="{A6A33FE7-A81D-7835-8595-1F15389CD2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A14C7C6A-0A42-3461-DAA4-ADFD70F201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D1416E2A-E847-B355-19D0-301B71483C6A}"/>
              </a:ext>
            </a:extLst>
          </xdr:cNvPr>
          <xdr:cNvGrpSpPr/>
        </xdr:nvGrpSpPr>
        <xdr:grpSpPr>
          <a:xfrm>
            <a:off x="10872384" y="0"/>
            <a:ext cx="3686941" cy="540926"/>
            <a:chOff x="0" y="0"/>
            <a:chExt cx="3685804" cy="539409"/>
          </a:xfrm>
        </xdr:grpSpPr>
        <xdr:pic>
          <xdr:nvPicPr>
            <xdr:cNvPr id="52" name="Picture 51">
              <a:extLst>
                <a:ext uri="{FF2B5EF4-FFF2-40B4-BE49-F238E27FC236}">
                  <a16:creationId xmlns:a16="http://schemas.microsoft.com/office/drawing/2014/main" id="{6980D39C-8527-BD39-A5FE-6F3A04E82B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53" name="Picture 52">
              <a:extLst>
                <a:ext uri="{FF2B5EF4-FFF2-40B4-BE49-F238E27FC236}">
                  <a16:creationId xmlns:a16="http://schemas.microsoft.com/office/drawing/2014/main" id="{4FE3994B-12BA-03F8-3BA0-72F92C3BB07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pic>
        <xdr:nvPicPr>
          <xdr:cNvPr id="51" name="Picture 50">
            <a:extLst>
              <a:ext uri="{FF2B5EF4-FFF2-40B4-BE49-F238E27FC236}">
                <a16:creationId xmlns:a16="http://schemas.microsoft.com/office/drawing/2014/main" id="{0D8184CF-79B0-F108-E10D-CC7792F44C5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7542"/>
          <a:stretch/>
        </xdr:blipFill>
        <xdr:spPr>
          <a:xfrm>
            <a:off x="14553791" y="0"/>
            <a:ext cx="1344729" cy="540926"/>
          </a:xfrm>
          <a:prstGeom prst="rect">
            <a:avLst/>
          </a:prstGeom>
        </xdr:spPr>
      </xdr:pic>
    </xdr:grpSp>
    <xdr:clientData/>
  </xdr:twoCellAnchor>
  <xdr:twoCellAnchor>
    <xdr:from>
      <xdr:col>26</xdr:col>
      <xdr:colOff>4180</xdr:colOff>
      <xdr:row>0</xdr:row>
      <xdr:rowOff>0</xdr:rowOff>
    </xdr:from>
    <xdr:to>
      <xdr:col>27</xdr:col>
      <xdr:colOff>89628</xdr:colOff>
      <xdr:row>27</xdr:row>
      <xdr:rowOff>139055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F6844BCE-A772-457E-B8A1-1309057D08E3}"/>
            </a:ext>
          </a:extLst>
        </xdr:cNvPr>
        <xdr:cNvGrpSpPr/>
      </xdr:nvGrpSpPr>
      <xdr:grpSpPr>
        <a:xfrm>
          <a:off x="24271763" y="0"/>
          <a:ext cx="699282" cy="4943888"/>
          <a:chOff x="1" y="542247"/>
          <a:chExt cx="445127" cy="3991416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B81F2A41-A1A7-A3CF-F430-CA28B9190743}"/>
              </a:ext>
            </a:extLst>
          </xdr:cNvPr>
          <xdr:cNvGrpSpPr/>
        </xdr:nvGrpSpPr>
        <xdr:grpSpPr>
          <a:xfrm rot="16200000">
            <a:off x="-1220093" y="1769172"/>
            <a:ext cx="2892145" cy="438296"/>
            <a:chOff x="0" y="0"/>
            <a:chExt cx="3685804" cy="539409"/>
          </a:xfrm>
        </xdr:grpSpPr>
        <xdr:pic>
          <xdr:nvPicPr>
            <xdr:cNvPr id="65" name="Picture 64">
              <a:extLst>
                <a:ext uri="{FF2B5EF4-FFF2-40B4-BE49-F238E27FC236}">
                  <a16:creationId xmlns:a16="http://schemas.microsoft.com/office/drawing/2014/main" id="{B3C02998-2B3D-D504-2B9C-A2155B4CE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66" name="Picture 65">
              <a:extLst>
                <a:ext uri="{FF2B5EF4-FFF2-40B4-BE49-F238E27FC236}">
                  <a16:creationId xmlns:a16="http://schemas.microsoft.com/office/drawing/2014/main" id="{67E8E7E9-D708-4FC0-3C72-872745AD266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7F9A1D5D-F284-BCD4-330E-A1F17E47A4E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33759"/>
          <a:stretch/>
        </xdr:blipFill>
        <xdr:spPr>
          <a:xfrm rot="16200000" flipH="1">
            <a:off x="-337968" y="3755940"/>
            <a:ext cx="1115692" cy="43975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315408</xdr:colOff>
      <xdr:row>26</xdr:row>
      <xdr:rowOff>181737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5E778-E7FE-4885-9150-545758E5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27270</xdr:rowOff>
    </xdr:from>
    <xdr:to>
      <xdr:col>11</xdr:col>
      <xdr:colOff>311930</xdr:colOff>
      <xdr:row>48</xdr:row>
      <xdr:rowOff>22481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C826A5-DDA4-4092-9ED6-08F737B1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16709</xdr:colOff>
      <xdr:row>26</xdr:row>
      <xdr:rowOff>181064</xdr:rowOff>
    </xdr:from>
    <xdr:to>
      <xdr:col>34</xdr:col>
      <xdr:colOff>328241</xdr:colOff>
      <xdr:row>47</xdr:row>
      <xdr:rowOff>176273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CEADF-11A4-455A-9B3D-6D6CF4C3C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45573</xdr:colOff>
      <xdr:row>6</xdr:row>
      <xdr:rowOff>0</xdr:rowOff>
    </xdr:from>
    <xdr:to>
      <xdr:col>34</xdr:col>
      <xdr:colOff>339779</xdr:colOff>
      <xdr:row>27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E31A75-68BE-42AB-B50F-F15E1F9B7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324751</xdr:colOff>
      <xdr:row>27</xdr:row>
      <xdr:rowOff>34683</xdr:rowOff>
    </xdr:from>
    <xdr:to>
      <xdr:col>23</xdr:col>
      <xdr:colOff>2080</xdr:colOff>
      <xdr:row>48</xdr:row>
      <xdr:rowOff>34685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8C2F10-6D38-49A0-961A-5A78D2A0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34</xdr:col>
      <xdr:colOff>371600</xdr:colOff>
      <xdr:row>6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E577DB9-9736-4BD2-A436-B4B209CB54B7}"/>
            </a:ext>
          </a:extLst>
        </xdr:cNvPr>
        <xdr:cNvGrpSpPr/>
      </xdr:nvGrpSpPr>
      <xdr:grpSpPr>
        <a:xfrm>
          <a:off x="0" y="0"/>
          <a:ext cx="21190529" cy="1088571"/>
          <a:chOff x="0" y="0"/>
          <a:chExt cx="10871092" cy="540926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34214798-4B41-1A18-4947-E6FF9F1BB1E6}"/>
              </a:ext>
            </a:extLst>
          </xdr:cNvPr>
          <xdr:cNvGrpSpPr/>
        </xdr:nvGrpSpPr>
        <xdr:grpSpPr>
          <a:xfrm>
            <a:off x="0" y="0"/>
            <a:ext cx="3522692" cy="540926"/>
            <a:chOff x="0" y="0"/>
            <a:chExt cx="3685804" cy="539409"/>
          </a:xfrm>
        </xdr:grpSpPr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7076263F-69D6-5949-F375-852D14B1E1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AE1B0E6E-AB5A-E3A7-A494-D4A16955823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7C9C53AE-8B35-0396-B0DA-01495D118738}"/>
              </a:ext>
            </a:extLst>
          </xdr:cNvPr>
          <xdr:cNvGrpSpPr/>
        </xdr:nvGrpSpPr>
        <xdr:grpSpPr>
          <a:xfrm>
            <a:off x="3510329" y="0"/>
            <a:ext cx="3683148" cy="540926"/>
            <a:chOff x="0" y="0"/>
            <a:chExt cx="3685804" cy="539409"/>
          </a:xfrm>
        </xdr:grpSpPr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860ECBD-1530-B80D-660F-9D9B1FD2DB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FE895C59-7AB0-AFFF-47EA-49468A0E6D1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FC1BB52-F53C-3C34-CC91-154DD4D0C05A}"/>
              </a:ext>
            </a:extLst>
          </xdr:cNvPr>
          <xdr:cNvGrpSpPr/>
        </xdr:nvGrpSpPr>
        <xdr:grpSpPr>
          <a:xfrm>
            <a:off x="7187942" y="0"/>
            <a:ext cx="3683150" cy="540926"/>
            <a:chOff x="0" y="0"/>
            <a:chExt cx="3685804" cy="539409"/>
          </a:xfrm>
        </xdr:grpSpPr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4CC60B84-CE63-D183-8CB2-B0316ABA77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543118" y="0"/>
              <a:ext cx="2142686" cy="539409"/>
            </a:xfrm>
            <a:prstGeom prst="rect">
              <a:avLst/>
            </a:prstGeom>
          </xdr:spPr>
        </xdr:pic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463BA54D-88B3-7B60-31B6-EB58DBCFB8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082"/>
            <a:stretch/>
          </xdr:blipFill>
          <xdr:spPr>
            <a:xfrm>
              <a:off x="0" y="0"/>
              <a:ext cx="2055215" cy="539409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328839</xdr:colOff>
      <xdr:row>6</xdr:row>
      <xdr:rowOff>11339</xdr:rowOff>
    </xdr:from>
    <xdr:to>
      <xdr:col>23</xdr:col>
      <xdr:colOff>45357</xdr:colOff>
      <xdr:row>27</xdr:row>
      <xdr:rowOff>68036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90ECF5F-F628-9EB1-8A7D-4180017E65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55"/>
        <a:stretch/>
      </xdr:blipFill>
      <xdr:spPr>
        <a:xfrm>
          <a:off x="7064375" y="1099910"/>
          <a:ext cx="7064375" cy="3866697"/>
        </a:xfrm>
        <a:prstGeom prst="rect">
          <a:avLst/>
        </a:prstGeom>
      </xdr:spPr>
    </xdr:pic>
    <xdr:clientData/>
  </xdr:twoCellAnchor>
  <xdr:oneCellAnchor>
    <xdr:from>
      <xdr:col>12</xdr:col>
      <xdr:colOff>118512</xdr:colOff>
      <xdr:row>21</xdr:row>
      <xdr:rowOff>52792</xdr:rowOff>
    </xdr:from>
    <xdr:ext cx="6226384" cy="937629"/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64F8779-9DA8-1A62-4AB9-6019132629ED}"/>
            </a:ext>
          </a:extLst>
        </xdr:cNvPr>
        <xdr:cNvSpPr/>
      </xdr:nvSpPr>
      <xdr:spPr>
        <a:xfrm>
          <a:off x="7466369" y="3862792"/>
          <a:ext cx="62263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5400" b="1" cap="none" spc="0">
              <a:ln/>
              <a:solidFill>
                <a:schemeClr val="accent4"/>
              </a:solidFill>
              <a:effectLst/>
            </a:rPr>
            <a:t>FINANCIAL</a:t>
          </a:r>
          <a:r>
            <a:rPr lang="en-US" sz="5400" b="1" cap="none" spc="0" baseline="0">
              <a:ln/>
              <a:solidFill>
                <a:schemeClr val="accent4"/>
              </a:solidFill>
              <a:effectLst/>
            </a:rPr>
            <a:t> ANALYSIS</a:t>
          </a:r>
          <a:endParaRPr lang="en-US" sz="54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zoomScale="67" zoomScaleNormal="67" workbookViewId="0">
      <selection activeCell="O22" sqref="O22"/>
    </sheetView>
  </sheetViews>
  <sheetFormatPr defaultRowHeight="14" x14ac:dyDescent="0.3"/>
  <cols>
    <col min="1" max="1" width="6.36328125" style="3" customWidth="1"/>
    <col min="2" max="2" width="24.1796875" style="3" bestFit="1" customWidth="1"/>
    <col min="3" max="3" width="8.453125" style="3" bestFit="1" customWidth="1"/>
    <col min="4" max="4" width="8.26953125" style="3" bestFit="1" customWidth="1"/>
    <col min="5" max="8" width="8.453125" style="3" bestFit="1" customWidth="1"/>
    <col min="9" max="10" width="8.26953125" style="3" bestFit="1" customWidth="1"/>
    <col min="11" max="11" width="8.1796875" style="3" bestFit="1" customWidth="1"/>
    <col min="12" max="12" width="8.26953125" style="3" bestFit="1" customWidth="1"/>
    <col min="13" max="18" width="8.453125" style="3" bestFit="1" customWidth="1"/>
    <col min="19" max="19" width="9.08984375" style="3" bestFit="1" customWidth="1"/>
    <col min="20" max="20" width="8.54296875" style="3" bestFit="1" customWidth="1"/>
    <col min="21" max="21" width="8.453125" style="3" bestFit="1" customWidth="1"/>
    <col min="22" max="22" width="9.08984375" style="3" bestFit="1" customWidth="1"/>
    <col min="23" max="23" width="8.453125" style="3" bestFit="1" customWidth="1"/>
    <col min="24" max="27" width="8.26953125" style="3" bestFit="1" customWidth="1"/>
    <col min="28" max="16384" width="8.7265625" style="3"/>
  </cols>
  <sheetData>
    <row r="1" spans="1:2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.5" thickBot="1" x14ac:dyDescent="0.35">
      <c r="A4" s="1"/>
      <c r="B4" s="40" t="s">
        <v>0</v>
      </c>
      <c r="C4" s="41" t="s">
        <v>1</v>
      </c>
      <c r="D4" s="42" t="s">
        <v>2</v>
      </c>
      <c r="E4" s="42" t="s">
        <v>3</v>
      </c>
      <c r="F4" s="42" t="s">
        <v>4</v>
      </c>
      <c r="G4" s="42" t="s">
        <v>5</v>
      </c>
      <c r="H4" s="42" t="s">
        <v>37</v>
      </c>
      <c r="I4" s="42" t="s">
        <v>38</v>
      </c>
      <c r="J4" s="42" t="s">
        <v>39</v>
      </c>
      <c r="K4" s="42" t="s">
        <v>40</v>
      </c>
      <c r="L4" s="42" t="s">
        <v>41</v>
      </c>
      <c r="M4" s="42" t="s">
        <v>42</v>
      </c>
      <c r="N4" s="42" t="s">
        <v>43</v>
      </c>
      <c r="O4" s="42" t="s">
        <v>44</v>
      </c>
      <c r="P4" s="42" t="s">
        <v>45</v>
      </c>
      <c r="Q4" s="42" t="s">
        <v>46</v>
      </c>
      <c r="R4" s="42" t="s">
        <v>47</v>
      </c>
      <c r="S4" s="42" t="s">
        <v>48</v>
      </c>
      <c r="T4" s="42" t="s">
        <v>49</v>
      </c>
      <c r="U4" s="42" t="s">
        <v>50</v>
      </c>
      <c r="V4" s="42" t="s">
        <v>51</v>
      </c>
      <c r="W4" s="42" t="s">
        <v>52</v>
      </c>
      <c r="X4" s="42" t="s">
        <v>53</v>
      </c>
      <c r="Y4" s="42" t="s">
        <v>54</v>
      </c>
      <c r="Z4" s="42" t="s">
        <v>55</v>
      </c>
      <c r="AA4" s="43" t="s">
        <v>56</v>
      </c>
    </row>
    <row r="5" spans="1:27" x14ac:dyDescent="0.3">
      <c r="A5" s="1"/>
      <c r="B5" s="36" t="s">
        <v>6</v>
      </c>
      <c r="C5" s="28">
        <v>10412.1</v>
      </c>
      <c r="D5" s="28">
        <v>10472.299999999999</v>
      </c>
      <c r="E5" s="28">
        <v>10593.8</v>
      </c>
      <c r="F5" s="28">
        <v>10651.4</v>
      </c>
      <c r="G5" s="28">
        <v>10530.5</v>
      </c>
      <c r="H5" s="28">
        <v>10474.9</v>
      </c>
      <c r="I5" s="28">
        <v>10544.6</v>
      </c>
      <c r="J5" s="28">
        <v>10543.1</v>
      </c>
      <c r="K5" s="28">
        <v>10340.200000000001</v>
      </c>
      <c r="L5" s="28">
        <v>10166.200000000001</v>
      </c>
      <c r="M5" s="28">
        <v>9644.7999999999993</v>
      </c>
      <c r="N5" s="28">
        <v>9321.5</v>
      </c>
      <c r="O5" s="28">
        <v>9088.2000000000007</v>
      </c>
      <c r="P5" s="28">
        <v>9530.9</v>
      </c>
      <c r="Q5" s="28">
        <v>10821.4</v>
      </c>
      <c r="R5" s="28">
        <v>10720.3</v>
      </c>
      <c r="S5" s="28">
        <v>10589.5</v>
      </c>
      <c r="T5" s="28">
        <v>11664.6</v>
      </c>
      <c r="U5" s="28">
        <v>11029.8</v>
      </c>
      <c r="V5" s="28">
        <v>10804.5</v>
      </c>
      <c r="W5" s="28">
        <v>11202.4</v>
      </c>
      <c r="X5" s="28">
        <v>11675.9</v>
      </c>
      <c r="Y5" s="28">
        <v>11664.5</v>
      </c>
      <c r="Z5" s="28">
        <v>7621.9</v>
      </c>
      <c r="AA5" s="32">
        <v>5804.5</v>
      </c>
    </row>
    <row r="6" spans="1:27" x14ac:dyDescent="0.3">
      <c r="A6" s="1"/>
      <c r="B6" s="36" t="s">
        <v>7</v>
      </c>
      <c r="C6" s="27" t="s">
        <v>8</v>
      </c>
      <c r="D6" s="27" t="s">
        <v>8</v>
      </c>
      <c r="E6" s="27" t="s">
        <v>8</v>
      </c>
      <c r="F6" s="27" t="s">
        <v>8</v>
      </c>
      <c r="G6" s="27">
        <v>45.2</v>
      </c>
      <c r="H6" s="27" t="s">
        <v>8</v>
      </c>
      <c r="I6" s="27">
        <v>8.3000000000000007</v>
      </c>
      <c r="J6" s="27">
        <v>3.3</v>
      </c>
      <c r="K6" s="27">
        <v>2.7</v>
      </c>
      <c r="L6" s="27" t="s">
        <v>8</v>
      </c>
      <c r="M6" s="27" t="s">
        <v>8</v>
      </c>
      <c r="N6" s="27" t="s">
        <v>8</v>
      </c>
      <c r="O6" s="27" t="s">
        <v>8</v>
      </c>
      <c r="P6" s="27" t="s">
        <v>8</v>
      </c>
      <c r="Q6" s="27">
        <v>3</v>
      </c>
      <c r="R6" s="27">
        <v>3.2</v>
      </c>
      <c r="S6" s="27">
        <v>4.4000000000000004</v>
      </c>
      <c r="T6" s="27">
        <v>7.3</v>
      </c>
      <c r="U6" s="27" t="s">
        <v>8</v>
      </c>
      <c r="V6" s="27" t="s">
        <v>8</v>
      </c>
      <c r="W6" s="27">
        <v>6.1</v>
      </c>
      <c r="X6" s="27">
        <v>38.799999999999997</v>
      </c>
      <c r="Y6" s="27">
        <v>14</v>
      </c>
      <c r="Z6" s="27">
        <v>16.899999999999999</v>
      </c>
      <c r="AA6" s="31">
        <v>22.3</v>
      </c>
    </row>
    <row r="7" spans="1:27" x14ac:dyDescent="0.3">
      <c r="A7" s="1"/>
      <c r="B7" s="36" t="s">
        <v>9</v>
      </c>
      <c r="C7" s="28">
        <v>10412.1</v>
      </c>
      <c r="D7" s="28">
        <v>10472.299999999999</v>
      </c>
      <c r="E7" s="28">
        <v>10593.8</v>
      </c>
      <c r="F7" s="28">
        <v>10651.4</v>
      </c>
      <c r="G7" s="28">
        <v>10575.7</v>
      </c>
      <c r="H7" s="28">
        <v>10474.9</v>
      </c>
      <c r="I7" s="28">
        <v>10552.9</v>
      </c>
      <c r="J7" s="28">
        <v>10546.4</v>
      </c>
      <c r="K7" s="28">
        <v>10342.9</v>
      </c>
      <c r="L7" s="28">
        <v>10166.200000000001</v>
      </c>
      <c r="M7" s="28">
        <v>9644.7999999999993</v>
      </c>
      <c r="N7" s="28">
        <v>9321.5</v>
      </c>
      <c r="O7" s="28">
        <v>9088.2000000000007</v>
      </c>
      <c r="P7" s="28">
        <v>9530.9</v>
      </c>
      <c r="Q7" s="28">
        <v>10824.4</v>
      </c>
      <c r="R7" s="28">
        <v>10723.5</v>
      </c>
      <c r="S7" s="28">
        <v>10593.9</v>
      </c>
      <c r="T7" s="28">
        <v>11671.9</v>
      </c>
      <c r="U7" s="28">
        <v>11029.8</v>
      </c>
      <c r="V7" s="28">
        <v>10804.5</v>
      </c>
      <c r="W7" s="28">
        <v>11208.5</v>
      </c>
      <c r="X7" s="28">
        <v>11714.7</v>
      </c>
      <c r="Y7" s="28">
        <v>11678.5</v>
      </c>
      <c r="Z7" s="28">
        <v>7638.8</v>
      </c>
      <c r="AA7" s="32">
        <v>5826.8</v>
      </c>
    </row>
    <row r="8" spans="1:27" x14ac:dyDescent="0.3">
      <c r="A8" s="1"/>
      <c r="B8" s="37" t="s">
        <v>10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3"/>
    </row>
    <row r="9" spans="1:27" x14ac:dyDescent="0.3">
      <c r="A9" s="1"/>
      <c r="B9" s="36" t="s">
        <v>11</v>
      </c>
      <c r="C9" s="27">
        <v>0.1</v>
      </c>
      <c r="D9" s="27">
        <v>0.2</v>
      </c>
      <c r="E9" s="27">
        <v>0.4</v>
      </c>
      <c r="F9" s="27">
        <v>0.7</v>
      </c>
      <c r="G9" s="27" t="s">
        <v>8</v>
      </c>
      <c r="H9" s="27">
        <v>1.2</v>
      </c>
      <c r="I9" s="27" t="s">
        <v>8</v>
      </c>
      <c r="J9" s="27" t="s">
        <v>8</v>
      </c>
      <c r="K9" s="27" t="s">
        <v>8</v>
      </c>
      <c r="L9" s="27">
        <v>0.6</v>
      </c>
      <c r="M9" s="27" t="s">
        <v>8</v>
      </c>
      <c r="N9" s="27" t="s">
        <v>8</v>
      </c>
      <c r="O9" s="27" t="s">
        <v>8</v>
      </c>
      <c r="P9" s="27" t="s">
        <v>8</v>
      </c>
      <c r="Q9" s="27" t="s">
        <v>8</v>
      </c>
      <c r="R9" s="27" t="s">
        <v>8</v>
      </c>
      <c r="S9" s="27" t="s">
        <v>8</v>
      </c>
      <c r="T9" s="27" t="s">
        <v>8</v>
      </c>
      <c r="U9" s="27" t="s">
        <v>8</v>
      </c>
      <c r="V9" s="27" t="s">
        <v>8</v>
      </c>
      <c r="W9" s="27" t="s">
        <v>8</v>
      </c>
      <c r="X9" s="27" t="s">
        <v>8</v>
      </c>
      <c r="Y9" s="27" t="s">
        <v>8</v>
      </c>
      <c r="Z9" s="27" t="s">
        <v>8</v>
      </c>
      <c r="AA9" s="31" t="s">
        <v>8</v>
      </c>
    </row>
    <row r="10" spans="1:27" x14ac:dyDescent="0.3">
      <c r="A10" s="1"/>
      <c r="B10" s="36" t="s">
        <v>12</v>
      </c>
      <c r="C10" s="27" t="s">
        <v>8</v>
      </c>
      <c r="D10" s="27" t="s">
        <v>8</v>
      </c>
      <c r="E10" s="27" t="s">
        <v>8</v>
      </c>
      <c r="F10" s="27" t="s">
        <v>8</v>
      </c>
      <c r="G10" s="27" t="s">
        <v>8</v>
      </c>
      <c r="H10" s="27" t="s">
        <v>8</v>
      </c>
      <c r="I10" s="27" t="s">
        <v>8</v>
      </c>
      <c r="J10" s="27" t="s">
        <v>8</v>
      </c>
      <c r="K10" s="27" t="s">
        <v>8</v>
      </c>
      <c r="L10" s="27" t="s">
        <v>8</v>
      </c>
      <c r="M10" s="27" t="s">
        <v>8</v>
      </c>
      <c r="N10" s="27" t="s">
        <v>8</v>
      </c>
      <c r="O10" s="27" t="s">
        <v>8</v>
      </c>
      <c r="P10" s="27" t="s">
        <v>8</v>
      </c>
      <c r="Q10" s="27" t="s">
        <v>8</v>
      </c>
      <c r="R10" s="27" t="s">
        <v>8</v>
      </c>
      <c r="S10" s="27" t="s">
        <v>8</v>
      </c>
      <c r="T10" s="27" t="s">
        <v>8</v>
      </c>
      <c r="U10" s="27" t="s">
        <v>8</v>
      </c>
      <c r="V10" s="27" t="s">
        <v>8</v>
      </c>
      <c r="W10" s="27" t="s">
        <v>8</v>
      </c>
      <c r="X10" s="27" t="s">
        <v>8</v>
      </c>
      <c r="Y10" s="27" t="s">
        <v>8</v>
      </c>
      <c r="Z10" s="27" t="s">
        <v>8</v>
      </c>
      <c r="AA10" s="31" t="s">
        <v>8</v>
      </c>
    </row>
    <row r="11" spans="1:27" x14ac:dyDescent="0.3">
      <c r="A11" s="1"/>
      <c r="B11" s="36" t="s">
        <v>13</v>
      </c>
      <c r="C11" s="27" t="s">
        <v>8</v>
      </c>
      <c r="D11" s="27" t="s">
        <v>8</v>
      </c>
      <c r="E11" s="27" t="s">
        <v>8</v>
      </c>
      <c r="F11" s="27" t="s">
        <v>8</v>
      </c>
      <c r="G11" s="27" t="s">
        <v>8</v>
      </c>
      <c r="H11" s="27" t="s">
        <v>8</v>
      </c>
      <c r="I11" s="27" t="s">
        <v>8</v>
      </c>
      <c r="J11" s="27" t="s">
        <v>8</v>
      </c>
      <c r="K11" s="27" t="s">
        <v>8</v>
      </c>
      <c r="L11" s="27" t="s">
        <v>8</v>
      </c>
      <c r="M11" s="27" t="s">
        <v>8</v>
      </c>
      <c r="N11" s="27" t="s">
        <v>8</v>
      </c>
      <c r="O11" s="27" t="s">
        <v>8</v>
      </c>
      <c r="P11" s="27" t="s">
        <v>8</v>
      </c>
      <c r="Q11" s="27" t="s">
        <v>8</v>
      </c>
      <c r="R11" s="27" t="s">
        <v>8</v>
      </c>
      <c r="S11" s="27" t="s">
        <v>8</v>
      </c>
      <c r="T11" s="27" t="s">
        <v>8</v>
      </c>
      <c r="U11" s="27" t="s">
        <v>8</v>
      </c>
      <c r="V11" s="27" t="s">
        <v>8</v>
      </c>
      <c r="W11" s="27" t="s">
        <v>8</v>
      </c>
      <c r="X11" s="27" t="s">
        <v>8</v>
      </c>
      <c r="Y11" s="27" t="s">
        <v>8</v>
      </c>
      <c r="Z11" s="27" t="s">
        <v>8</v>
      </c>
      <c r="AA11" s="31" t="s">
        <v>8</v>
      </c>
    </row>
    <row r="12" spans="1:27" x14ac:dyDescent="0.3">
      <c r="A12" s="1"/>
      <c r="B12" s="36" t="s">
        <v>14</v>
      </c>
      <c r="C12" s="27" t="s">
        <v>8</v>
      </c>
      <c r="D12" s="27" t="s">
        <v>8</v>
      </c>
      <c r="E12" s="27" t="s">
        <v>8</v>
      </c>
      <c r="F12" s="27" t="s">
        <v>8</v>
      </c>
      <c r="G12" s="27" t="s">
        <v>8</v>
      </c>
      <c r="H12" s="27" t="s">
        <v>8</v>
      </c>
      <c r="I12" s="27" t="s">
        <v>8</v>
      </c>
      <c r="J12" s="27" t="s">
        <v>8</v>
      </c>
      <c r="K12" s="27" t="s">
        <v>8</v>
      </c>
      <c r="L12" s="27" t="s">
        <v>8</v>
      </c>
      <c r="M12" s="27" t="s">
        <v>8</v>
      </c>
      <c r="N12" s="27" t="s">
        <v>8</v>
      </c>
      <c r="O12" s="27" t="s">
        <v>8</v>
      </c>
      <c r="P12" s="27" t="s">
        <v>8</v>
      </c>
      <c r="Q12" s="27" t="s">
        <v>8</v>
      </c>
      <c r="R12" s="27" t="s">
        <v>8</v>
      </c>
      <c r="S12" s="27" t="s">
        <v>8</v>
      </c>
      <c r="T12" s="27" t="s">
        <v>8</v>
      </c>
      <c r="U12" s="27" t="s">
        <v>8</v>
      </c>
      <c r="V12" s="27" t="s">
        <v>8</v>
      </c>
      <c r="W12" s="27" t="s">
        <v>8</v>
      </c>
      <c r="X12" s="27" t="s">
        <v>8</v>
      </c>
      <c r="Y12" s="27" t="s">
        <v>8</v>
      </c>
      <c r="Z12" s="27" t="s">
        <v>8</v>
      </c>
      <c r="AA12" s="31" t="s">
        <v>8</v>
      </c>
    </row>
    <row r="13" spans="1:27" x14ac:dyDescent="0.3">
      <c r="A13" s="1"/>
      <c r="B13" s="38" t="s">
        <v>15</v>
      </c>
      <c r="C13" s="27">
        <v>495.7</v>
      </c>
      <c r="D13" s="27">
        <v>494.8</v>
      </c>
      <c r="E13" s="27">
        <v>493.4</v>
      </c>
      <c r="F13" s="27">
        <v>483.4</v>
      </c>
      <c r="G13" s="27">
        <v>455.4</v>
      </c>
      <c r="H13" s="27">
        <v>439.4</v>
      </c>
      <c r="I13" s="27">
        <v>438.7</v>
      </c>
      <c r="J13" s="27">
        <v>396.2</v>
      </c>
      <c r="K13" s="27">
        <v>410.8</v>
      </c>
      <c r="L13" s="27">
        <v>426.7</v>
      </c>
      <c r="M13" s="27">
        <v>399.5</v>
      </c>
      <c r="N13" s="27">
        <v>394.5</v>
      </c>
      <c r="O13" s="27">
        <v>340.7</v>
      </c>
      <c r="P13" s="27">
        <v>401.8</v>
      </c>
      <c r="Q13" s="27">
        <v>458</v>
      </c>
      <c r="R13" s="27">
        <v>468.2</v>
      </c>
      <c r="S13" s="27">
        <v>530.29999999999995</v>
      </c>
      <c r="T13" s="27">
        <v>279.3</v>
      </c>
      <c r="U13" s="27">
        <v>567.1</v>
      </c>
      <c r="V13" s="27">
        <v>594.1</v>
      </c>
      <c r="W13" s="27">
        <v>531.79999999999995</v>
      </c>
      <c r="X13" s="27">
        <v>679.8</v>
      </c>
      <c r="Y13" s="27">
        <v>624.9</v>
      </c>
      <c r="Z13" s="27">
        <v>456.2</v>
      </c>
      <c r="AA13" s="31">
        <v>360</v>
      </c>
    </row>
    <row r="14" spans="1:27" x14ac:dyDescent="0.3">
      <c r="A14" s="1"/>
      <c r="B14" s="36" t="s">
        <v>57</v>
      </c>
      <c r="C14" s="28">
        <v>5224.5</v>
      </c>
      <c r="D14" s="28">
        <v>5572.3</v>
      </c>
      <c r="E14" s="28">
        <v>5445.9</v>
      </c>
      <c r="F14" s="28">
        <v>5510.7</v>
      </c>
      <c r="G14" s="28">
        <v>5459.4</v>
      </c>
      <c r="H14" s="28">
        <v>5542.6</v>
      </c>
      <c r="I14" s="28">
        <v>5721.9</v>
      </c>
      <c r="J14" s="28">
        <v>5476.9</v>
      </c>
      <c r="K14" s="28">
        <v>5620.8</v>
      </c>
      <c r="L14" s="28">
        <v>5731.3</v>
      </c>
      <c r="M14" s="28">
        <v>5550.5</v>
      </c>
      <c r="N14" s="28">
        <v>5743.8</v>
      </c>
      <c r="O14" s="28">
        <v>5831.9</v>
      </c>
      <c r="P14" s="28">
        <v>5629.5</v>
      </c>
      <c r="Q14" s="28">
        <v>5638.9</v>
      </c>
      <c r="R14" s="28">
        <v>5844</v>
      </c>
      <c r="S14" s="28">
        <v>5793.8</v>
      </c>
      <c r="T14" s="28">
        <v>5847.9</v>
      </c>
      <c r="U14" s="28">
        <v>5692.6</v>
      </c>
      <c r="V14" s="28">
        <v>6266.2</v>
      </c>
      <c r="W14" s="28">
        <v>6082.1</v>
      </c>
      <c r="X14" s="28">
        <v>4615.8999999999996</v>
      </c>
      <c r="Y14" s="28">
        <v>4717.6000000000004</v>
      </c>
      <c r="Z14" s="28">
        <v>2984.2</v>
      </c>
      <c r="AA14" s="32">
        <v>2092.6999999999998</v>
      </c>
    </row>
    <row r="15" spans="1:27" x14ac:dyDescent="0.3">
      <c r="A15" s="1"/>
      <c r="B15" s="36" t="s">
        <v>16</v>
      </c>
      <c r="C15" s="27" t="s">
        <v>8</v>
      </c>
      <c r="D15" s="27" t="s">
        <v>8</v>
      </c>
      <c r="E15" s="27" t="s">
        <v>8</v>
      </c>
      <c r="F15" s="27" t="s">
        <v>8</v>
      </c>
      <c r="G15" s="27" t="s">
        <v>8</v>
      </c>
      <c r="H15" s="27" t="s">
        <v>8</v>
      </c>
      <c r="I15" s="27" t="s">
        <v>8</v>
      </c>
      <c r="J15" s="27" t="s">
        <v>8</v>
      </c>
      <c r="K15" s="27" t="s">
        <v>8</v>
      </c>
      <c r="L15" s="27" t="s">
        <v>8</v>
      </c>
      <c r="M15" s="27" t="s">
        <v>8</v>
      </c>
      <c r="N15" s="27" t="s">
        <v>8</v>
      </c>
      <c r="O15" s="27" t="s">
        <v>8</v>
      </c>
      <c r="P15" s="27" t="s">
        <v>8</v>
      </c>
      <c r="Q15" s="27" t="s">
        <v>8</v>
      </c>
      <c r="R15" s="27" t="s">
        <v>8</v>
      </c>
      <c r="S15" s="27" t="s">
        <v>8</v>
      </c>
      <c r="T15" s="27" t="s">
        <v>8</v>
      </c>
      <c r="U15" s="27" t="s">
        <v>8</v>
      </c>
      <c r="V15" s="27" t="s">
        <v>8</v>
      </c>
      <c r="W15" s="27" t="s">
        <v>8</v>
      </c>
      <c r="X15" s="27" t="s">
        <v>8</v>
      </c>
      <c r="Y15" s="27" t="s">
        <v>8</v>
      </c>
      <c r="Z15" s="27" t="s">
        <v>8</v>
      </c>
      <c r="AA15" s="31" t="s">
        <v>8</v>
      </c>
    </row>
    <row r="16" spans="1:27" x14ac:dyDescent="0.3">
      <c r="A16" s="1"/>
      <c r="B16" s="36" t="s">
        <v>17</v>
      </c>
      <c r="C16" s="27" t="s">
        <v>8</v>
      </c>
      <c r="D16" s="27" t="s">
        <v>8</v>
      </c>
      <c r="E16" s="27" t="s">
        <v>8</v>
      </c>
      <c r="F16" s="27" t="s">
        <v>8</v>
      </c>
      <c r="G16" s="30" t="s">
        <v>8</v>
      </c>
      <c r="H16" s="27" t="s">
        <v>8</v>
      </c>
      <c r="I16" s="27" t="s">
        <v>8</v>
      </c>
      <c r="J16" s="27" t="s">
        <v>8</v>
      </c>
      <c r="K16" s="27" t="s">
        <v>8</v>
      </c>
      <c r="L16" s="27" t="s">
        <v>8</v>
      </c>
      <c r="M16" s="27" t="s">
        <v>8</v>
      </c>
      <c r="N16" s="27" t="s">
        <v>8</v>
      </c>
      <c r="O16" s="27" t="s">
        <v>8</v>
      </c>
      <c r="P16" s="27" t="s">
        <v>8</v>
      </c>
      <c r="Q16" s="27" t="s">
        <v>8</v>
      </c>
      <c r="R16" s="27" t="s">
        <v>8</v>
      </c>
      <c r="S16" s="27" t="s">
        <v>8</v>
      </c>
      <c r="T16" s="27" t="s">
        <v>8</v>
      </c>
      <c r="U16" s="27" t="s">
        <v>8</v>
      </c>
      <c r="V16" s="27" t="s">
        <v>8</v>
      </c>
      <c r="W16" s="27" t="s">
        <v>8</v>
      </c>
      <c r="X16" s="27" t="s">
        <v>8</v>
      </c>
      <c r="Y16" s="27" t="s">
        <v>8</v>
      </c>
      <c r="Z16" s="27" t="s">
        <v>8</v>
      </c>
      <c r="AA16" s="31" t="s">
        <v>8</v>
      </c>
    </row>
    <row r="17" spans="1:27" x14ac:dyDescent="0.3">
      <c r="A17" s="1"/>
      <c r="B17" s="36" t="s">
        <v>18</v>
      </c>
      <c r="C17" s="27" t="s">
        <v>8</v>
      </c>
      <c r="D17" s="27" t="s">
        <v>8</v>
      </c>
      <c r="E17" s="27" t="s">
        <v>8</v>
      </c>
      <c r="F17" s="30" t="s">
        <v>8</v>
      </c>
      <c r="G17" s="27" t="s">
        <v>8</v>
      </c>
      <c r="H17" s="27" t="s">
        <v>8</v>
      </c>
      <c r="I17" s="27" t="s">
        <v>8</v>
      </c>
      <c r="J17" s="27" t="s">
        <v>8</v>
      </c>
      <c r="K17" s="27" t="s">
        <v>8</v>
      </c>
      <c r="L17" s="27" t="s">
        <v>8</v>
      </c>
      <c r="M17" s="27" t="s">
        <v>8</v>
      </c>
      <c r="N17" s="27" t="s">
        <v>8</v>
      </c>
      <c r="O17" s="27" t="s">
        <v>8</v>
      </c>
      <c r="P17" s="27" t="s">
        <v>8</v>
      </c>
      <c r="Q17" s="27" t="s">
        <v>8</v>
      </c>
      <c r="R17" s="27" t="s">
        <v>8</v>
      </c>
      <c r="S17" s="27" t="s">
        <v>8</v>
      </c>
      <c r="T17" s="27" t="s">
        <v>8</v>
      </c>
      <c r="U17" s="27" t="s">
        <v>8</v>
      </c>
      <c r="V17" s="27" t="s">
        <v>8</v>
      </c>
      <c r="W17" s="27" t="s">
        <v>8</v>
      </c>
      <c r="X17" s="27" t="s">
        <v>8</v>
      </c>
      <c r="Y17" s="27" t="s">
        <v>8</v>
      </c>
      <c r="Z17" s="27" t="s">
        <v>8</v>
      </c>
      <c r="AA17" s="31" t="s">
        <v>8</v>
      </c>
    </row>
    <row r="18" spans="1:27" x14ac:dyDescent="0.3">
      <c r="A18" s="1"/>
      <c r="B18" s="36" t="s">
        <v>19</v>
      </c>
      <c r="C18" s="27" t="s">
        <v>8</v>
      </c>
      <c r="D18" s="27" t="s">
        <v>8</v>
      </c>
      <c r="E18" s="27" t="s">
        <v>8</v>
      </c>
      <c r="F18" s="27" t="s">
        <v>8</v>
      </c>
      <c r="G18" s="27" t="s">
        <v>8</v>
      </c>
      <c r="H18" s="27" t="s">
        <v>8</v>
      </c>
      <c r="I18" s="27" t="s">
        <v>8</v>
      </c>
      <c r="J18" s="27" t="s">
        <v>8</v>
      </c>
      <c r="K18" s="27" t="s">
        <v>8</v>
      </c>
      <c r="L18" s="27" t="s">
        <v>8</v>
      </c>
      <c r="M18" s="27" t="s">
        <v>8</v>
      </c>
      <c r="N18" s="27" t="s">
        <v>8</v>
      </c>
      <c r="O18" s="27" t="s">
        <v>8</v>
      </c>
      <c r="P18" s="27" t="s">
        <v>8</v>
      </c>
      <c r="Q18" s="27" t="s">
        <v>8</v>
      </c>
      <c r="R18" s="27" t="s">
        <v>8</v>
      </c>
      <c r="S18" s="27" t="s">
        <v>8</v>
      </c>
      <c r="T18" s="27" t="s">
        <v>8</v>
      </c>
      <c r="U18" s="27" t="s">
        <v>8</v>
      </c>
      <c r="V18" s="27" t="s">
        <v>8</v>
      </c>
      <c r="W18" s="27" t="s">
        <v>8</v>
      </c>
      <c r="X18" s="27" t="s">
        <v>8</v>
      </c>
      <c r="Y18" s="27" t="s">
        <v>8</v>
      </c>
      <c r="Z18" s="27" t="s">
        <v>8</v>
      </c>
      <c r="AA18" s="31" t="s">
        <v>8</v>
      </c>
    </row>
    <row r="19" spans="1:27" x14ac:dyDescent="0.3">
      <c r="A19" s="1"/>
      <c r="B19" s="36" t="s">
        <v>20</v>
      </c>
      <c r="C19" s="27" t="s">
        <v>8</v>
      </c>
      <c r="D19" s="27" t="s">
        <v>8</v>
      </c>
      <c r="E19" s="27" t="s">
        <v>8</v>
      </c>
      <c r="F19" s="27" t="s">
        <v>8</v>
      </c>
      <c r="G19" s="27" t="s">
        <v>8</v>
      </c>
      <c r="H19" s="27" t="s">
        <v>8</v>
      </c>
      <c r="I19" s="27" t="s">
        <v>8</v>
      </c>
      <c r="J19" s="27" t="s">
        <v>8</v>
      </c>
      <c r="K19" s="27" t="s">
        <v>8</v>
      </c>
      <c r="L19" s="27" t="s">
        <v>8</v>
      </c>
      <c r="M19" s="27" t="s">
        <v>8</v>
      </c>
      <c r="N19" s="27" t="s">
        <v>8</v>
      </c>
      <c r="O19" s="27" t="s">
        <v>8</v>
      </c>
      <c r="P19" s="27" t="s">
        <v>8</v>
      </c>
      <c r="Q19" s="27" t="s">
        <v>8</v>
      </c>
      <c r="R19" s="27" t="s">
        <v>8</v>
      </c>
      <c r="S19" s="27" t="s">
        <v>8</v>
      </c>
      <c r="T19" s="27" t="s">
        <v>8</v>
      </c>
      <c r="U19" s="27" t="s">
        <v>8</v>
      </c>
      <c r="V19" s="27" t="s">
        <v>8</v>
      </c>
      <c r="W19" s="27" t="s">
        <v>8</v>
      </c>
      <c r="X19" s="27" t="s">
        <v>8</v>
      </c>
      <c r="Y19" s="27" t="s">
        <v>8</v>
      </c>
      <c r="Z19" s="27" t="s">
        <v>8</v>
      </c>
      <c r="AA19" s="31" t="s">
        <v>8</v>
      </c>
    </row>
    <row r="20" spans="1:27" x14ac:dyDescent="0.3">
      <c r="A20" s="1"/>
      <c r="B20" s="38" t="s">
        <v>21</v>
      </c>
      <c r="C20" s="28">
        <v>5908.7</v>
      </c>
      <c r="D20" s="28">
        <v>5843.2</v>
      </c>
      <c r="E20" s="28">
        <v>5899.7</v>
      </c>
      <c r="F20" s="28">
        <v>6012.8</v>
      </c>
      <c r="G20" s="28">
        <v>6116.9</v>
      </c>
      <c r="H20" s="28">
        <v>5943.7</v>
      </c>
      <c r="I20" s="28">
        <v>6059</v>
      </c>
      <c r="J20" s="28">
        <v>6190.4</v>
      </c>
      <c r="K20" s="28">
        <v>5761.8</v>
      </c>
      <c r="L20" s="28">
        <v>5162.5</v>
      </c>
      <c r="M20" s="28">
        <v>5595.7</v>
      </c>
      <c r="N20" s="28">
        <v>5278.4</v>
      </c>
      <c r="O20" s="28">
        <v>5188.6000000000004</v>
      </c>
      <c r="P20" s="28">
        <v>4894.3999999999996</v>
      </c>
      <c r="Q20" s="28">
        <v>6259.4</v>
      </c>
      <c r="R20" s="28">
        <v>6188.5</v>
      </c>
      <c r="S20" s="28">
        <v>6043.6</v>
      </c>
      <c r="T20" s="28">
        <v>7106.6</v>
      </c>
      <c r="U20" s="28">
        <v>7151.1</v>
      </c>
      <c r="V20" s="28">
        <v>6904.9</v>
      </c>
      <c r="W20" s="28">
        <v>7077.5</v>
      </c>
      <c r="X20" s="28">
        <v>9284.5</v>
      </c>
      <c r="Y20" s="28">
        <v>9978.9</v>
      </c>
      <c r="Z20" s="28">
        <v>6737.1</v>
      </c>
      <c r="AA20" s="32">
        <v>4857.8</v>
      </c>
    </row>
    <row r="21" spans="1:27" ht="18" x14ac:dyDescent="0.3">
      <c r="A21" s="1"/>
      <c r="B21" s="36" t="s">
        <v>22</v>
      </c>
      <c r="C21" s="28">
        <v>-1216.9000000000001</v>
      </c>
      <c r="D21" s="28">
        <v>-1438.2</v>
      </c>
      <c r="E21" s="28">
        <v>-1245.5999999999999</v>
      </c>
      <c r="F21" s="28">
        <v>-1356.2</v>
      </c>
      <c r="G21" s="28">
        <v>-1456</v>
      </c>
      <c r="H21" s="28">
        <v>-1452</v>
      </c>
      <c r="I21" s="28">
        <v>-1666.7</v>
      </c>
      <c r="J21" s="28">
        <v>-1517.1</v>
      </c>
      <c r="K21" s="28">
        <v>-1450.5</v>
      </c>
      <c r="L21" s="28">
        <v>-1154.9000000000001</v>
      </c>
      <c r="M21" s="28">
        <v>-1900.9</v>
      </c>
      <c r="N21" s="28">
        <v>-2095.1999999999998</v>
      </c>
      <c r="O21" s="28">
        <v>-2273</v>
      </c>
      <c r="P21" s="28">
        <v>-1394.8</v>
      </c>
      <c r="Q21" s="28">
        <v>-1531.9</v>
      </c>
      <c r="R21" s="28">
        <v>-1777.2</v>
      </c>
      <c r="S21" s="28">
        <v>-1773.8</v>
      </c>
      <c r="T21" s="28">
        <v>-1561.9</v>
      </c>
      <c r="U21" s="28">
        <v>-2381</v>
      </c>
      <c r="V21" s="28">
        <v>-2960.7</v>
      </c>
      <c r="W21" s="28">
        <v>-2482.9</v>
      </c>
      <c r="X21" s="28">
        <v>-2865.5</v>
      </c>
      <c r="Y21" s="28">
        <v>-3642.9</v>
      </c>
      <c r="Z21" s="28">
        <v>-2538.6999999999998</v>
      </c>
      <c r="AA21" s="32">
        <v>-1483.7</v>
      </c>
    </row>
    <row r="22" spans="1:27" x14ac:dyDescent="0.3">
      <c r="A22" s="1"/>
      <c r="B22" s="36" t="s">
        <v>23</v>
      </c>
      <c r="C22" s="27">
        <v>264.39999999999998</v>
      </c>
      <c r="D22" s="27">
        <v>41.1</v>
      </c>
      <c r="E22" s="27">
        <v>11.3</v>
      </c>
      <c r="F22" s="27">
        <v>20.100000000000001</v>
      </c>
      <c r="G22" s="27">
        <v>16.8</v>
      </c>
      <c r="H22" s="27">
        <v>80.099999999999994</v>
      </c>
      <c r="I22" s="27">
        <v>23.3</v>
      </c>
      <c r="J22" s="27">
        <v>86.2</v>
      </c>
      <c r="K22" s="27">
        <v>81.099999999999994</v>
      </c>
      <c r="L22" s="27">
        <v>20.3</v>
      </c>
      <c r="M22" s="27">
        <v>25.2</v>
      </c>
      <c r="N22" s="27">
        <v>22.8</v>
      </c>
      <c r="O22" s="27">
        <v>29.2</v>
      </c>
      <c r="P22" s="27">
        <v>31.1</v>
      </c>
      <c r="Q22" s="27">
        <v>36.299999999999997</v>
      </c>
      <c r="R22" s="27">
        <v>27</v>
      </c>
      <c r="S22" s="27">
        <v>164</v>
      </c>
      <c r="T22" s="27">
        <v>162</v>
      </c>
      <c r="U22" s="27">
        <v>311.10000000000002</v>
      </c>
      <c r="V22" s="27">
        <v>316.2</v>
      </c>
      <c r="W22" s="27">
        <v>295.8</v>
      </c>
      <c r="X22" s="27">
        <v>175.6</v>
      </c>
      <c r="Y22" s="27">
        <v>240.5</v>
      </c>
      <c r="Z22" s="27">
        <v>196.4</v>
      </c>
      <c r="AA22" s="31">
        <v>114</v>
      </c>
    </row>
    <row r="23" spans="1:27" x14ac:dyDescent="0.3">
      <c r="A23" s="1"/>
      <c r="B23" s="36" t="s">
        <v>24</v>
      </c>
      <c r="C23" s="27">
        <v>-952.5</v>
      </c>
      <c r="D23" s="28">
        <v>-1397.1</v>
      </c>
      <c r="E23" s="28">
        <v>-1234.3</v>
      </c>
      <c r="F23" s="28">
        <v>-1336.1</v>
      </c>
      <c r="G23" s="28">
        <v>-1439.2</v>
      </c>
      <c r="H23" s="28">
        <v>-1371.9</v>
      </c>
      <c r="I23" s="28">
        <v>-1643.4</v>
      </c>
      <c r="J23" s="28">
        <v>-1430.9</v>
      </c>
      <c r="K23" s="28">
        <v>-1369.4</v>
      </c>
      <c r="L23" s="28">
        <v>-1134.5999999999999</v>
      </c>
      <c r="M23" s="28">
        <v>-1875.7</v>
      </c>
      <c r="N23" s="28">
        <v>-2072.4</v>
      </c>
      <c r="O23" s="28">
        <v>-2243.8000000000002</v>
      </c>
      <c r="P23" s="28">
        <v>-1363.7</v>
      </c>
      <c r="Q23" s="28">
        <v>-1495.6</v>
      </c>
      <c r="R23" s="28">
        <v>-1750.2</v>
      </c>
      <c r="S23" s="28">
        <v>-1609.8</v>
      </c>
      <c r="T23" s="28">
        <v>-1399.9</v>
      </c>
      <c r="U23" s="28">
        <v>-2069.9</v>
      </c>
      <c r="V23" s="28">
        <v>-2644.5</v>
      </c>
      <c r="W23" s="28">
        <v>-2187.1</v>
      </c>
      <c r="X23" s="28">
        <v>-2689.9</v>
      </c>
      <c r="Y23" s="28">
        <v>-3402.4</v>
      </c>
      <c r="Z23" s="28">
        <v>-2342.3000000000002</v>
      </c>
      <c r="AA23" s="32">
        <v>-1369.7</v>
      </c>
    </row>
    <row r="24" spans="1:27" x14ac:dyDescent="0.3">
      <c r="A24" s="1"/>
      <c r="B24" s="36" t="s">
        <v>25</v>
      </c>
      <c r="C24" s="28">
        <v>5518.8</v>
      </c>
      <c r="D24" s="28">
        <v>6281.7</v>
      </c>
      <c r="E24" s="28">
        <v>6511.9</v>
      </c>
      <c r="F24" s="28">
        <v>6569.7</v>
      </c>
      <c r="G24" s="28">
        <v>6399.7</v>
      </c>
      <c r="H24" s="28">
        <v>4999.1000000000004</v>
      </c>
      <c r="I24" s="28">
        <v>6310.6</v>
      </c>
      <c r="J24" s="28">
        <v>6131.9</v>
      </c>
      <c r="K24" s="28">
        <v>5902.3</v>
      </c>
      <c r="L24" s="28">
        <v>5312.7</v>
      </c>
      <c r="M24" s="28">
        <v>5324.7</v>
      </c>
      <c r="N24" s="28">
        <v>5112.8</v>
      </c>
      <c r="O24" s="28">
        <v>5223.2</v>
      </c>
      <c r="P24" s="28">
        <v>4711</v>
      </c>
      <c r="Q24" s="28">
        <v>4782.6000000000004</v>
      </c>
      <c r="R24" s="28">
        <v>4697.1000000000004</v>
      </c>
      <c r="S24" s="28">
        <v>3800.9</v>
      </c>
      <c r="T24" s="28">
        <v>4173.2</v>
      </c>
      <c r="U24" s="28">
        <v>3717.1</v>
      </c>
      <c r="V24" s="28">
        <v>3650.8</v>
      </c>
      <c r="W24" s="28">
        <v>3721.3</v>
      </c>
      <c r="X24" s="28">
        <v>2953.1</v>
      </c>
      <c r="Y24" s="28">
        <v>2830.9</v>
      </c>
      <c r="Z24" s="28">
        <v>2162.1999999999998</v>
      </c>
      <c r="AA24" s="32">
        <v>1525.1</v>
      </c>
    </row>
    <row r="25" spans="1:27" x14ac:dyDescent="0.3">
      <c r="A25" s="1"/>
      <c r="B25" s="36" t="s">
        <v>26</v>
      </c>
      <c r="C25" s="28">
        <v>-6471.3</v>
      </c>
      <c r="D25" s="28">
        <v>-7678.8</v>
      </c>
      <c r="E25" s="28">
        <v>-7746.2</v>
      </c>
      <c r="F25" s="28">
        <v>-7905.8</v>
      </c>
      <c r="G25" s="28">
        <v>-7838.9</v>
      </c>
      <c r="H25" s="28">
        <v>-6371</v>
      </c>
      <c r="I25" s="28">
        <v>-7954</v>
      </c>
      <c r="J25" s="28">
        <v>-7562.8</v>
      </c>
      <c r="K25" s="28">
        <v>-7271.7</v>
      </c>
      <c r="L25" s="28">
        <v>-6447.3</v>
      </c>
      <c r="M25" s="28">
        <v>-7200.4</v>
      </c>
      <c r="N25" s="28">
        <v>-7185.2</v>
      </c>
      <c r="O25" s="28">
        <v>-7467</v>
      </c>
      <c r="P25" s="28">
        <v>-6074.7</v>
      </c>
      <c r="Q25" s="28">
        <v>-6278.2</v>
      </c>
      <c r="R25" s="28">
        <v>-6447.3</v>
      </c>
      <c r="S25" s="28">
        <v>-5410.7</v>
      </c>
      <c r="T25" s="28">
        <v>-5573.1</v>
      </c>
      <c r="U25" s="28">
        <v>-5787</v>
      </c>
      <c r="V25" s="28">
        <v>-6295.3</v>
      </c>
      <c r="W25" s="28">
        <v>-5908.4</v>
      </c>
      <c r="X25" s="28">
        <v>-5643</v>
      </c>
      <c r="Y25" s="28">
        <v>-6233.3</v>
      </c>
      <c r="Z25" s="28">
        <v>-4504.5</v>
      </c>
      <c r="AA25" s="32">
        <v>-2894.8</v>
      </c>
    </row>
    <row r="26" spans="1:27" x14ac:dyDescent="0.3">
      <c r="A26" s="1"/>
      <c r="B26" s="36" t="s">
        <v>27</v>
      </c>
      <c r="C26" s="27" t="s">
        <v>8</v>
      </c>
      <c r="D26" s="27" t="s">
        <v>8</v>
      </c>
      <c r="E26" s="27">
        <v>755.5</v>
      </c>
      <c r="F26" s="27" t="s">
        <v>8</v>
      </c>
      <c r="G26" s="27" t="s">
        <v>8</v>
      </c>
      <c r="H26" s="27">
        <v>-148.30000000000001</v>
      </c>
      <c r="I26" s="27" t="s">
        <v>8</v>
      </c>
      <c r="J26" s="27" t="s">
        <v>8</v>
      </c>
      <c r="K26" s="27" t="s">
        <v>8</v>
      </c>
      <c r="L26" s="27">
        <v>-13.7</v>
      </c>
      <c r="M26" s="27">
        <v>11.6</v>
      </c>
      <c r="N26" s="27">
        <v>13.5</v>
      </c>
      <c r="O26" s="27">
        <v>51.3</v>
      </c>
      <c r="P26" s="27">
        <v>-972.6</v>
      </c>
      <c r="Q26" s="27">
        <v>-439.5</v>
      </c>
      <c r="R26" s="27">
        <v>-768.3</v>
      </c>
      <c r="S26" s="28">
        <v>-19923.2</v>
      </c>
      <c r="T26" s="28">
        <v>-6375.7</v>
      </c>
      <c r="U26" s="27">
        <v>-630.9</v>
      </c>
      <c r="V26" s="28">
        <v>-30771.4</v>
      </c>
      <c r="W26" s="27">
        <v>-946.2</v>
      </c>
      <c r="X26" s="28">
        <v>-1170.2</v>
      </c>
      <c r="Y26" s="27">
        <v>-810.9</v>
      </c>
      <c r="Z26" s="27">
        <v>-565.79999999999995</v>
      </c>
      <c r="AA26" s="32">
        <v>3783.6</v>
      </c>
    </row>
    <row r="27" spans="1:27" x14ac:dyDescent="0.3">
      <c r="A27" s="1"/>
      <c r="B27" s="36" t="s">
        <v>28</v>
      </c>
      <c r="C27" s="28">
        <v>-6471.3</v>
      </c>
      <c r="D27" s="28">
        <v>-7678.8</v>
      </c>
      <c r="E27" s="28">
        <v>-6990.7</v>
      </c>
      <c r="F27" s="28">
        <v>-7905.8</v>
      </c>
      <c r="G27" s="28">
        <v>-7838.9</v>
      </c>
      <c r="H27" s="28">
        <v>-6519.3</v>
      </c>
      <c r="I27" s="28">
        <v>-7954</v>
      </c>
      <c r="J27" s="28">
        <v>-7562.8</v>
      </c>
      <c r="K27" s="28">
        <v>-7271.7</v>
      </c>
      <c r="L27" s="28">
        <v>-6461</v>
      </c>
      <c r="M27" s="28">
        <v>-7188.8</v>
      </c>
      <c r="N27" s="28">
        <v>-7171.7</v>
      </c>
      <c r="O27" s="28">
        <v>-7415.7</v>
      </c>
      <c r="P27" s="28">
        <v>-7047.3</v>
      </c>
      <c r="Q27" s="28">
        <v>-6717.7</v>
      </c>
      <c r="R27" s="28">
        <v>-7215.6</v>
      </c>
      <c r="S27" s="28">
        <v>-25333.9</v>
      </c>
      <c r="T27" s="28">
        <v>-11948.8</v>
      </c>
      <c r="U27" s="28">
        <v>-6417.9</v>
      </c>
      <c r="V27" s="28">
        <v>-37066.699999999997</v>
      </c>
      <c r="W27" s="28">
        <v>-6854.6</v>
      </c>
      <c r="X27" s="28">
        <v>-6813.2</v>
      </c>
      <c r="Y27" s="28">
        <v>-7044.2</v>
      </c>
      <c r="Z27" s="28">
        <v>-5070.3</v>
      </c>
      <c r="AA27" s="31">
        <v>888.8</v>
      </c>
    </row>
    <row r="28" spans="1:27" x14ac:dyDescent="0.3">
      <c r="A28" s="1"/>
      <c r="B28" s="36" t="s">
        <v>29</v>
      </c>
      <c r="C28" s="27" t="s">
        <v>8</v>
      </c>
      <c r="D28" s="27" t="s">
        <v>8</v>
      </c>
      <c r="E28" s="27" t="s">
        <v>8</v>
      </c>
      <c r="F28" s="27">
        <v>822</v>
      </c>
      <c r="G28" s="27" t="s">
        <v>8</v>
      </c>
      <c r="H28" s="27" t="s">
        <v>8</v>
      </c>
      <c r="I28" s="27" t="s">
        <v>8</v>
      </c>
      <c r="J28" s="27" t="s">
        <v>8</v>
      </c>
      <c r="K28" s="27" t="s">
        <v>8</v>
      </c>
      <c r="L28" s="27" t="s">
        <v>8</v>
      </c>
      <c r="M28" s="27" t="s">
        <v>8</v>
      </c>
      <c r="N28" s="27" t="s">
        <v>8</v>
      </c>
      <c r="O28" s="27" t="s">
        <v>8</v>
      </c>
      <c r="P28" s="27">
        <v>-20.8</v>
      </c>
      <c r="Q28" s="27" t="s">
        <v>8</v>
      </c>
      <c r="R28" s="27" t="s">
        <v>8</v>
      </c>
      <c r="S28" s="27" t="s">
        <v>8</v>
      </c>
      <c r="T28" s="27" t="s">
        <v>8</v>
      </c>
      <c r="U28" s="27" t="s">
        <v>8</v>
      </c>
      <c r="V28" s="28">
        <v>12660.7</v>
      </c>
      <c r="W28" s="28">
        <v>-1816.3</v>
      </c>
      <c r="X28" s="28">
        <v>-1886.2</v>
      </c>
      <c r="Y28" s="28">
        <v>-2011.2</v>
      </c>
      <c r="Z28" s="27">
        <v>-63.8</v>
      </c>
      <c r="AA28" s="31">
        <v>310.89999999999998</v>
      </c>
    </row>
    <row r="29" spans="1:27" x14ac:dyDescent="0.3">
      <c r="A29" s="1"/>
      <c r="B29" s="36" t="s">
        <v>30</v>
      </c>
      <c r="C29" s="28">
        <v>-6471.3</v>
      </c>
      <c r="D29" s="28">
        <v>-7678.8</v>
      </c>
      <c r="E29" s="28">
        <v>-6990.7</v>
      </c>
      <c r="F29" s="28">
        <v>-8727.7999999999993</v>
      </c>
      <c r="G29" s="28">
        <v>-7838.9</v>
      </c>
      <c r="H29" s="28">
        <v>-6519.3</v>
      </c>
      <c r="I29" s="28">
        <v>-7954</v>
      </c>
      <c r="J29" s="28">
        <v>-7562.8</v>
      </c>
      <c r="K29" s="28">
        <v>-7271.7</v>
      </c>
      <c r="L29" s="28">
        <v>-6461</v>
      </c>
      <c r="M29" s="28">
        <v>-7188.8</v>
      </c>
      <c r="N29" s="28">
        <v>-7171.7</v>
      </c>
      <c r="O29" s="28">
        <v>-7415.7</v>
      </c>
      <c r="P29" s="28">
        <v>-7026.5</v>
      </c>
      <c r="Q29" s="28">
        <v>-6717.7</v>
      </c>
      <c r="R29" s="28">
        <v>-7215.6</v>
      </c>
      <c r="S29" s="28">
        <v>-25333.9</v>
      </c>
      <c r="T29" s="28">
        <v>-11948.8</v>
      </c>
      <c r="U29" s="28">
        <v>-6417.9</v>
      </c>
      <c r="V29" s="28">
        <v>-49727.4</v>
      </c>
      <c r="W29" s="28">
        <v>-5038.3</v>
      </c>
      <c r="X29" s="28">
        <v>-4927</v>
      </c>
      <c r="Y29" s="28">
        <v>-5033</v>
      </c>
      <c r="Z29" s="28">
        <v>-5006.5</v>
      </c>
      <c r="AA29" s="31">
        <v>577.9</v>
      </c>
    </row>
    <row r="30" spans="1:27" x14ac:dyDescent="0.3">
      <c r="A30" s="1"/>
      <c r="B30" s="36" t="s">
        <v>31</v>
      </c>
      <c r="C30" s="27" t="s">
        <v>8</v>
      </c>
      <c r="D30" s="27" t="s">
        <v>8</v>
      </c>
      <c r="E30" s="27" t="s">
        <v>8</v>
      </c>
      <c r="F30" s="27" t="s">
        <v>8</v>
      </c>
      <c r="G30" s="27" t="s">
        <v>8</v>
      </c>
      <c r="H30" s="27" t="s">
        <v>8</v>
      </c>
      <c r="I30" s="27" t="s">
        <v>8</v>
      </c>
      <c r="J30" s="27" t="s">
        <v>8</v>
      </c>
      <c r="K30" s="27" t="s">
        <v>8</v>
      </c>
      <c r="L30" s="27" t="s">
        <v>8</v>
      </c>
      <c r="M30" s="27" t="s">
        <v>8</v>
      </c>
      <c r="N30" s="27" t="s">
        <v>8</v>
      </c>
      <c r="O30" s="27" t="s">
        <v>8</v>
      </c>
      <c r="P30" s="27" t="s">
        <v>8</v>
      </c>
      <c r="Q30" s="27" t="s">
        <v>8</v>
      </c>
      <c r="R30" s="27" t="s">
        <v>8</v>
      </c>
      <c r="S30" s="27" t="s">
        <v>8</v>
      </c>
      <c r="T30" s="27" t="s">
        <v>8</v>
      </c>
      <c r="U30" s="27" t="s">
        <v>8</v>
      </c>
      <c r="V30" s="27" t="s">
        <v>8</v>
      </c>
      <c r="W30" s="27" t="s">
        <v>8</v>
      </c>
      <c r="X30" s="27" t="s">
        <v>8</v>
      </c>
      <c r="Y30" s="27" t="s">
        <v>8</v>
      </c>
      <c r="Z30" s="27" t="s">
        <v>8</v>
      </c>
      <c r="AA30" s="31" t="s">
        <v>8</v>
      </c>
    </row>
    <row r="31" spans="1:27" x14ac:dyDescent="0.3">
      <c r="A31" s="1"/>
      <c r="B31" s="36" t="s">
        <v>32</v>
      </c>
      <c r="C31" s="27" t="s">
        <v>8</v>
      </c>
      <c r="D31" s="27" t="s">
        <v>8</v>
      </c>
      <c r="E31" s="27" t="s">
        <v>8</v>
      </c>
      <c r="F31" s="27" t="s">
        <v>8</v>
      </c>
      <c r="G31" s="27" t="s">
        <v>8</v>
      </c>
      <c r="H31" s="27" t="s">
        <v>8</v>
      </c>
      <c r="I31" s="27" t="s">
        <v>8</v>
      </c>
      <c r="J31" s="27" t="s">
        <v>8</v>
      </c>
      <c r="K31" s="27" t="s">
        <v>8</v>
      </c>
      <c r="L31" s="27" t="s">
        <v>8</v>
      </c>
      <c r="M31" s="27" t="s">
        <v>8</v>
      </c>
      <c r="N31" s="27" t="s">
        <v>8</v>
      </c>
      <c r="O31" s="27" t="s">
        <v>8</v>
      </c>
      <c r="P31" s="27" t="s">
        <v>8</v>
      </c>
      <c r="Q31" s="27" t="s">
        <v>8</v>
      </c>
      <c r="R31" s="27" t="s">
        <v>8</v>
      </c>
      <c r="S31" s="27" t="s">
        <v>8</v>
      </c>
      <c r="T31" s="27" t="s">
        <v>8</v>
      </c>
      <c r="U31" s="27" t="s">
        <v>8</v>
      </c>
      <c r="V31" s="27" t="s">
        <v>8</v>
      </c>
      <c r="W31" s="27" t="s">
        <v>8</v>
      </c>
      <c r="X31" s="27" t="s">
        <v>8</v>
      </c>
      <c r="Y31" s="27" t="s">
        <v>8</v>
      </c>
      <c r="Z31" s="27" t="s">
        <v>8</v>
      </c>
      <c r="AA31" s="31" t="s">
        <v>8</v>
      </c>
    </row>
    <row r="32" spans="1:27" x14ac:dyDescent="0.3">
      <c r="A32" s="1"/>
      <c r="B32" s="36" t="s">
        <v>33</v>
      </c>
      <c r="C32" s="28">
        <v>-6471.3</v>
      </c>
      <c r="D32" s="28">
        <v>-7678.8</v>
      </c>
      <c r="E32" s="28">
        <v>-6990.7</v>
      </c>
      <c r="F32" s="28">
        <v>-8727.7999999999993</v>
      </c>
      <c r="G32" s="28">
        <v>-7838.9</v>
      </c>
      <c r="H32" s="28">
        <v>-6519.3</v>
      </c>
      <c r="I32" s="28">
        <v>-7954</v>
      </c>
      <c r="J32" s="28">
        <v>-7562.8</v>
      </c>
      <c r="K32" s="28">
        <v>-7271.7</v>
      </c>
      <c r="L32" s="28">
        <v>-6461</v>
      </c>
      <c r="M32" s="28">
        <v>-7188.8</v>
      </c>
      <c r="N32" s="28">
        <v>-7171.7</v>
      </c>
      <c r="O32" s="28">
        <v>-7415.7</v>
      </c>
      <c r="P32" s="28">
        <v>-7026.5</v>
      </c>
      <c r="Q32" s="28">
        <v>-6717.7</v>
      </c>
      <c r="R32" s="28">
        <v>-7215.6</v>
      </c>
      <c r="S32" s="28">
        <v>-25333.9</v>
      </c>
      <c r="T32" s="28">
        <v>-11948.8</v>
      </c>
      <c r="U32" s="28">
        <v>-6417.9</v>
      </c>
      <c r="V32" s="28">
        <v>-49727.4</v>
      </c>
      <c r="W32" s="28">
        <v>-5038.3</v>
      </c>
      <c r="X32" s="28">
        <v>-4927</v>
      </c>
      <c r="Y32" s="28">
        <v>-5033</v>
      </c>
      <c r="Z32" s="28">
        <v>-5006.5</v>
      </c>
      <c r="AA32" s="31">
        <v>577.9</v>
      </c>
    </row>
    <row r="33" spans="1:27" x14ac:dyDescent="0.3">
      <c r="A33" s="1"/>
      <c r="B33" s="36" t="s">
        <v>34</v>
      </c>
      <c r="C33" s="28">
        <v>67878.899999999994</v>
      </c>
      <c r="D33" s="28">
        <v>50119.8</v>
      </c>
      <c r="E33" s="28">
        <v>48679.7</v>
      </c>
      <c r="F33" s="28">
        <v>48679.7</v>
      </c>
      <c r="G33" s="28">
        <v>48679.7</v>
      </c>
      <c r="H33" s="28">
        <v>48679.7</v>
      </c>
      <c r="I33" s="28">
        <v>32118.799999999999</v>
      </c>
      <c r="J33" s="28">
        <v>32118.799999999999</v>
      </c>
      <c r="K33" s="28">
        <v>32118.799999999999</v>
      </c>
      <c r="L33" s="28">
        <v>32118.799999999999</v>
      </c>
      <c r="M33" s="28">
        <v>28735.4</v>
      </c>
      <c r="N33" s="28">
        <v>28735.4</v>
      </c>
      <c r="O33" s="28">
        <v>28735.4</v>
      </c>
      <c r="P33" s="28">
        <v>28735.4</v>
      </c>
      <c r="Q33" s="28">
        <v>28735.4</v>
      </c>
      <c r="R33" s="28">
        <v>28735.4</v>
      </c>
      <c r="S33" s="28">
        <v>28735.4</v>
      </c>
      <c r="T33" s="28">
        <v>28735.4</v>
      </c>
      <c r="U33" s="28">
        <v>28735.4</v>
      </c>
      <c r="V33" s="28">
        <v>28735.4</v>
      </c>
      <c r="W33" s="28">
        <v>28735.4</v>
      </c>
      <c r="X33" s="28">
        <v>8735.6</v>
      </c>
      <c r="Y33" s="28">
        <v>8735.4</v>
      </c>
      <c r="Z33" s="28">
        <v>8735.1</v>
      </c>
      <c r="AA33" s="32">
        <v>4359.8999999999996</v>
      </c>
    </row>
    <row r="34" spans="1:27" ht="18" x14ac:dyDescent="0.3">
      <c r="A34" s="1"/>
      <c r="B34" s="36" t="s">
        <v>35</v>
      </c>
      <c r="C34" s="27" t="s">
        <v>8</v>
      </c>
      <c r="D34" s="27" t="s">
        <v>8</v>
      </c>
      <c r="E34" s="27" t="s">
        <v>8</v>
      </c>
      <c r="F34" s="27" t="s">
        <v>8</v>
      </c>
      <c r="G34" s="27" t="s">
        <v>8</v>
      </c>
      <c r="H34" s="27" t="s">
        <v>8</v>
      </c>
      <c r="I34" s="27" t="s">
        <v>8</v>
      </c>
      <c r="J34" s="27" t="s">
        <v>8</v>
      </c>
      <c r="K34" s="27" t="s">
        <v>8</v>
      </c>
      <c r="L34" s="27" t="s">
        <v>8</v>
      </c>
      <c r="M34" s="27" t="s">
        <v>8</v>
      </c>
      <c r="N34" s="27" t="s">
        <v>8</v>
      </c>
      <c r="O34" s="27" t="s">
        <v>8</v>
      </c>
      <c r="P34" s="27" t="s">
        <v>8</v>
      </c>
      <c r="Q34" s="27" t="s">
        <v>8</v>
      </c>
      <c r="R34" s="27" t="s">
        <v>8</v>
      </c>
      <c r="S34" s="27" t="s">
        <v>8</v>
      </c>
      <c r="T34" s="27" t="s">
        <v>8</v>
      </c>
      <c r="U34" s="27" t="s">
        <v>8</v>
      </c>
      <c r="V34" s="27" t="s">
        <v>8</v>
      </c>
      <c r="W34" s="27" t="s">
        <v>8</v>
      </c>
      <c r="X34" s="27" t="s">
        <v>8</v>
      </c>
      <c r="Y34" s="27" t="s">
        <v>8</v>
      </c>
      <c r="Z34" s="27" t="s">
        <v>8</v>
      </c>
      <c r="AA34" s="31" t="s">
        <v>8</v>
      </c>
    </row>
    <row r="35" spans="1:27" ht="14.5" thickBot="1" x14ac:dyDescent="0.35">
      <c r="A35" s="1"/>
      <c r="B35" s="39" t="s">
        <v>36</v>
      </c>
      <c r="C35" s="34" t="s">
        <v>8</v>
      </c>
      <c r="D35" s="34" t="s">
        <v>8</v>
      </c>
      <c r="E35" s="34" t="s">
        <v>8</v>
      </c>
      <c r="F35" s="34" t="s">
        <v>8</v>
      </c>
      <c r="G35" s="34" t="s">
        <v>8</v>
      </c>
      <c r="H35" s="34" t="s">
        <v>8</v>
      </c>
      <c r="I35" s="34" t="s">
        <v>8</v>
      </c>
      <c r="J35" s="34" t="s">
        <v>8</v>
      </c>
      <c r="K35" s="34" t="s">
        <v>8</v>
      </c>
      <c r="L35" s="34" t="s">
        <v>8</v>
      </c>
      <c r="M35" s="34" t="s">
        <v>8</v>
      </c>
      <c r="N35" s="34" t="s">
        <v>8</v>
      </c>
      <c r="O35" s="34" t="s">
        <v>8</v>
      </c>
      <c r="P35" s="34" t="s">
        <v>8</v>
      </c>
      <c r="Q35" s="34" t="s">
        <v>8</v>
      </c>
      <c r="R35" s="34" t="s">
        <v>8</v>
      </c>
      <c r="S35" s="34" t="s">
        <v>8</v>
      </c>
      <c r="T35" s="34" t="s">
        <v>8</v>
      </c>
      <c r="U35" s="34" t="s">
        <v>8</v>
      </c>
      <c r="V35" s="34" t="s">
        <v>8</v>
      </c>
      <c r="W35" s="34" t="s">
        <v>8</v>
      </c>
      <c r="X35" s="34" t="s">
        <v>8</v>
      </c>
      <c r="Y35" s="34" t="s">
        <v>8</v>
      </c>
      <c r="Z35" s="34" t="s">
        <v>8</v>
      </c>
      <c r="AA35" s="3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3C21-FDFC-439C-9CBA-3F0B09BE4617}">
  <dimension ref="A4:Z31"/>
  <sheetViews>
    <sheetView zoomScale="60" workbookViewId="0">
      <selection activeCell="Z7" sqref="Z7"/>
    </sheetView>
  </sheetViews>
  <sheetFormatPr defaultRowHeight="14" x14ac:dyDescent="0.35"/>
  <cols>
    <col min="1" max="1" width="33" style="5" bestFit="1" customWidth="1"/>
    <col min="2" max="26" width="12.6328125" style="5" customWidth="1"/>
    <col min="27" max="27" width="8.81640625" style="5" bestFit="1" customWidth="1"/>
    <col min="28" max="37" width="8.7265625" style="5"/>
    <col min="38" max="38" width="7.453125" style="5" customWidth="1"/>
    <col min="39" max="16384" width="8.7265625" style="5"/>
  </cols>
  <sheetData>
    <row r="4" spans="1:26" ht="10" customHeight="1" x14ac:dyDescent="0.35"/>
    <row r="5" spans="1:26" x14ac:dyDescent="0.35">
      <c r="A5" s="48" t="s">
        <v>58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35">
      <c r="A6" s="6"/>
      <c r="B6" s="45" t="s">
        <v>67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7"/>
    </row>
    <row r="7" spans="1:26" x14ac:dyDescent="0.35">
      <c r="A7" s="4" t="s">
        <v>59</v>
      </c>
      <c r="B7" s="7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8" t="s">
        <v>37</v>
      </c>
      <c r="H7" s="8" t="s">
        <v>38</v>
      </c>
      <c r="I7" s="8" t="s">
        <v>39</v>
      </c>
      <c r="J7" s="8" t="s">
        <v>40</v>
      </c>
      <c r="K7" s="8" t="s">
        <v>41</v>
      </c>
      <c r="L7" s="8" t="s">
        <v>42</v>
      </c>
      <c r="M7" s="8" t="s">
        <v>43</v>
      </c>
      <c r="N7" s="8" t="s">
        <v>44</v>
      </c>
      <c r="O7" s="8" t="s">
        <v>45</v>
      </c>
      <c r="P7" s="8" t="s">
        <v>46</v>
      </c>
      <c r="Q7" s="8" t="s">
        <v>47</v>
      </c>
      <c r="R7" s="8" t="s">
        <v>48</v>
      </c>
      <c r="S7" s="8" t="s">
        <v>49</v>
      </c>
      <c r="T7" s="8" t="s">
        <v>50</v>
      </c>
      <c r="U7" s="8" t="s">
        <v>51</v>
      </c>
      <c r="V7" s="8" t="s">
        <v>52</v>
      </c>
      <c r="W7" s="8" t="s">
        <v>53</v>
      </c>
      <c r="X7" s="8" t="s">
        <v>54</v>
      </c>
      <c r="Y7" s="8" t="s">
        <v>55</v>
      </c>
      <c r="Z7" s="8" t="s">
        <v>56</v>
      </c>
    </row>
    <row r="8" spans="1:26" s="11" customFormat="1" ht="14" customHeight="1" x14ac:dyDescent="0.35">
      <c r="A8" s="9" t="s">
        <v>63</v>
      </c>
      <c r="B8" s="10">
        <f t="shared" ref="B8:Y8" si="0">(B19-C19)/C19</f>
        <v>-5.7484984196402812E-3</v>
      </c>
      <c r="C8" s="10">
        <f t="shared" si="0"/>
        <v>-1.1468972417829296E-2</v>
      </c>
      <c r="D8" s="10">
        <f t="shared" si="0"/>
        <v>-5.4077398276283269E-3</v>
      </c>
      <c r="E8" s="10">
        <f t="shared" si="0"/>
        <v>1.148093632780966E-2</v>
      </c>
      <c r="F8" s="10">
        <f t="shared" si="0"/>
        <v>5.3079265673180998E-3</v>
      </c>
      <c r="G8" s="10">
        <f t="shared" si="0"/>
        <v>-6.6100183980426688E-3</v>
      </c>
      <c r="H8" s="10">
        <f t="shared" si="0"/>
        <v>1.4227314546954881E-4</v>
      </c>
      <c r="I8" s="10">
        <f t="shared" si="0"/>
        <v>1.962244444014619E-2</v>
      </c>
      <c r="J8" s="10">
        <f t="shared" si="0"/>
        <v>1.711553972969251E-2</v>
      </c>
      <c r="K8" s="10">
        <f t="shared" si="0"/>
        <v>5.4060218978102342E-2</v>
      </c>
      <c r="L8" s="10">
        <f t="shared" si="0"/>
        <v>3.4683259132113849E-2</v>
      </c>
      <c r="M8" s="10">
        <f t="shared" si="0"/>
        <v>2.5670649853656309E-2</v>
      </c>
      <c r="N8" s="10">
        <f t="shared" si="0"/>
        <v>-4.64489187799682E-2</v>
      </c>
      <c r="O8" s="10">
        <f t="shared" si="0"/>
        <v>-0.11925444027574991</v>
      </c>
      <c r="P8" s="10">
        <f t="shared" si="0"/>
        <v>9.4307062302361293E-3</v>
      </c>
      <c r="Q8" s="10">
        <f t="shared" si="0"/>
        <v>1.235185797251988E-2</v>
      </c>
      <c r="R8" s="10">
        <f t="shared" si="0"/>
        <v>-9.2167755430962089E-2</v>
      </c>
      <c r="S8" s="10">
        <f t="shared" si="0"/>
        <v>5.7553174128270788E-2</v>
      </c>
      <c r="T8" s="10">
        <f t="shared" si="0"/>
        <v>2.0852422601693673E-2</v>
      </c>
      <c r="U8" s="10">
        <f t="shared" si="0"/>
        <v>-3.551917446261512E-2</v>
      </c>
      <c r="V8" s="10">
        <f t="shared" si="0"/>
        <v>-4.0553618992968422E-2</v>
      </c>
      <c r="W8" s="10">
        <f t="shared" si="0"/>
        <v>9.7732436023829873E-4</v>
      </c>
      <c r="X8" s="10">
        <f t="shared" si="0"/>
        <v>0.53039268423883812</v>
      </c>
      <c r="Y8" s="10">
        <f t="shared" si="0"/>
        <v>0.31310190369540869</v>
      </c>
      <c r="Z8" s="10"/>
    </row>
    <row r="9" spans="1:26" ht="14" customHeight="1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" customHeight="1" x14ac:dyDescent="0.35">
      <c r="A10" s="14" t="s">
        <v>57</v>
      </c>
      <c r="B10" s="15">
        <v>5224.5</v>
      </c>
      <c r="C10" s="16">
        <v>5572.3</v>
      </c>
      <c r="D10" s="16">
        <v>5445.9</v>
      </c>
      <c r="E10" s="16">
        <v>5510.7</v>
      </c>
      <c r="F10" s="16">
        <v>5459.4</v>
      </c>
      <c r="G10" s="16">
        <v>5542.6</v>
      </c>
      <c r="H10" s="16">
        <v>5721.9</v>
      </c>
      <c r="I10" s="16">
        <v>5476.9</v>
      </c>
      <c r="J10" s="16">
        <v>5620.8</v>
      </c>
      <c r="K10" s="16">
        <v>5731.3</v>
      </c>
      <c r="L10" s="16">
        <v>5550.5</v>
      </c>
      <c r="M10" s="16">
        <v>5743.8</v>
      </c>
      <c r="N10" s="16">
        <v>5831.9</v>
      </c>
      <c r="O10" s="16">
        <v>5629.5</v>
      </c>
      <c r="P10" s="16">
        <v>5638.9</v>
      </c>
      <c r="Q10" s="16">
        <v>5844</v>
      </c>
      <c r="R10" s="16">
        <v>5793.8</v>
      </c>
      <c r="S10" s="16">
        <v>5847.9</v>
      </c>
      <c r="T10" s="16">
        <v>5692.6</v>
      </c>
      <c r="U10" s="16">
        <v>6266.2</v>
      </c>
      <c r="V10" s="16">
        <v>6082.1</v>
      </c>
      <c r="W10" s="16">
        <v>4615.8999999999996</v>
      </c>
      <c r="X10" s="16">
        <v>4717.6000000000004</v>
      </c>
      <c r="Y10" s="16">
        <v>2984.2</v>
      </c>
      <c r="Z10" s="16">
        <v>2092.6999999999998</v>
      </c>
    </row>
    <row r="11" spans="1:26" ht="14" customHeight="1" x14ac:dyDescent="0.35">
      <c r="A11" s="17" t="s">
        <v>60</v>
      </c>
      <c r="B11" s="15">
        <v>10412.1</v>
      </c>
      <c r="C11" s="16">
        <v>10472.299999999999</v>
      </c>
      <c r="D11" s="16">
        <v>10593.8</v>
      </c>
      <c r="E11" s="16">
        <v>10651.4</v>
      </c>
      <c r="F11" s="16">
        <v>10530.5</v>
      </c>
      <c r="G11" s="16">
        <v>10474.9</v>
      </c>
      <c r="H11" s="16">
        <v>10544.6</v>
      </c>
      <c r="I11" s="16">
        <v>10543.1</v>
      </c>
      <c r="J11" s="16">
        <v>10340.200000000001</v>
      </c>
      <c r="K11" s="16">
        <v>10166.200000000001</v>
      </c>
      <c r="L11" s="16">
        <v>9644.7999999999993</v>
      </c>
      <c r="M11" s="16">
        <v>9321.5</v>
      </c>
      <c r="N11" s="16">
        <v>9088.2000000000007</v>
      </c>
      <c r="O11" s="16">
        <v>9530.9</v>
      </c>
      <c r="P11" s="16">
        <v>10821.4</v>
      </c>
      <c r="Q11" s="16">
        <v>10720.3</v>
      </c>
      <c r="R11" s="16">
        <v>10589.5</v>
      </c>
      <c r="S11" s="16">
        <v>11664.6</v>
      </c>
      <c r="T11" s="16">
        <v>11029.8</v>
      </c>
      <c r="U11" s="16">
        <v>10804.5</v>
      </c>
      <c r="V11" s="16">
        <v>11202.4</v>
      </c>
      <c r="W11" s="16">
        <v>11675.9</v>
      </c>
      <c r="X11" s="16">
        <v>11664.5</v>
      </c>
      <c r="Y11" s="16">
        <v>7621.9</v>
      </c>
      <c r="Z11" s="16">
        <v>5804.5</v>
      </c>
    </row>
    <row r="12" spans="1:26" s="11" customFormat="1" ht="14" customHeight="1" x14ac:dyDescent="0.35">
      <c r="A12" s="9" t="s">
        <v>64</v>
      </c>
      <c r="B12" s="18">
        <f>B10/B11</f>
        <v>0.50177197683464425</v>
      </c>
      <c r="C12" s="18">
        <f t="shared" ref="C12:N12" si="1">C10/C11</f>
        <v>0.53209896584322458</v>
      </c>
      <c r="D12" s="18">
        <f t="shared" si="1"/>
        <v>0.51406483037248207</v>
      </c>
      <c r="E12" s="18">
        <f t="shared" si="1"/>
        <v>0.51736860882137559</v>
      </c>
      <c r="F12" s="18">
        <f t="shared" si="1"/>
        <v>0.51843692132377373</v>
      </c>
      <c r="G12" s="18">
        <f t="shared" si="1"/>
        <v>0.52913154302189047</v>
      </c>
      <c r="H12" s="18">
        <f t="shared" si="1"/>
        <v>0.54263793790186443</v>
      </c>
      <c r="I12" s="18">
        <f t="shared" si="1"/>
        <v>0.51947719361478117</v>
      </c>
      <c r="J12" s="18">
        <f t="shared" si="1"/>
        <v>0.5435871646583238</v>
      </c>
      <c r="K12" s="18">
        <f t="shared" si="1"/>
        <v>0.56376030375164754</v>
      </c>
      <c r="L12" s="18">
        <f t="shared" si="1"/>
        <v>0.57549145653616463</v>
      </c>
      <c r="M12" s="18">
        <f t="shared" si="1"/>
        <v>0.61618838169822454</v>
      </c>
      <c r="N12" s="18">
        <f t="shared" si="1"/>
        <v>0.64170022666754689</v>
      </c>
      <c r="O12" s="18">
        <f t="shared" ref="O12:Z12" si="2">O10/O11</f>
        <v>0.59065775530117826</v>
      </c>
      <c r="P12" s="18">
        <f t="shared" si="2"/>
        <v>0.52108784445635503</v>
      </c>
      <c r="Q12" s="18">
        <f t="shared" si="2"/>
        <v>0.54513399811572438</v>
      </c>
      <c r="R12" s="18">
        <f t="shared" si="2"/>
        <v>0.54712687095708012</v>
      </c>
      <c r="S12" s="18">
        <f t="shared" si="2"/>
        <v>0.50133737976441539</v>
      </c>
      <c r="T12" s="18">
        <f t="shared" si="2"/>
        <v>0.51611089956300216</v>
      </c>
      <c r="U12" s="18">
        <f t="shared" si="2"/>
        <v>0.57996205284835023</v>
      </c>
      <c r="V12" s="18">
        <f t="shared" si="2"/>
        <v>0.54292830107834045</v>
      </c>
      <c r="W12" s="18">
        <f t="shared" si="2"/>
        <v>0.39533569146703895</v>
      </c>
      <c r="X12" s="18">
        <f t="shared" si="2"/>
        <v>0.40444082472459175</v>
      </c>
      <c r="Y12" s="18">
        <f t="shared" si="2"/>
        <v>0.39152967107938963</v>
      </c>
      <c r="Z12" s="18">
        <f t="shared" si="2"/>
        <v>0.36053062279266085</v>
      </c>
    </row>
    <row r="13" spans="1:26" ht="14" customHeight="1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" customHeight="1" x14ac:dyDescent="0.35">
      <c r="A14" s="14" t="s">
        <v>25</v>
      </c>
      <c r="B14" s="15">
        <v>5518.8</v>
      </c>
      <c r="C14" s="16">
        <v>6281.7</v>
      </c>
      <c r="D14" s="16">
        <v>6511.9</v>
      </c>
      <c r="E14" s="16">
        <v>6569.7</v>
      </c>
      <c r="F14" s="16">
        <v>6399.7</v>
      </c>
      <c r="G14" s="16">
        <v>4999.1000000000004</v>
      </c>
      <c r="H14" s="16">
        <v>6310.6</v>
      </c>
      <c r="I14" s="16">
        <v>6131.9</v>
      </c>
      <c r="J14" s="16">
        <v>5902.3</v>
      </c>
      <c r="K14" s="16">
        <v>5312.7</v>
      </c>
      <c r="L14" s="16">
        <v>5324.7</v>
      </c>
      <c r="M14" s="16">
        <v>5112.8</v>
      </c>
      <c r="N14" s="16">
        <v>5223.2</v>
      </c>
      <c r="O14" s="16">
        <v>4711</v>
      </c>
      <c r="P14" s="16">
        <v>4782.6000000000004</v>
      </c>
      <c r="Q14" s="16">
        <v>4697.1000000000004</v>
      </c>
      <c r="R14" s="16">
        <v>3800.9</v>
      </c>
      <c r="S14" s="16">
        <v>4173.2</v>
      </c>
      <c r="T14" s="16">
        <v>3717.1</v>
      </c>
      <c r="U14" s="16">
        <v>3650.8</v>
      </c>
      <c r="V14" s="16">
        <v>3721.3</v>
      </c>
      <c r="W14" s="16">
        <v>2953.1</v>
      </c>
      <c r="X14" s="16">
        <v>2830.9</v>
      </c>
      <c r="Y14" s="16">
        <v>2162.1999999999998</v>
      </c>
      <c r="Z14" s="16">
        <v>1525.1</v>
      </c>
    </row>
    <row r="15" spans="1:26" ht="14" customHeight="1" x14ac:dyDescent="0.35">
      <c r="A15" s="17" t="s">
        <v>60</v>
      </c>
      <c r="B15" s="15">
        <v>10412.1</v>
      </c>
      <c r="C15" s="16">
        <v>10472.299999999999</v>
      </c>
      <c r="D15" s="16">
        <v>10593.8</v>
      </c>
      <c r="E15" s="16">
        <v>10651.4</v>
      </c>
      <c r="F15" s="16">
        <v>10530.5</v>
      </c>
      <c r="G15" s="16">
        <v>10474.9</v>
      </c>
      <c r="H15" s="16">
        <v>10544.6</v>
      </c>
      <c r="I15" s="16">
        <v>10543.1</v>
      </c>
      <c r="J15" s="16">
        <v>10340.200000000001</v>
      </c>
      <c r="K15" s="16">
        <v>10166.200000000001</v>
      </c>
      <c r="L15" s="16">
        <v>9644.7999999999993</v>
      </c>
      <c r="M15" s="16">
        <v>9321.5</v>
      </c>
      <c r="N15" s="16">
        <v>9088.2000000000007</v>
      </c>
      <c r="O15" s="16">
        <v>9530.9</v>
      </c>
      <c r="P15" s="16">
        <v>10821.4</v>
      </c>
      <c r="Q15" s="16">
        <v>10720.3</v>
      </c>
      <c r="R15" s="16">
        <v>10589.5</v>
      </c>
      <c r="S15" s="16">
        <v>11664.6</v>
      </c>
      <c r="T15" s="16">
        <v>11029.8</v>
      </c>
      <c r="U15" s="16">
        <v>10804.5</v>
      </c>
      <c r="V15" s="16">
        <v>11202.4</v>
      </c>
      <c r="W15" s="16">
        <v>11675.9</v>
      </c>
      <c r="X15" s="16">
        <v>11664.5</v>
      </c>
      <c r="Y15" s="16">
        <v>7621.9</v>
      </c>
      <c r="Z15" s="16">
        <v>5804.5</v>
      </c>
    </row>
    <row r="16" spans="1:26" s="11" customFormat="1" ht="14" customHeight="1" x14ac:dyDescent="0.35">
      <c r="A16" s="9" t="s">
        <v>65</v>
      </c>
      <c r="B16" s="18">
        <f>B14/B15</f>
        <v>0.53003716829458036</v>
      </c>
      <c r="C16" s="18">
        <f t="shared" ref="C16:Z16" si="3">C14/C15</f>
        <v>0.59983957678828914</v>
      </c>
      <c r="D16" s="18">
        <f t="shared" si="3"/>
        <v>0.61468972417829293</v>
      </c>
      <c r="E16" s="18">
        <f t="shared" si="3"/>
        <v>0.61679215877724991</v>
      </c>
      <c r="F16" s="18">
        <f t="shared" si="3"/>
        <v>0.60772992735387676</v>
      </c>
      <c r="G16" s="18">
        <f t="shared" si="3"/>
        <v>0.47724560616330469</v>
      </c>
      <c r="H16" s="18">
        <f t="shared" si="3"/>
        <v>0.59846746201847389</v>
      </c>
      <c r="I16" s="18">
        <f t="shared" si="3"/>
        <v>0.58160313380315087</v>
      </c>
      <c r="J16" s="18">
        <f t="shared" si="3"/>
        <v>0.57081100945823093</v>
      </c>
      <c r="K16" s="18">
        <f t="shared" si="3"/>
        <v>0.52258464322952525</v>
      </c>
      <c r="L16" s="18">
        <f t="shared" si="3"/>
        <v>0.55207987723954877</v>
      </c>
      <c r="M16" s="18">
        <f t="shared" si="3"/>
        <v>0.54849541382824651</v>
      </c>
      <c r="N16" s="18">
        <f t="shared" si="3"/>
        <v>0.57472326753372494</v>
      </c>
      <c r="O16" s="18">
        <f t="shared" si="3"/>
        <v>0.49428700332602382</v>
      </c>
      <c r="P16" s="18">
        <f t="shared" si="3"/>
        <v>0.44195760252832356</v>
      </c>
      <c r="Q16" s="18">
        <f t="shared" si="3"/>
        <v>0.4381500517709393</v>
      </c>
      <c r="R16" s="18">
        <f t="shared" si="3"/>
        <v>0.35893101657302046</v>
      </c>
      <c r="S16" s="18">
        <f t="shared" si="3"/>
        <v>0.35776623287553794</v>
      </c>
      <c r="T16" s="18">
        <f t="shared" si="3"/>
        <v>0.33700520408348295</v>
      </c>
      <c r="U16" s="18">
        <f t="shared" si="3"/>
        <v>0.33789624693414783</v>
      </c>
      <c r="V16" s="18">
        <f t="shared" si="3"/>
        <v>0.33218774548311081</v>
      </c>
      <c r="W16" s="18">
        <f t="shared" si="3"/>
        <v>0.25292268690208036</v>
      </c>
      <c r="X16" s="18">
        <f t="shared" si="3"/>
        <v>0.2426936431051481</v>
      </c>
      <c r="Y16" s="18">
        <f t="shared" si="3"/>
        <v>0.28368254634671142</v>
      </c>
      <c r="Z16" s="18">
        <f t="shared" si="3"/>
        <v>0.26274442243087259</v>
      </c>
    </row>
    <row r="17" spans="1:26" ht="14" customHeight="1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" customHeight="1" x14ac:dyDescent="0.35">
      <c r="A18" s="19" t="s">
        <v>33</v>
      </c>
      <c r="B18" s="15">
        <v>-6471.3</v>
      </c>
      <c r="C18" s="16">
        <v>-7678.8</v>
      </c>
      <c r="D18" s="16">
        <v>-6990.7</v>
      </c>
      <c r="E18" s="16">
        <v>-8727.7999999999993</v>
      </c>
      <c r="F18" s="16">
        <v>-7838.9</v>
      </c>
      <c r="G18" s="16">
        <v>-6519.3</v>
      </c>
      <c r="H18" s="16">
        <v>-7954</v>
      </c>
      <c r="I18" s="16">
        <v>-7562.8</v>
      </c>
      <c r="J18" s="16">
        <v>-7271.7</v>
      </c>
      <c r="K18" s="16">
        <v>-6461</v>
      </c>
      <c r="L18" s="16">
        <v>-7188.8</v>
      </c>
      <c r="M18" s="16">
        <v>-7171.7</v>
      </c>
      <c r="N18" s="16">
        <v>-7415.7</v>
      </c>
      <c r="O18" s="16">
        <v>-7026.5</v>
      </c>
      <c r="P18" s="16">
        <v>-6717.7</v>
      </c>
      <c r="Q18" s="16">
        <v>-7215.6</v>
      </c>
      <c r="R18" s="16">
        <v>-25333.9</v>
      </c>
      <c r="S18" s="16">
        <v>-11948.8</v>
      </c>
      <c r="T18" s="16">
        <v>-6417.9</v>
      </c>
      <c r="U18" s="16">
        <v>-49727.4</v>
      </c>
      <c r="V18" s="16">
        <v>-5038.3</v>
      </c>
      <c r="W18" s="16">
        <v>-4927</v>
      </c>
      <c r="X18" s="16">
        <v>-5033</v>
      </c>
      <c r="Y18" s="16">
        <v>-5006.5</v>
      </c>
      <c r="Z18" s="20">
        <v>577.9</v>
      </c>
    </row>
    <row r="19" spans="1:26" ht="14" customHeight="1" x14ac:dyDescent="0.35">
      <c r="A19" s="19" t="s">
        <v>60</v>
      </c>
      <c r="B19" s="15">
        <v>10412.1</v>
      </c>
      <c r="C19" s="16">
        <v>10472.299999999999</v>
      </c>
      <c r="D19" s="16">
        <v>10593.8</v>
      </c>
      <c r="E19" s="16">
        <v>10651.4</v>
      </c>
      <c r="F19" s="16">
        <v>10530.5</v>
      </c>
      <c r="G19" s="16">
        <v>10474.9</v>
      </c>
      <c r="H19" s="16">
        <v>10544.6</v>
      </c>
      <c r="I19" s="16">
        <v>10543.1</v>
      </c>
      <c r="J19" s="16">
        <v>10340.200000000001</v>
      </c>
      <c r="K19" s="16">
        <v>10166.200000000001</v>
      </c>
      <c r="L19" s="16">
        <v>9644.7999999999993</v>
      </c>
      <c r="M19" s="16">
        <v>9321.5</v>
      </c>
      <c r="N19" s="16">
        <v>9088.2000000000007</v>
      </c>
      <c r="O19" s="16">
        <v>9530.9</v>
      </c>
      <c r="P19" s="16">
        <v>10821.4</v>
      </c>
      <c r="Q19" s="16">
        <v>10720.3</v>
      </c>
      <c r="R19" s="16">
        <v>10589.5</v>
      </c>
      <c r="S19" s="16">
        <v>11664.6</v>
      </c>
      <c r="T19" s="16">
        <v>11029.8</v>
      </c>
      <c r="U19" s="16">
        <v>10804.5</v>
      </c>
      <c r="V19" s="16">
        <v>11202.4</v>
      </c>
      <c r="W19" s="16">
        <v>11675.9</v>
      </c>
      <c r="X19" s="16">
        <v>11664.5</v>
      </c>
      <c r="Y19" s="16">
        <v>7621.9</v>
      </c>
      <c r="Z19" s="16">
        <v>5804.5</v>
      </c>
    </row>
    <row r="20" spans="1:26" s="11" customFormat="1" ht="14" customHeight="1" x14ac:dyDescent="0.35">
      <c r="A20" s="9" t="s">
        <v>62</v>
      </c>
      <c r="B20" s="10">
        <f>B18/B19</f>
        <v>-0.62151727317255889</v>
      </c>
      <c r="C20" s="10">
        <f t="shared" ref="C20:Z20" si="4">C18/C19</f>
        <v>-0.73324866552715262</v>
      </c>
      <c r="D20" s="10">
        <f t="shared" si="4"/>
        <v>-0.65988597103966473</v>
      </c>
      <c r="E20" s="10">
        <f t="shared" si="4"/>
        <v>-0.81940402200649676</v>
      </c>
      <c r="F20" s="10">
        <f t="shared" si="4"/>
        <v>-0.74439960115853943</v>
      </c>
      <c r="G20" s="10">
        <f t="shared" si="4"/>
        <v>-0.62237348327907671</v>
      </c>
      <c r="H20" s="10">
        <f t="shared" si="4"/>
        <v>-0.75431974660015555</v>
      </c>
      <c r="I20" s="10">
        <f t="shared" si="4"/>
        <v>-0.7173222297047358</v>
      </c>
      <c r="J20" s="10">
        <f t="shared" si="4"/>
        <v>-0.70324558519177571</v>
      </c>
      <c r="K20" s="10">
        <f t="shared" si="4"/>
        <v>-0.63553736892840973</v>
      </c>
      <c r="L20" s="10">
        <f t="shared" si="4"/>
        <v>-0.7453550099535502</v>
      </c>
      <c r="M20" s="10">
        <f t="shared" si="4"/>
        <v>-0.76937188220779917</v>
      </c>
      <c r="N20" s="10">
        <f t="shared" si="4"/>
        <v>-0.81597015910741388</v>
      </c>
      <c r="O20" s="10">
        <f t="shared" si="4"/>
        <v>-0.73723362956279048</v>
      </c>
      <c r="P20" s="10">
        <f t="shared" si="4"/>
        <v>-0.62077919677675719</v>
      </c>
      <c r="Q20" s="10">
        <f t="shared" si="4"/>
        <v>-0.67307817878231024</v>
      </c>
      <c r="R20" s="10">
        <f t="shared" si="4"/>
        <v>-2.3923603569573637</v>
      </c>
      <c r="S20" s="10">
        <f t="shared" si="4"/>
        <v>-1.0243643159645421</v>
      </c>
      <c r="T20" s="10">
        <f t="shared" si="4"/>
        <v>-0.58186911820703913</v>
      </c>
      <c r="U20" s="10">
        <f t="shared" si="4"/>
        <v>-4.6024711925586566</v>
      </c>
      <c r="V20" s="10">
        <f t="shared" si="4"/>
        <v>-0.44975183889166609</v>
      </c>
      <c r="W20" s="10">
        <f t="shared" si="4"/>
        <v>-0.42198031843369677</v>
      </c>
      <c r="X20" s="10">
        <f t="shared" si="4"/>
        <v>-0.43148013202451885</v>
      </c>
      <c r="Y20" s="10">
        <f t="shared" si="4"/>
        <v>-0.6568572140804787</v>
      </c>
      <c r="Z20" s="10">
        <f t="shared" si="4"/>
        <v>9.956068567490739E-2</v>
      </c>
    </row>
    <row r="21" spans="1:26" ht="14" customHeight="1" x14ac:dyDescent="0.35">
      <c r="A21" s="12"/>
    </row>
    <row r="22" spans="1:26" ht="14" customHeight="1" x14ac:dyDescent="0.35">
      <c r="A22" s="21" t="s">
        <v>61</v>
      </c>
      <c r="B22" s="22">
        <f>'Quarterly Report'!C13+'Quarterly Report'!C20</f>
        <v>6404.4</v>
      </c>
      <c r="C22" s="23">
        <f>'Quarterly Report'!D13+'Quarterly Report'!D20</f>
        <v>6338</v>
      </c>
      <c r="D22" s="23">
        <f>'Quarterly Report'!E13+'Quarterly Report'!E20</f>
        <v>6393.0999999999995</v>
      </c>
      <c r="E22" s="23">
        <f>'Quarterly Report'!F13+'Quarterly Report'!F20</f>
        <v>6496.2</v>
      </c>
      <c r="F22" s="23">
        <f>'Quarterly Report'!G13+'Quarterly Report'!G20</f>
        <v>6572.2999999999993</v>
      </c>
      <c r="G22" s="23">
        <f>'Quarterly Report'!H13+'Quarterly Report'!H20</f>
        <v>6383.0999999999995</v>
      </c>
      <c r="H22" s="23">
        <f>'Quarterly Report'!I13+'Quarterly Report'!I20</f>
        <v>6497.7</v>
      </c>
      <c r="I22" s="23">
        <f>'Quarterly Report'!J13+'Quarterly Report'!J20</f>
        <v>6586.5999999999995</v>
      </c>
      <c r="J22" s="23">
        <f>'Quarterly Report'!K13+'Quarterly Report'!K20</f>
        <v>6172.6</v>
      </c>
      <c r="K22" s="23">
        <f>'Quarterly Report'!L13+'Quarterly Report'!L20</f>
        <v>5589.2</v>
      </c>
      <c r="L22" s="23">
        <f>'Quarterly Report'!M13+'Quarterly Report'!M20</f>
        <v>5995.2</v>
      </c>
      <c r="M22" s="23">
        <f>'Quarterly Report'!N13+'Quarterly Report'!N20</f>
        <v>5672.9</v>
      </c>
      <c r="N22" s="23">
        <f>'Quarterly Report'!O13+'Quarterly Report'!O20</f>
        <v>5529.3</v>
      </c>
      <c r="O22" s="23">
        <f>'Quarterly Report'!P13+'Quarterly Report'!P20</f>
        <v>5296.2</v>
      </c>
      <c r="P22" s="23">
        <f>'Quarterly Report'!Q13+'Quarterly Report'!Q20</f>
        <v>6717.4</v>
      </c>
      <c r="Q22" s="23">
        <f>'Quarterly Report'!R13+'Quarterly Report'!R20</f>
        <v>6656.7</v>
      </c>
      <c r="R22" s="23">
        <f>'Quarterly Report'!S13+'Quarterly Report'!S20</f>
        <v>6573.9000000000005</v>
      </c>
      <c r="S22" s="23">
        <f>'Quarterly Report'!T13+'Quarterly Report'!T20</f>
        <v>7385.9000000000005</v>
      </c>
      <c r="T22" s="23">
        <f>'Quarterly Report'!U13+'Quarterly Report'!U20</f>
        <v>7718.2000000000007</v>
      </c>
      <c r="U22" s="23">
        <f>'Quarterly Report'!V13+'Quarterly Report'!V20</f>
        <v>7499</v>
      </c>
      <c r="V22" s="23">
        <f>'Quarterly Report'!W13+'Quarterly Report'!W20</f>
        <v>7609.3</v>
      </c>
      <c r="W22" s="23">
        <f>'Quarterly Report'!X13+'Quarterly Report'!X20</f>
        <v>9964.2999999999993</v>
      </c>
      <c r="X22" s="23">
        <f>'Quarterly Report'!Y13+'Quarterly Report'!Y20</f>
        <v>10603.8</v>
      </c>
      <c r="Y22" s="23">
        <f>'Quarterly Report'!Z13+'Quarterly Report'!Z20</f>
        <v>7193.3</v>
      </c>
      <c r="Z22" s="23">
        <f>'Quarterly Report'!AA13+'Quarterly Report'!AA20</f>
        <v>5217.8</v>
      </c>
    </row>
    <row r="23" spans="1:26" ht="14" customHeight="1" x14ac:dyDescent="0.35">
      <c r="A23" s="17" t="s">
        <v>60</v>
      </c>
      <c r="B23" s="24">
        <v>10412.1</v>
      </c>
      <c r="C23" s="25">
        <v>10472.299999999999</v>
      </c>
      <c r="D23" s="25">
        <v>10593.8</v>
      </c>
      <c r="E23" s="25">
        <v>10651.4</v>
      </c>
      <c r="F23" s="25">
        <v>10530.5</v>
      </c>
      <c r="G23" s="25">
        <v>10474.9</v>
      </c>
      <c r="H23" s="25">
        <v>10544.6</v>
      </c>
      <c r="I23" s="25">
        <v>10543.1</v>
      </c>
      <c r="J23" s="25">
        <v>10340.200000000001</v>
      </c>
      <c r="K23" s="25">
        <v>10166.200000000001</v>
      </c>
      <c r="L23" s="25">
        <v>9644.7999999999993</v>
      </c>
      <c r="M23" s="25">
        <v>9321.5</v>
      </c>
      <c r="N23" s="25">
        <v>9088.2000000000007</v>
      </c>
      <c r="O23" s="25">
        <v>9530.9</v>
      </c>
      <c r="P23" s="25">
        <v>10821.4</v>
      </c>
      <c r="Q23" s="25">
        <v>10720.3</v>
      </c>
      <c r="R23" s="25">
        <v>10589.5</v>
      </c>
      <c r="S23" s="25">
        <v>11664.6</v>
      </c>
      <c r="T23" s="25">
        <v>11029.8</v>
      </c>
      <c r="U23" s="25">
        <v>10804.5</v>
      </c>
      <c r="V23" s="25">
        <v>11202.4</v>
      </c>
      <c r="W23" s="25">
        <v>11675.9</v>
      </c>
      <c r="X23" s="25">
        <v>11664.5</v>
      </c>
      <c r="Y23" s="25">
        <v>7621.9</v>
      </c>
      <c r="Z23" s="25">
        <v>5804.5</v>
      </c>
    </row>
    <row r="24" spans="1:26" s="11" customFormat="1" ht="14" customHeight="1" x14ac:dyDescent="0.35">
      <c r="A24" s="9" t="s">
        <v>66</v>
      </c>
      <c r="B24" s="18">
        <f>B22/B23</f>
        <v>0.61509205635750708</v>
      </c>
      <c r="C24" s="18">
        <f t="shared" ref="C24:Z24" si="5">C22/C23</f>
        <v>0.60521566418074357</v>
      </c>
      <c r="D24" s="18">
        <f t="shared" si="5"/>
        <v>0.60347561781419323</v>
      </c>
      <c r="E24" s="18">
        <f t="shared" si="5"/>
        <v>0.60989165743470342</v>
      </c>
      <c r="F24" s="18">
        <f t="shared" si="5"/>
        <v>0.62412041213617575</v>
      </c>
      <c r="G24" s="18">
        <f t="shared" si="5"/>
        <v>0.60937097251525074</v>
      </c>
      <c r="H24" s="18">
        <f t="shared" si="5"/>
        <v>0.61621114124765275</v>
      </c>
      <c r="I24" s="18">
        <f t="shared" si="5"/>
        <v>0.62473086663315336</v>
      </c>
      <c r="J24" s="18">
        <f t="shared" si="5"/>
        <v>0.59695170306183631</v>
      </c>
      <c r="K24" s="18">
        <f t="shared" si="5"/>
        <v>0.54978261297239872</v>
      </c>
      <c r="L24" s="18">
        <f t="shared" si="5"/>
        <v>0.62159920371599209</v>
      </c>
      <c r="M24" s="18">
        <f t="shared" si="5"/>
        <v>0.60858230971410177</v>
      </c>
      <c r="N24" s="18">
        <f t="shared" si="5"/>
        <v>0.60840430448273586</v>
      </c>
      <c r="O24" s="18">
        <f t="shared" si="5"/>
        <v>0.55568729081199042</v>
      </c>
      <c r="P24" s="18">
        <f t="shared" si="5"/>
        <v>0.62075147393128427</v>
      </c>
      <c r="Q24" s="18">
        <f t="shared" si="5"/>
        <v>0.62094344374691013</v>
      </c>
      <c r="R24" s="18">
        <f t="shared" si="5"/>
        <v>0.62079418291704047</v>
      </c>
      <c r="S24" s="18">
        <f t="shared" si="5"/>
        <v>0.63318930782024252</v>
      </c>
      <c r="T24" s="18">
        <f t="shared" si="5"/>
        <v>0.69975883515566928</v>
      </c>
      <c r="U24" s="18">
        <f t="shared" si="5"/>
        <v>0.6940626590772363</v>
      </c>
      <c r="V24" s="18">
        <f t="shared" si="5"/>
        <v>0.67925623080768416</v>
      </c>
      <c r="W24" s="18">
        <f t="shared" si="5"/>
        <v>0.85340744610693819</v>
      </c>
      <c r="X24" s="18">
        <f t="shared" si="5"/>
        <v>0.90906596939431605</v>
      </c>
      <c r="Y24" s="18">
        <f t="shared" si="5"/>
        <v>0.94376730211627025</v>
      </c>
      <c r="Z24" s="18">
        <f t="shared" si="5"/>
        <v>0.89892324920320443</v>
      </c>
    </row>
    <row r="31" spans="1:26" x14ac:dyDescent="0.35">
      <c r="D31" s="44"/>
      <c r="E31" s="44"/>
      <c r="F31" s="44"/>
    </row>
  </sheetData>
  <mergeCells count="2">
    <mergeCell ref="B6:Z6"/>
    <mergeCell ref="A5:Z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20C8-FC55-4ACE-9F46-93FAC7738B4C}">
  <dimension ref="A1"/>
  <sheetViews>
    <sheetView tabSelected="1" zoomScale="56" zoomScaleNormal="56" workbookViewId="0">
      <selection activeCell="R2" sqref="R1:R1048576"/>
    </sheetView>
  </sheetViews>
  <sheetFormatPr defaultRowHeight="14.5" x14ac:dyDescent="0.35"/>
  <cols>
    <col min="1" max="16384" width="8.7265625" style="26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 Report</vt:lpstr>
      <vt:lpstr>Financial Analysis</vt:lpstr>
      <vt:lpstr>Graphical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Damanti Murmu</dc:creator>
  <cp:lastModifiedBy>Damanti Murmu</cp:lastModifiedBy>
  <dcterms:created xsi:type="dcterms:W3CDTF">2015-06-05T18:17:20Z</dcterms:created>
  <dcterms:modified xsi:type="dcterms:W3CDTF">2024-10-24T20:57:55Z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9be744fc-aa3b-4d00-8e17-6177d611e252</vt:lpwstr>
  </property>
</Properties>
</file>