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5" i="1"/>
  <c r="N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6" i="1"/>
  <c r="M5" i="1"/>
  <c r="M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J16" i="1"/>
  <c r="L16" i="1"/>
  <c r="C17" i="1"/>
  <c r="D17" i="1"/>
  <c r="J17" i="1"/>
  <c r="L17" i="1"/>
  <c r="C18" i="1"/>
  <c r="D18" i="1"/>
  <c r="J18" i="1"/>
  <c r="L18" i="1"/>
  <c r="C19" i="1"/>
  <c r="D19" i="1"/>
  <c r="J19" i="1"/>
  <c r="L19" i="1"/>
  <c r="C20" i="1"/>
  <c r="D20" i="1"/>
  <c r="J20" i="1"/>
  <c r="L20" i="1"/>
  <c r="C21" i="1"/>
  <c r="D21" i="1"/>
  <c r="J21" i="1"/>
  <c r="L21" i="1"/>
  <c r="C22" i="1"/>
  <c r="D22" i="1"/>
  <c r="J22" i="1"/>
  <c r="L22" i="1"/>
  <c r="C23" i="1"/>
  <c r="D23" i="1"/>
  <c r="J23" i="1"/>
  <c r="L23" i="1"/>
  <c r="C24" i="1"/>
  <c r="D24" i="1"/>
  <c r="J24" i="1"/>
  <c r="L24" i="1"/>
  <c r="C25" i="1"/>
  <c r="D25" i="1"/>
  <c r="J25" i="1"/>
  <c r="L25" i="1"/>
  <c r="C26" i="1"/>
  <c r="D26" i="1"/>
  <c r="J26" i="1"/>
  <c r="L26" i="1"/>
  <c r="C27" i="1"/>
  <c r="D27" i="1"/>
  <c r="J27" i="1"/>
  <c r="L27" i="1"/>
  <c r="C28" i="1"/>
  <c r="D28" i="1"/>
  <c r="J28" i="1"/>
  <c r="L28" i="1"/>
  <c r="C29" i="1"/>
  <c r="D29" i="1"/>
  <c r="J29" i="1"/>
  <c r="L29" i="1"/>
  <c r="C30" i="1"/>
  <c r="D30" i="1"/>
  <c r="J30" i="1"/>
  <c r="L30" i="1"/>
  <c r="C31" i="1"/>
  <c r="D31" i="1"/>
  <c r="J31" i="1"/>
  <c r="L31" i="1"/>
  <c r="C32" i="1"/>
  <c r="D32" i="1"/>
  <c r="J32" i="1"/>
  <c r="L32" i="1"/>
  <c r="C33" i="1"/>
  <c r="D33" i="1"/>
  <c r="J33" i="1"/>
  <c r="L33" i="1"/>
  <c r="C34" i="1"/>
  <c r="D34" i="1"/>
  <c r="J34" i="1"/>
  <c r="L34" i="1"/>
  <c r="C35" i="1"/>
  <c r="D35" i="1"/>
  <c r="J35" i="1"/>
  <c r="L35" i="1"/>
  <c r="C36" i="1"/>
  <c r="D36" i="1"/>
  <c r="J36" i="1"/>
  <c r="L36" i="1"/>
  <c r="C37" i="1"/>
  <c r="D37" i="1"/>
  <c r="J37" i="1"/>
  <c r="L37" i="1"/>
  <c r="C38" i="1"/>
  <c r="D38" i="1"/>
  <c r="J38" i="1"/>
  <c r="L38" i="1"/>
  <c r="C39" i="1"/>
  <c r="D39" i="1"/>
  <c r="J39" i="1"/>
  <c r="L39" i="1"/>
  <c r="C40" i="1"/>
  <c r="D40" i="1"/>
  <c r="J40" i="1"/>
  <c r="L40" i="1"/>
  <c r="C41" i="1"/>
  <c r="D41" i="1"/>
  <c r="J41" i="1"/>
  <c r="L41" i="1"/>
  <c r="C42" i="1"/>
  <c r="D42" i="1"/>
  <c r="J42" i="1"/>
  <c r="L42" i="1"/>
  <c r="C43" i="1"/>
  <c r="D43" i="1"/>
  <c r="J43" i="1"/>
  <c r="L43" i="1"/>
  <c r="C44" i="1"/>
  <c r="D44" i="1"/>
  <c r="J44" i="1"/>
  <c r="L44" i="1"/>
  <c r="C45" i="1"/>
  <c r="D45" i="1"/>
  <c r="J45" i="1"/>
  <c r="L45" i="1"/>
  <c r="C46" i="1"/>
  <c r="D46" i="1"/>
  <c r="J46" i="1"/>
  <c r="L46" i="1"/>
  <c r="C47" i="1"/>
  <c r="D47" i="1"/>
  <c r="J47" i="1"/>
  <c r="L47" i="1"/>
  <c r="C48" i="1"/>
  <c r="D48" i="1"/>
  <c r="J48" i="1"/>
  <c r="L48" i="1"/>
  <c r="C49" i="1"/>
  <c r="D49" i="1"/>
  <c r="J49" i="1"/>
  <c r="L49" i="1"/>
  <c r="C50" i="1"/>
  <c r="D50" i="1"/>
  <c r="J50" i="1"/>
  <c r="L50" i="1"/>
  <c r="C51" i="1"/>
  <c r="D51" i="1"/>
  <c r="J51" i="1"/>
  <c r="L51" i="1"/>
  <c r="C52" i="1"/>
  <c r="D52" i="1"/>
  <c r="J52" i="1"/>
  <c r="L52" i="1"/>
  <c r="C53" i="1"/>
  <c r="D53" i="1"/>
  <c r="J53" i="1"/>
  <c r="L53" i="1"/>
  <c r="C54" i="1"/>
  <c r="D54" i="1"/>
  <c r="J54" i="1"/>
  <c r="L54" i="1"/>
  <c r="C55" i="1"/>
  <c r="D55" i="1"/>
  <c r="J55" i="1"/>
  <c r="L55" i="1"/>
  <c r="C56" i="1"/>
  <c r="D56" i="1"/>
  <c r="J56" i="1"/>
  <c r="L56" i="1"/>
  <c r="C57" i="1"/>
  <c r="D57" i="1"/>
  <c r="J57" i="1"/>
  <c r="L57" i="1"/>
  <c r="C58" i="1"/>
  <c r="D58" i="1"/>
  <c r="J58" i="1"/>
  <c r="L58" i="1"/>
  <c r="C59" i="1"/>
  <c r="D59" i="1"/>
  <c r="J59" i="1"/>
  <c r="L59" i="1"/>
  <c r="C60" i="1"/>
  <c r="D60" i="1"/>
  <c r="J60" i="1"/>
  <c r="L60" i="1"/>
  <c r="C61" i="1"/>
  <c r="D61" i="1"/>
  <c r="J61" i="1"/>
  <c r="L61" i="1"/>
  <c r="C62" i="1"/>
  <c r="D62" i="1"/>
  <c r="J62" i="1"/>
  <c r="L62" i="1"/>
  <c r="C63" i="1"/>
  <c r="D63" i="1"/>
  <c r="J63" i="1"/>
  <c r="L63" i="1"/>
  <c r="C64" i="1"/>
  <c r="D64" i="1"/>
  <c r="J64" i="1"/>
  <c r="L64" i="1"/>
  <c r="C65" i="1"/>
  <c r="D65" i="1"/>
  <c r="J65" i="1"/>
  <c r="L65" i="1"/>
  <c r="C66" i="1"/>
  <c r="D66" i="1"/>
  <c r="J66" i="1"/>
  <c r="L66" i="1"/>
  <c r="C67" i="1"/>
  <c r="D67" i="1"/>
  <c r="J67" i="1"/>
  <c r="L67" i="1"/>
  <c r="C68" i="1"/>
  <c r="D68" i="1"/>
  <c r="J68" i="1"/>
  <c r="L68" i="1"/>
  <c r="C69" i="1"/>
  <c r="D69" i="1"/>
  <c r="J69" i="1"/>
  <c r="L69" i="1"/>
  <c r="C70" i="1"/>
  <c r="D70" i="1"/>
  <c r="J70" i="1"/>
  <c r="L70" i="1"/>
  <c r="C71" i="1"/>
  <c r="D71" i="1"/>
  <c r="J71" i="1"/>
  <c r="L71" i="1"/>
  <c r="C72" i="1"/>
  <c r="D72" i="1"/>
  <c r="J72" i="1"/>
  <c r="L72" i="1"/>
  <c r="C73" i="1"/>
  <c r="D73" i="1"/>
  <c r="J73" i="1"/>
  <c r="L73" i="1"/>
  <c r="C74" i="1"/>
  <c r="D74" i="1"/>
  <c r="J74" i="1"/>
  <c r="L74" i="1"/>
  <c r="C75" i="1"/>
  <c r="D75" i="1"/>
  <c r="J75" i="1"/>
  <c r="L75" i="1"/>
  <c r="C76" i="1"/>
  <c r="D76" i="1"/>
  <c r="J76" i="1"/>
  <c r="L76" i="1"/>
  <c r="C77" i="1"/>
  <c r="D77" i="1"/>
  <c r="J77" i="1"/>
  <c r="L77" i="1"/>
  <c r="C78" i="1"/>
  <c r="D78" i="1"/>
  <c r="J78" i="1"/>
  <c r="L78" i="1"/>
  <c r="C79" i="1"/>
  <c r="D79" i="1"/>
  <c r="J79" i="1"/>
  <c r="L79" i="1"/>
  <c r="C80" i="1"/>
  <c r="D80" i="1"/>
  <c r="J80" i="1"/>
  <c r="L80" i="1"/>
  <c r="C81" i="1"/>
  <c r="D81" i="1"/>
  <c r="J81" i="1"/>
  <c r="L81" i="1"/>
  <c r="C82" i="1"/>
  <c r="D82" i="1"/>
  <c r="J82" i="1"/>
  <c r="L82" i="1"/>
  <c r="C83" i="1"/>
  <c r="D83" i="1"/>
  <c r="J83" i="1"/>
  <c r="L83" i="1"/>
  <c r="C84" i="1"/>
  <c r="D84" i="1"/>
  <c r="J84" i="1"/>
  <c r="L84" i="1"/>
  <c r="C85" i="1"/>
  <c r="D85" i="1"/>
  <c r="J85" i="1"/>
  <c r="L85" i="1"/>
  <c r="C86" i="1"/>
  <c r="D86" i="1"/>
  <c r="J86" i="1"/>
  <c r="L86" i="1"/>
  <c r="C87" i="1"/>
  <c r="D87" i="1"/>
  <c r="J87" i="1"/>
  <c r="L87" i="1"/>
  <c r="C88" i="1"/>
  <c r="D88" i="1"/>
  <c r="J88" i="1"/>
  <c r="L88" i="1"/>
  <c r="C89" i="1"/>
  <c r="D89" i="1"/>
  <c r="J89" i="1"/>
  <c r="L89" i="1"/>
  <c r="C90" i="1"/>
  <c r="D90" i="1"/>
  <c r="J90" i="1"/>
  <c r="L90" i="1"/>
  <c r="C91" i="1"/>
  <c r="D91" i="1"/>
  <c r="J91" i="1"/>
  <c r="L91" i="1"/>
  <c r="C92" i="1"/>
  <c r="D92" i="1"/>
  <c r="J92" i="1"/>
  <c r="L92" i="1"/>
  <c r="C93" i="1"/>
  <c r="D93" i="1"/>
  <c r="J93" i="1"/>
  <c r="L93" i="1"/>
  <c r="C94" i="1"/>
  <c r="D94" i="1"/>
  <c r="J94" i="1"/>
  <c r="L94" i="1"/>
  <c r="C95" i="1"/>
  <c r="D95" i="1"/>
  <c r="J95" i="1"/>
  <c r="L95" i="1"/>
  <c r="C96" i="1"/>
  <c r="D96" i="1"/>
  <c r="J96" i="1"/>
  <c r="L96" i="1"/>
  <c r="C97" i="1"/>
  <c r="D97" i="1"/>
  <c r="J97" i="1"/>
  <c r="L97" i="1"/>
  <c r="C98" i="1"/>
  <c r="D98" i="1"/>
  <c r="J98" i="1"/>
  <c r="L98" i="1"/>
  <c r="C99" i="1"/>
  <c r="D99" i="1"/>
  <c r="J99" i="1"/>
  <c r="L99" i="1"/>
  <c r="C100" i="1"/>
  <c r="D100" i="1"/>
  <c r="J100" i="1"/>
  <c r="L100" i="1"/>
  <c r="C101" i="1"/>
  <c r="D101" i="1"/>
  <c r="J101" i="1"/>
  <c r="L101" i="1"/>
  <c r="J10" i="1"/>
  <c r="L10" i="1"/>
  <c r="J11" i="1"/>
  <c r="L11" i="1"/>
  <c r="J12" i="1"/>
  <c r="L12" i="1"/>
  <c r="J13" i="1"/>
  <c r="L13" i="1"/>
  <c r="J14" i="1"/>
  <c r="L14" i="1"/>
  <c r="J15" i="1"/>
  <c r="L15" i="1"/>
  <c r="J6" i="1"/>
  <c r="L6" i="1"/>
  <c r="J7" i="1"/>
  <c r="L7" i="1"/>
  <c r="J8" i="1"/>
  <c r="L8" i="1"/>
  <c r="J9" i="1"/>
  <c r="L9" i="1"/>
  <c r="J5" i="1"/>
  <c r="L5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<sst xmlns="http://schemas.openxmlformats.org/spreadsheetml/2006/main" count="396" uniqueCount="107">
  <si>
    <t>MOC 0400031A3497795272                0018909088440690              19553499707055              1A903488440690              040 201505190941122015051909412300005555    RNC-URAURABB5 410346BC46      410E8CAD39      144  2    URABB32548352606062007590 724340302168749 ULA_GSM2015051909550559450006020ULA_CEN_GSM3497795272        3488440690      3499707055      34MG34MG341111 034034   0003400034     MGMG  CC M11M10AT34AT34440                              7 3254832548LOLOLOCAL   LOCAL   0340343499700000      3499700000      034034               0   0 0   003497795272      GSM 31234   34  724               10143-0300</t>
  </si>
  <si>
    <t>MTC 0800001A3497795272                0518909088440690              19553499707055                                          040 201505190941122015051909412300005555    URRQB3 RNC-URA410346BC47      410E8CAD39      144  2    URRQB32548351880060202470 724340302245703 ULA_GSM2015051909550559450006021ULA_CEN_GSM3497795272        3488440690                      34MG34MG341111 034034   0003400034     MGMG  CC M10M11AT34AT34440                              7 3254832548LOLOLOCAL   LOCAL   0340343499700000      3499700000      034034               0   0 0   003488440690      GSM 31234   34  724               10053-0300</t>
  </si>
  <si>
    <t>CAMPO</t>
  </si>
  <si>
    <t>TAMANHO</t>
  </si>
  <si>
    <t>INICIO</t>
  </si>
  <si>
    <t>FIM</t>
  </si>
  <si>
    <t>RECORD_TYPE</t>
  </si>
  <si>
    <t>RECORD_CASE</t>
  </si>
  <si>
    <t>CALL_CLASS</t>
  </si>
  <si>
    <t>CAUSE_FOR_OUTPUT</t>
  </si>
  <si>
    <t>A_NUMBER_INDICATOR</t>
  </si>
  <si>
    <t>ORIGINAL_A_NUMBER</t>
  </si>
  <si>
    <t>B_NUMBER_INDICATOR</t>
  </si>
  <si>
    <t>ORIGINAL_B_NUMBER</t>
  </si>
  <si>
    <t>ORIGINAL_C_NUMBER</t>
  </si>
  <si>
    <t>ORIGINAL_TRANSLATED</t>
  </si>
  <si>
    <t>A_CATEGORY</t>
  </si>
  <si>
    <t>B_CATEGORY</t>
  </si>
  <si>
    <t>CALL_ORIGIN_DATE</t>
  </si>
  <si>
    <t>CALL_ORIGIN_TIME</t>
  </si>
  <si>
    <t>CALL_ANSWER_DATE</t>
  </si>
  <si>
    <t>CALL_ANSWER_TIME</t>
  </si>
  <si>
    <t>CALL_DURATION_IN_HOUR</t>
  </si>
  <si>
    <t>CALL_DURATION_IN_SECONDS</t>
  </si>
  <si>
    <t>OUTGOING_ROUTE</t>
  </si>
  <si>
    <t>INCOMING_ROUTE</t>
  </si>
  <si>
    <t>CALL_ID_NUMBER</t>
  </si>
  <si>
    <t>RELATED_CALL_NUMBER</t>
  </si>
  <si>
    <t>CALL_COMPLETION</t>
  </si>
  <si>
    <t>ADDITIONAL_CHG_INFO</t>
  </si>
  <si>
    <t>ERB</t>
  </si>
  <si>
    <t>CNL_ERB</t>
  </si>
  <si>
    <t>SERVED_IMEI</t>
  </si>
  <si>
    <t>SERVED_IMSI</t>
  </si>
  <si>
    <t>CALL_DNA</t>
  </si>
  <si>
    <t>SWITCH_CODE</t>
  </si>
  <si>
    <t>A_NUMBER</t>
  </si>
  <si>
    <t>SERVICE_PROVIDER</t>
  </si>
  <si>
    <t>B_NUMBER</t>
  </si>
  <si>
    <t>C_NUMBER</t>
  </si>
  <si>
    <t>CALL_ORIGIN_AREA_CODE</t>
  </si>
  <si>
    <t>CALL_ORIGIN_STATE</t>
  </si>
  <si>
    <t>CALL_TARGET_AREA_CODE</t>
  </si>
  <si>
    <t>CALL_TARGET_STATE</t>
  </si>
  <si>
    <t>AREA_CODE_ERB</t>
  </si>
  <si>
    <t>IS_LOCAL_CALL</t>
  </si>
  <si>
    <t>DEGREE</t>
  </si>
  <si>
    <t>INTRA_OR_INTER_STATE</t>
  </si>
  <si>
    <t>CHARGED_PARTY</t>
  </si>
  <si>
    <t>SMALL_NUMBER_BILLABLE</t>
  </si>
  <si>
    <t>ORIGIN_EOT</t>
  </si>
  <si>
    <t>TARGET_EOT</t>
  </si>
  <si>
    <t>TLDN_EOT</t>
  </si>
  <si>
    <t>ORIGIN_CNL</t>
  </si>
  <si>
    <t>TARGET_CNL</t>
  </si>
  <si>
    <t>TLDN_CNL</t>
  </si>
  <si>
    <t>ORIGIN_STATE</t>
  </si>
  <si>
    <t>TARGET_STATE</t>
  </si>
  <si>
    <t>TLDN_STATE</t>
  </si>
  <si>
    <t>ACTION_AREA_ORIGIN</t>
  </si>
  <si>
    <t>ACTION_AREA_TARGET</t>
  </si>
  <si>
    <t>ACTION_AREA_TLDN</t>
  </si>
  <si>
    <t>ORIGIN_TYPE</t>
  </si>
  <si>
    <t>IS_ORIGIN_CTBC</t>
  </si>
  <si>
    <t>IS_ORIGIN_PREPAID</t>
  </si>
  <si>
    <t>TARGET_TYPE</t>
  </si>
  <si>
    <t>IS_TARGET_CTBC</t>
  </si>
  <si>
    <t>IS_TARGET_PREPAID</t>
  </si>
  <si>
    <t>ORIGIN_BILLING_AREA</t>
  </si>
  <si>
    <t>TARGET_BILLING_AREA</t>
  </si>
  <si>
    <t>ORIGIN_MOBILE_TYPE</t>
  </si>
  <si>
    <t>TARGET_MOBILE_TYPE</t>
  </si>
  <si>
    <t>IS_NON_GEOGRAPHIC</t>
  </si>
  <si>
    <t>SERVICE</t>
  </si>
  <si>
    <t>DURATION_CALL_LIMIT</t>
  </si>
  <si>
    <t>IN_ROUTE_CNL_POI</t>
  </si>
  <si>
    <t>OUT_ROUTE_CNL_POI</t>
  </si>
  <si>
    <t>IN_ROUTE_TYPE</t>
  </si>
  <si>
    <t>OUT_ROUTE_TYPE</t>
  </si>
  <si>
    <t>IN_ROUTE_NAME</t>
  </si>
  <si>
    <t>OUT_ROUTE_NAME</t>
  </si>
  <si>
    <t>IN_ROUTE_EOT</t>
  </si>
  <si>
    <t>OUT_ROUTE_EOT</t>
  </si>
  <si>
    <t>IN_ROUTE_FICTITIOUS_NUMBER</t>
  </si>
  <si>
    <t>OUT_ROUTE_FICTITIOUS_NUMBER</t>
  </si>
  <si>
    <t>IN_ROUTE_EOT_OWNER</t>
  </si>
  <si>
    <t>OUT_ROUTE_EOT_OWNER</t>
  </si>
  <si>
    <t>INTERNATIONAL_FLAG</t>
  </si>
  <si>
    <t>COUNTRY_DIAL_CODE</t>
  </si>
  <si>
    <t>COUNTRY_ID</t>
  </si>
  <si>
    <t>COUNTRY_STAMP_CODE</t>
  </si>
  <si>
    <t>RESOLUTION_226_FLAG</t>
  </si>
  <si>
    <t>RESOLUTION_226_CALLS</t>
  </si>
  <si>
    <t>IS_BILLABLE_CLD</t>
  </si>
  <si>
    <t>IS_PROCESSED_AGAIN</t>
  </si>
  <si>
    <t>IS_RECOVERED</t>
  </si>
  <si>
    <t>ERROR_CODE</t>
  </si>
  <si>
    <t>IS_ORIGIN_ROAMING</t>
  </si>
  <si>
    <t>IS_TARGET_ROAMING</t>
  </si>
  <si>
    <t>SERVED_MSI_SDN</t>
  </si>
  <si>
    <t>TECNOLOGY_SWITCH_CODE</t>
  </si>
  <si>
    <t>DISTRIBUTION_SYSTEM</t>
  </si>
  <si>
    <t>DISTRIBUTION_USAGE</t>
  </si>
  <si>
    <t>DISTRIBUTION_JURISDICTION</t>
  </si>
  <si>
    <t>[</t>
  </si>
  <si>
    <t>]</t>
  </si>
  <si>
    <t>mcdr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</si>
</sst>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7E4BD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3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1"/>
  <sheetViews>
    <sheetView tabSelected="1" topLeftCell="A71" workbookViewId="0">
      <selection activeCell="N101" sqref="N101"/>
    </sheetView>
  </sheetViews>
  <sheetFormatPr baseColWidth="10" defaultColWidth="8.83203125" defaultRowHeight="15" x14ac:dyDescent="0"/>
  <cols>
    <col min="1" max="1" width="25.83203125" style="1" customWidth="1"/>
    <col min="2" max="11" width="8.83203125" style="1"/>
    <col min="12" max="12" width="33.6640625" style="1" bestFit="1" customWidth="1"/>
    <col min="13" max="13" width="11.1640625" style="1" bestFit="1" customWidth="1"/>
    <col min="14" max="14" width="21.1640625" style="1" bestFit="1" customWidth="1"/>
    <col min="15" max="1022" width="8.83203125" style="1"/>
  </cols>
  <sheetData>
    <row r="1" spans="1:1022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>
      <c r="A2" s="1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>
      <c r="A3" s="2" t="s">
        <v>2</v>
      </c>
      <c r="B3" s="2" t="s">
        <v>3</v>
      </c>
      <c r="C3" s="2" t="s">
        <v>4</v>
      </c>
      <c r="D3" s="2" t="s">
        <v>5</v>
      </c>
      <c r="E3" s="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</row>
    <row r="4" spans="1:1022">
      <c r="A4" s="4" t="s">
        <v>6</v>
      </c>
      <c r="B4" s="4">
        <v>4</v>
      </c>
      <c r="C4" s="4">
        <v>1</v>
      </c>
      <c r="D4" s="4">
        <f t="shared" ref="D4:D67" si="0">C4+B4-1</f>
        <v>4</v>
      </c>
      <c r="E4" s="4" t="str">
        <f t="shared" ref="E4:E67" si="1">MID($A$1,IF($C$4=0,C4+1,C4),B4)</f>
        <v xml:space="preserve">MOC </v>
      </c>
      <c r="F4" s="4" t="str">
        <f t="shared" ref="F4:F67" si="2">MID($A$2,IF($C$4=0,C4+1,C4),B4)</f>
        <v xml:space="preserve">MTC </v>
      </c>
      <c r="G4"/>
      <c r="H4"/>
      <c r="I4" t="s">
        <v>104</v>
      </c>
      <c r="J4"/>
      <c r="K4"/>
      <c r="L4"/>
      <c r="M4" t="str">
        <f>" + comma + "</f>
        <v xml:space="preserve"> + comma + </v>
      </c>
      <c r="N4" t="str">
        <f>A4</f>
        <v>RECORD_TYPE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>
      <c r="A5" s="4" t="s">
        <v>7</v>
      </c>
      <c r="B5" s="4">
        <v>2</v>
      </c>
      <c r="C5" s="4">
        <f t="shared" ref="C5:C68" si="3">D4+1</f>
        <v>5</v>
      </c>
      <c r="D5" s="4">
        <f t="shared" si="0"/>
        <v>6</v>
      </c>
      <c r="E5" s="4" t="str">
        <f t="shared" si="1"/>
        <v>04</v>
      </c>
      <c r="F5" s="4" t="str">
        <f t="shared" si="2"/>
        <v>08</v>
      </c>
      <c r="G5"/>
      <c r="H5" t="s">
        <v>106</v>
      </c>
      <c r="I5" t="s">
        <v>104</v>
      </c>
      <c r="J5" t="str">
        <f>D4&amp;":"&amp;D5</f>
        <v>4:6</v>
      </c>
      <c r="K5" t="s">
        <v>105</v>
      </c>
      <c r="L5" t="str">
        <f>A5&amp;" = "&amp;H5&amp;I5&amp;J5&amp;K5</f>
        <v>RECORD_CASE = mcdr[4:6]</v>
      </c>
      <c r="M5" t="str">
        <f>" + comma + "</f>
        <v xml:space="preserve"> + comma + </v>
      </c>
      <c r="N5" t="str">
        <f>N4&amp;M5&amp;A5</f>
        <v>RECORD_TYPE + comma + RECORD_CASE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>
      <c r="A6" s="4" t="s">
        <v>8</v>
      </c>
      <c r="B6" s="4">
        <v>1</v>
      </c>
      <c r="C6" s="4">
        <f t="shared" si="3"/>
        <v>7</v>
      </c>
      <c r="D6" s="4">
        <f t="shared" si="0"/>
        <v>7</v>
      </c>
      <c r="E6" s="4" t="str">
        <f t="shared" si="1"/>
        <v>0</v>
      </c>
      <c r="F6" s="4" t="str">
        <f t="shared" si="2"/>
        <v>0</v>
      </c>
      <c r="G6"/>
      <c r="H6" t="s">
        <v>106</v>
      </c>
      <c r="I6" t="s">
        <v>104</v>
      </c>
      <c r="J6" t="str">
        <f t="shared" ref="J6:J10" si="4">D5&amp;":"&amp;D6</f>
        <v>6:7</v>
      </c>
      <c r="K6" t="s">
        <v>105</v>
      </c>
      <c r="L6" t="str">
        <f>A6&amp;" = "&amp;H6&amp;I6&amp;J6&amp;K6</f>
        <v>CALL_CLASS = mcdr[6:7]</v>
      </c>
      <c r="M6" t="str">
        <f>" + comma + "</f>
        <v xml:space="preserve"> + comma + </v>
      </c>
      <c r="N6" t="str">
        <f t="shared" ref="N6:N69" si="5">N5&amp;M6&amp;A6</f>
        <v>RECORD_TYPE + comma + RECORD_CASE + comma + CALL_CLASS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>
      <c r="A7" s="4" t="s">
        <v>9</v>
      </c>
      <c r="B7" s="4">
        <v>1</v>
      </c>
      <c r="C7" s="4">
        <f t="shared" si="3"/>
        <v>8</v>
      </c>
      <c r="D7" s="4">
        <f t="shared" si="0"/>
        <v>8</v>
      </c>
      <c r="E7" s="4" t="str">
        <f t="shared" si="1"/>
        <v>0</v>
      </c>
      <c r="F7" s="4" t="str">
        <f t="shared" si="2"/>
        <v>0</v>
      </c>
      <c r="G7"/>
      <c r="H7" t="s">
        <v>106</v>
      </c>
      <c r="I7" t="s">
        <v>104</v>
      </c>
      <c r="J7" t="str">
        <f t="shared" si="4"/>
        <v>7:8</v>
      </c>
      <c r="K7" t="s">
        <v>105</v>
      </c>
      <c r="L7" t="str">
        <f>A7&amp;" = "&amp;H7&amp;I7&amp;J7&amp;K7</f>
        <v>CAUSE_FOR_OUTPUT = mcdr[7:8]</v>
      </c>
      <c r="M7" t="str">
        <f t="shared" ref="M7:M70" si="6">" + comma + "</f>
        <v xml:space="preserve"> + comma + </v>
      </c>
      <c r="N7" t="str">
        <f t="shared" si="5"/>
        <v>RECORD_TYPE + comma + RECORD_CASE + comma + CALL_CLASS + comma + CAUSE_FOR_OUTPUT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</row>
    <row r="8" spans="1:1022">
      <c r="A8" s="4" t="s">
        <v>10</v>
      </c>
      <c r="B8" s="4">
        <v>2</v>
      </c>
      <c r="C8" s="4">
        <f t="shared" si="3"/>
        <v>9</v>
      </c>
      <c r="D8" s="4">
        <f t="shared" si="0"/>
        <v>10</v>
      </c>
      <c r="E8" s="4" t="str">
        <f t="shared" si="1"/>
        <v>03</v>
      </c>
      <c r="F8" s="4" t="str">
        <f t="shared" si="2"/>
        <v>00</v>
      </c>
      <c r="G8"/>
      <c r="H8" t="s">
        <v>106</v>
      </c>
      <c r="I8" t="s">
        <v>104</v>
      </c>
      <c r="J8" t="str">
        <f t="shared" si="4"/>
        <v>8:10</v>
      </c>
      <c r="K8" t="s">
        <v>105</v>
      </c>
      <c r="L8" t="str">
        <f>A8&amp;" = "&amp;H8&amp;I8&amp;J8&amp;K8</f>
        <v>A_NUMBER_INDICATOR = mcdr[8:10]</v>
      </c>
      <c r="M8" t="str">
        <f t="shared" si="6"/>
        <v xml:space="preserve"> + comma + </v>
      </c>
      <c r="N8" t="str">
        <f t="shared" si="5"/>
        <v>RECORD_TYPE + comma + RECORD_CASE + comma + CALL_CLASS + comma + CAUSE_FOR_OUTPUT + comma + A_NUMBER_INDICATOR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</row>
    <row r="9" spans="1:1022">
      <c r="A9" s="4" t="s">
        <v>11</v>
      </c>
      <c r="B9" s="4">
        <v>28</v>
      </c>
      <c r="C9" s="4">
        <f t="shared" si="3"/>
        <v>11</v>
      </c>
      <c r="D9" s="4">
        <f t="shared" si="0"/>
        <v>38</v>
      </c>
      <c r="E9" s="4" t="str">
        <f t="shared" si="1"/>
        <v xml:space="preserve">1A3497795272                </v>
      </c>
      <c r="F9" s="4" t="str">
        <f t="shared" si="2"/>
        <v xml:space="preserve">1A3497795272                </v>
      </c>
      <c r="G9"/>
      <c r="H9" t="s">
        <v>106</v>
      </c>
      <c r="I9" t="s">
        <v>104</v>
      </c>
      <c r="J9" t="str">
        <f t="shared" si="4"/>
        <v>10:38</v>
      </c>
      <c r="K9" t="s">
        <v>105</v>
      </c>
      <c r="L9" t="str">
        <f>A9&amp;" = "&amp;H9&amp;I9&amp;J9&amp;K9</f>
        <v>ORIGINAL_A_NUMBER = mcdr[10:38]</v>
      </c>
      <c r="M9" t="str">
        <f t="shared" si="6"/>
        <v xml:space="preserve"> + comma + </v>
      </c>
      <c r="N9" t="str">
        <f t="shared" si="5"/>
        <v>RECORD_TYPE + comma + RECORD_CASE + comma + CALL_CLASS + comma + CAUSE_FOR_OUTPUT + comma + A_NUMBER_INDICATOR + comma + ORIGINAL_A_NUMBER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</row>
    <row r="10" spans="1:1022">
      <c r="A10" s="4" t="s">
        <v>12</v>
      </c>
      <c r="B10" s="4">
        <v>2</v>
      </c>
      <c r="C10" s="4">
        <f t="shared" si="3"/>
        <v>39</v>
      </c>
      <c r="D10" s="4">
        <f t="shared" si="0"/>
        <v>40</v>
      </c>
      <c r="E10" s="4" t="str">
        <f t="shared" si="1"/>
        <v>00</v>
      </c>
      <c r="F10" s="4" t="str">
        <f t="shared" si="2"/>
        <v>05</v>
      </c>
      <c r="G10"/>
      <c r="H10" t="s">
        <v>106</v>
      </c>
      <c r="I10" t="s">
        <v>104</v>
      </c>
      <c r="J10" t="str">
        <f t="shared" si="4"/>
        <v>38:40</v>
      </c>
      <c r="K10" t="s">
        <v>105</v>
      </c>
      <c r="L10" t="str">
        <f>A10&amp;" = "&amp;H10&amp;I10&amp;J10&amp;K10</f>
        <v>B_NUMBER_INDICATOR = mcdr[38:40]</v>
      </c>
      <c r="M10" t="str">
        <f t="shared" si="6"/>
        <v xml:space="preserve"> + comma + </v>
      </c>
      <c r="N10" t="str">
        <f t="shared" si="5"/>
        <v>RECORD_TYPE + comma + RECORD_CASE + comma + CALL_CLASS + comma + CAUSE_FOR_OUTPUT + comma + A_NUMBER_INDICATOR + comma + ORIGINAL_A_NUMBER + comma + B_NUMBER_INDICATOR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</row>
    <row r="11" spans="1:1022">
      <c r="A11" s="4" t="s">
        <v>13</v>
      </c>
      <c r="B11" s="4">
        <v>28</v>
      </c>
      <c r="C11" s="4">
        <f t="shared" si="3"/>
        <v>41</v>
      </c>
      <c r="D11" s="4">
        <f t="shared" si="0"/>
        <v>68</v>
      </c>
      <c r="E11" s="4" t="str">
        <f t="shared" si="1"/>
        <v xml:space="preserve">18909088440690              </v>
      </c>
      <c r="F11" s="4" t="str">
        <f t="shared" si="2"/>
        <v xml:space="preserve">18909088440690              </v>
      </c>
      <c r="G11"/>
      <c r="H11" t="s">
        <v>106</v>
      </c>
      <c r="I11" t="s">
        <v>104</v>
      </c>
      <c r="J11" t="str">
        <f t="shared" ref="J11:J21" si="7">D10&amp;":"&amp;D11</f>
        <v>40:68</v>
      </c>
      <c r="K11" t="s">
        <v>105</v>
      </c>
      <c r="L11" t="str">
        <f>A11&amp;" = "&amp;H11&amp;I11&amp;J11&amp;K11</f>
        <v>ORIGINAL_B_NUMBER = mcdr[40:68]</v>
      </c>
      <c r="M11" t="str">
        <f t="shared" si="6"/>
        <v xml:space="preserve"> + comma + </v>
      </c>
      <c r="N11" t="str">
        <f t="shared" si="5"/>
        <v>RECORD_TYPE + comma + RECORD_CASE + comma + CALL_CLASS + comma + CAUSE_FOR_OUTPUT + comma + A_NUMBER_INDICATOR + comma + ORIGINAL_A_NUMBER + comma + B_NUMBER_INDICATOR + comma + ORIGINAL_B_NUMBER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</row>
    <row r="12" spans="1:1022">
      <c r="A12" s="4" t="s">
        <v>14</v>
      </c>
      <c r="B12" s="4">
        <v>28</v>
      </c>
      <c r="C12" s="4">
        <f t="shared" si="3"/>
        <v>69</v>
      </c>
      <c r="D12" s="4">
        <f t="shared" si="0"/>
        <v>96</v>
      </c>
      <c r="E12" s="4" t="str">
        <f t="shared" si="1"/>
        <v xml:space="preserve">19553499707055              </v>
      </c>
      <c r="F12" s="4" t="str">
        <f t="shared" si="2"/>
        <v xml:space="preserve">19553499707055              </v>
      </c>
      <c r="G12"/>
      <c r="H12" t="s">
        <v>106</v>
      </c>
      <c r="I12" t="s">
        <v>104</v>
      </c>
      <c r="J12" t="str">
        <f t="shared" si="7"/>
        <v>68:96</v>
      </c>
      <c r="K12" t="s">
        <v>105</v>
      </c>
      <c r="L12" t="str">
        <f>A12&amp;" = "&amp;H12&amp;I12&amp;J12&amp;K12</f>
        <v>ORIGINAL_C_NUMBER = mcdr[68:96]</v>
      </c>
      <c r="M12" t="str">
        <f t="shared" si="6"/>
        <v xml:space="preserve"> + comma + </v>
      </c>
      <c r="N12" t="str">
        <f t="shared" si="5"/>
        <v>RECORD_TYPE + comma + RECORD_CASE + comma + CALL_CLASS + comma + CAUSE_FOR_OUTPUT + comma + A_NUMBER_INDICATOR + comma + ORIGINAL_A_NUMBER + comma + B_NUMBER_INDICATOR + comma + ORIGINAL_B_NUMBER + comma + ORIGINAL_C_NUMBER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</row>
    <row r="13" spans="1:1022">
      <c r="A13" s="4" t="s">
        <v>15</v>
      </c>
      <c r="B13" s="4">
        <v>28</v>
      </c>
      <c r="C13" s="4">
        <f t="shared" si="3"/>
        <v>97</v>
      </c>
      <c r="D13" s="4">
        <f t="shared" si="0"/>
        <v>124</v>
      </c>
      <c r="E13" s="4" t="str">
        <f t="shared" si="1"/>
        <v xml:space="preserve">1A903488440690              </v>
      </c>
      <c r="F13" s="4" t="str">
        <f t="shared" si="2"/>
        <v xml:space="preserve">                            </v>
      </c>
      <c r="G13"/>
      <c r="H13" t="s">
        <v>106</v>
      </c>
      <c r="I13" t="s">
        <v>104</v>
      </c>
      <c r="J13" t="str">
        <f t="shared" si="7"/>
        <v>96:124</v>
      </c>
      <c r="K13" t="s">
        <v>105</v>
      </c>
      <c r="L13" t="str">
        <f>A13&amp;" = "&amp;H13&amp;I13&amp;J13&amp;K13</f>
        <v>ORIGINAL_TRANSLATED = mcdr[96:124]</v>
      </c>
      <c r="M13" t="str">
        <f t="shared" si="6"/>
        <v xml:space="preserve"> + comma + </v>
      </c>
      <c r="N1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</row>
    <row r="14" spans="1:1022">
      <c r="A14" s="4" t="s">
        <v>16</v>
      </c>
      <c r="B14" s="4">
        <v>2</v>
      </c>
      <c r="C14" s="4">
        <f t="shared" si="3"/>
        <v>125</v>
      </c>
      <c r="D14" s="4">
        <f t="shared" si="0"/>
        <v>126</v>
      </c>
      <c r="E14" s="4" t="str">
        <f t="shared" si="1"/>
        <v>04</v>
      </c>
      <c r="F14" s="4" t="str">
        <f t="shared" si="2"/>
        <v>04</v>
      </c>
      <c r="G14"/>
      <c r="H14" t="s">
        <v>106</v>
      </c>
      <c r="I14" t="s">
        <v>104</v>
      </c>
      <c r="J14" t="str">
        <f t="shared" si="7"/>
        <v>124:126</v>
      </c>
      <c r="K14" t="s">
        <v>105</v>
      </c>
      <c r="L14" t="str">
        <f>A14&amp;" = "&amp;H14&amp;I14&amp;J14&amp;K14</f>
        <v>A_CATEGORY = mcdr[124:126]</v>
      </c>
      <c r="M14" t="str">
        <f t="shared" si="6"/>
        <v xml:space="preserve"> + comma + </v>
      </c>
      <c r="N1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</row>
    <row r="15" spans="1:1022">
      <c r="A15" s="4" t="s">
        <v>17</v>
      </c>
      <c r="B15" s="4">
        <v>2</v>
      </c>
      <c r="C15" s="4">
        <f t="shared" si="3"/>
        <v>127</v>
      </c>
      <c r="D15" s="4">
        <f t="shared" si="0"/>
        <v>128</v>
      </c>
      <c r="E15" s="4" t="str">
        <f t="shared" si="1"/>
        <v xml:space="preserve">0 </v>
      </c>
      <c r="F15" s="4" t="str">
        <f t="shared" si="2"/>
        <v xml:space="preserve">0 </v>
      </c>
      <c r="G15"/>
      <c r="H15" t="s">
        <v>106</v>
      </c>
      <c r="I15" t="s">
        <v>104</v>
      </c>
      <c r="J15" t="str">
        <f t="shared" si="7"/>
        <v>126:128</v>
      </c>
      <c r="K15" t="s">
        <v>105</v>
      </c>
      <c r="L15" t="str">
        <f>A15&amp;" = "&amp;H15&amp;I15&amp;J15&amp;K15</f>
        <v>B_CATEGORY = mcdr[126:128]</v>
      </c>
      <c r="M15" t="str">
        <f t="shared" si="6"/>
        <v xml:space="preserve"> + comma + </v>
      </c>
      <c r="N1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</row>
    <row r="16" spans="1:1022">
      <c r="A16" s="4" t="s">
        <v>18</v>
      </c>
      <c r="B16" s="4">
        <v>8</v>
      </c>
      <c r="C16" s="4">
        <f t="shared" si="3"/>
        <v>129</v>
      </c>
      <c r="D16" s="4">
        <f t="shared" si="0"/>
        <v>136</v>
      </c>
      <c r="E16" s="4" t="str">
        <f t="shared" si="1"/>
        <v>20150519</v>
      </c>
      <c r="F16" s="4" t="str">
        <f t="shared" si="2"/>
        <v>20150519</v>
      </c>
      <c r="G16"/>
      <c r="H16" t="s">
        <v>106</v>
      </c>
      <c r="I16" t="s">
        <v>104</v>
      </c>
      <c r="J16" t="str">
        <f t="shared" si="7"/>
        <v>128:136</v>
      </c>
      <c r="K16" t="s">
        <v>105</v>
      </c>
      <c r="L16" t="str">
        <f>A16&amp;" = "&amp;H16&amp;I16&amp;J16&amp;K16</f>
        <v>CALL_ORIGIN_DATE = mcdr[128:136]</v>
      </c>
      <c r="M16" t="str">
        <f t="shared" si="6"/>
        <v xml:space="preserve"> + comma + </v>
      </c>
      <c r="N1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</row>
    <row r="17" spans="1:1022">
      <c r="A17" s="4" t="s">
        <v>19</v>
      </c>
      <c r="B17" s="4">
        <v>6</v>
      </c>
      <c r="C17" s="4">
        <f t="shared" si="3"/>
        <v>137</v>
      </c>
      <c r="D17" s="4">
        <f t="shared" si="0"/>
        <v>142</v>
      </c>
      <c r="E17" s="4" t="str">
        <f t="shared" si="1"/>
        <v>094112</v>
      </c>
      <c r="F17" s="4" t="str">
        <f t="shared" si="2"/>
        <v>094112</v>
      </c>
      <c r="G17"/>
      <c r="H17" t="s">
        <v>106</v>
      </c>
      <c r="I17" t="s">
        <v>104</v>
      </c>
      <c r="J17" t="str">
        <f t="shared" si="7"/>
        <v>136:142</v>
      </c>
      <c r="K17" t="s">
        <v>105</v>
      </c>
      <c r="L17" t="str">
        <f>A17&amp;" = "&amp;H17&amp;I17&amp;J17&amp;K17</f>
        <v>CALL_ORIGIN_TIME = mcdr[136:142]</v>
      </c>
      <c r="M17" t="str">
        <f t="shared" si="6"/>
        <v xml:space="preserve"> + comma + </v>
      </c>
      <c r="N1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</row>
    <row r="18" spans="1:1022">
      <c r="A18" s="4" t="s">
        <v>20</v>
      </c>
      <c r="B18" s="4">
        <v>8</v>
      </c>
      <c r="C18" s="4">
        <f t="shared" si="3"/>
        <v>143</v>
      </c>
      <c r="D18" s="4">
        <f t="shared" si="0"/>
        <v>150</v>
      </c>
      <c r="E18" s="4" t="str">
        <f t="shared" si="1"/>
        <v>20150519</v>
      </c>
      <c r="F18" s="4" t="str">
        <f t="shared" si="2"/>
        <v>20150519</v>
      </c>
      <c r="G18"/>
      <c r="H18" t="s">
        <v>106</v>
      </c>
      <c r="I18" t="s">
        <v>104</v>
      </c>
      <c r="J18" t="str">
        <f t="shared" si="7"/>
        <v>142:150</v>
      </c>
      <c r="K18" t="s">
        <v>105</v>
      </c>
      <c r="L18" t="str">
        <f>A18&amp;" = "&amp;H18&amp;I18&amp;J18&amp;K18</f>
        <v>CALL_ANSWER_DATE = mcdr[142:150]</v>
      </c>
      <c r="M18" t="str">
        <f t="shared" si="6"/>
        <v xml:space="preserve"> + comma + </v>
      </c>
      <c r="N1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</row>
    <row r="19" spans="1:1022">
      <c r="A19" s="4" t="s">
        <v>21</v>
      </c>
      <c r="B19" s="4">
        <v>6</v>
      </c>
      <c r="C19" s="4">
        <f t="shared" si="3"/>
        <v>151</v>
      </c>
      <c r="D19" s="4">
        <f t="shared" si="0"/>
        <v>156</v>
      </c>
      <c r="E19" s="4" t="str">
        <f t="shared" si="1"/>
        <v>094123</v>
      </c>
      <c r="F19" s="4" t="str">
        <f t="shared" si="2"/>
        <v>094123</v>
      </c>
      <c r="G19"/>
      <c r="H19" t="s">
        <v>106</v>
      </c>
      <c r="I19" t="s">
        <v>104</v>
      </c>
      <c r="J19" t="str">
        <f t="shared" si="7"/>
        <v>150:156</v>
      </c>
      <c r="K19" t="s">
        <v>105</v>
      </c>
      <c r="L19" t="str">
        <f>A19&amp;" = "&amp;H19&amp;I19&amp;J19&amp;K19</f>
        <v>CALL_ANSWER_TIME = mcdr[150:156]</v>
      </c>
      <c r="M19" t="str">
        <f t="shared" si="6"/>
        <v xml:space="preserve"> + comma + </v>
      </c>
      <c r="N1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</row>
    <row r="20" spans="1:1022">
      <c r="A20" s="4" t="s">
        <v>22</v>
      </c>
      <c r="B20" s="4">
        <v>6</v>
      </c>
      <c r="C20" s="4">
        <f t="shared" si="3"/>
        <v>157</v>
      </c>
      <c r="D20" s="4">
        <f t="shared" si="0"/>
        <v>162</v>
      </c>
      <c r="E20" s="4" t="str">
        <f t="shared" si="1"/>
        <v>000055</v>
      </c>
      <c r="F20" s="4" t="str">
        <f t="shared" si="2"/>
        <v>000055</v>
      </c>
      <c r="G20"/>
      <c r="H20" t="s">
        <v>106</v>
      </c>
      <c r="I20" t="s">
        <v>104</v>
      </c>
      <c r="J20" t="str">
        <f t="shared" si="7"/>
        <v>156:162</v>
      </c>
      <c r="K20" t="s">
        <v>105</v>
      </c>
      <c r="L20" t="str">
        <f>A20&amp;" = "&amp;H20&amp;I20&amp;J20&amp;K20</f>
        <v>CALL_DURATION_IN_HOUR = mcdr[156:162]</v>
      </c>
      <c r="M20" t="str">
        <f t="shared" si="6"/>
        <v xml:space="preserve"> + comma + </v>
      </c>
      <c r="N20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</row>
    <row r="21" spans="1:1022">
      <c r="A21" s="4" t="s">
        <v>23</v>
      </c>
      <c r="B21" s="4">
        <v>6</v>
      </c>
      <c r="C21" s="4">
        <f t="shared" si="3"/>
        <v>163</v>
      </c>
      <c r="D21" s="4">
        <f t="shared" si="0"/>
        <v>168</v>
      </c>
      <c r="E21" s="4" t="str">
        <f t="shared" si="1"/>
        <v xml:space="preserve">55    </v>
      </c>
      <c r="F21" s="4" t="str">
        <f t="shared" si="2"/>
        <v xml:space="preserve">55    </v>
      </c>
      <c r="G21"/>
      <c r="H21" t="s">
        <v>106</v>
      </c>
      <c r="I21" t="s">
        <v>104</v>
      </c>
      <c r="J21" t="str">
        <f t="shared" si="7"/>
        <v>162:168</v>
      </c>
      <c r="K21" t="s">
        <v>105</v>
      </c>
      <c r="L21" t="str">
        <f>A21&amp;" = "&amp;H21&amp;I21&amp;J21&amp;K21</f>
        <v>CALL_DURATION_IN_SECONDS = mcdr[162:168]</v>
      </c>
      <c r="M21" t="str">
        <f t="shared" si="6"/>
        <v xml:space="preserve"> + comma + </v>
      </c>
      <c r="N21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</row>
    <row r="22" spans="1:1022">
      <c r="A22" s="4" t="s">
        <v>24</v>
      </c>
      <c r="B22" s="4">
        <v>7</v>
      </c>
      <c r="C22" s="4">
        <f t="shared" si="3"/>
        <v>169</v>
      </c>
      <c r="D22" s="4">
        <f t="shared" si="0"/>
        <v>175</v>
      </c>
      <c r="E22" s="4" t="str">
        <f t="shared" si="1"/>
        <v>RNC-URA</v>
      </c>
      <c r="F22" s="4" t="str">
        <f t="shared" si="2"/>
        <v xml:space="preserve">URRQB3 </v>
      </c>
      <c r="G22"/>
      <c r="H22" t="s">
        <v>106</v>
      </c>
      <c r="I22" t="s">
        <v>104</v>
      </c>
      <c r="J22" t="str">
        <f t="shared" ref="J22:J85" si="8">D21&amp;":"&amp;D22</f>
        <v>168:175</v>
      </c>
      <c r="K22" t="s">
        <v>105</v>
      </c>
      <c r="L22" t="str">
        <f>A22&amp;" = "&amp;H22&amp;I22&amp;J22&amp;K22</f>
        <v>OUTGOING_ROUTE = mcdr[168:175]</v>
      </c>
      <c r="M22" t="str">
        <f t="shared" si="6"/>
        <v xml:space="preserve"> + comma + </v>
      </c>
      <c r="N22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</row>
    <row r="23" spans="1:1022">
      <c r="A23" s="4" t="s">
        <v>25</v>
      </c>
      <c r="B23" s="4">
        <v>7</v>
      </c>
      <c r="C23" s="4">
        <f t="shared" si="3"/>
        <v>176</v>
      </c>
      <c r="D23" s="4">
        <f t="shared" si="0"/>
        <v>182</v>
      </c>
      <c r="E23" s="4" t="str">
        <f t="shared" si="1"/>
        <v xml:space="preserve">URABB5 </v>
      </c>
      <c r="F23" s="4" t="str">
        <f t="shared" si="2"/>
        <v>RNC-URA</v>
      </c>
      <c r="G23"/>
      <c r="H23" t="s">
        <v>106</v>
      </c>
      <c r="I23" t="s">
        <v>104</v>
      </c>
      <c r="J23" t="str">
        <f t="shared" si="8"/>
        <v>175:182</v>
      </c>
      <c r="K23" t="s">
        <v>105</v>
      </c>
      <c r="L23" t="str">
        <f>A23&amp;" = "&amp;H23&amp;I23&amp;J23&amp;K23</f>
        <v>INCOMING_ROUTE = mcdr[175:182]</v>
      </c>
      <c r="M23" t="str">
        <f t="shared" si="6"/>
        <v xml:space="preserve"> + comma + </v>
      </c>
      <c r="N2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</row>
    <row r="24" spans="1:1022">
      <c r="A24" s="4" t="s">
        <v>26</v>
      </c>
      <c r="B24" s="4">
        <v>16</v>
      </c>
      <c r="C24" s="4">
        <f t="shared" si="3"/>
        <v>183</v>
      </c>
      <c r="D24" s="4">
        <f t="shared" si="0"/>
        <v>198</v>
      </c>
      <c r="E24" s="4" t="str">
        <f t="shared" si="1"/>
        <v xml:space="preserve">410346BC46      </v>
      </c>
      <c r="F24" s="4" t="str">
        <f t="shared" si="2"/>
        <v xml:space="preserve">410346BC47      </v>
      </c>
      <c r="G24"/>
      <c r="H24" t="s">
        <v>106</v>
      </c>
      <c r="I24" t="s">
        <v>104</v>
      </c>
      <c r="J24" t="str">
        <f t="shared" si="8"/>
        <v>182:198</v>
      </c>
      <c r="K24" t="s">
        <v>105</v>
      </c>
      <c r="L24" t="str">
        <f>A24&amp;" = "&amp;H24&amp;I24&amp;J24&amp;K24</f>
        <v>CALL_ID_NUMBER = mcdr[182:198]</v>
      </c>
      <c r="M24" t="str">
        <f t="shared" si="6"/>
        <v xml:space="preserve"> + comma + </v>
      </c>
      <c r="N2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</row>
    <row r="25" spans="1:1022">
      <c r="A25" s="4" t="s">
        <v>27</v>
      </c>
      <c r="B25" s="4">
        <v>16</v>
      </c>
      <c r="C25" s="4">
        <f t="shared" si="3"/>
        <v>199</v>
      </c>
      <c r="D25" s="4">
        <f t="shared" si="0"/>
        <v>214</v>
      </c>
      <c r="E25" s="4" t="str">
        <f t="shared" si="1"/>
        <v xml:space="preserve">410E8CAD39      </v>
      </c>
      <c r="F25" s="4" t="str">
        <f t="shared" si="2"/>
        <v xml:space="preserve">410E8CAD39      </v>
      </c>
      <c r="G25"/>
      <c r="H25" t="s">
        <v>106</v>
      </c>
      <c r="I25" t="s">
        <v>104</v>
      </c>
      <c r="J25" t="str">
        <f t="shared" si="8"/>
        <v>198:214</v>
      </c>
      <c r="K25" t="s">
        <v>105</v>
      </c>
      <c r="L25" t="str">
        <f>A25&amp;" = "&amp;H25&amp;I25&amp;J25&amp;K25</f>
        <v>RELATED_CALL_NUMBER = mcdr[198:214]</v>
      </c>
      <c r="M25" t="str">
        <f t="shared" si="6"/>
        <v xml:space="preserve"> + comma + </v>
      </c>
      <c r="N2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</row>
    <row r="26" spans="1:1022">
      <c r="A26" s="4" t="s">
        <v>28</v>
      </c>
      <c r="B26" s="4">
        <v>5</v>
      </c>
      <c r="C26" s="4">
        <f t="shared" si="3"/>
        <v>215</v>
      </c>
      <c r="D26" s="4">
        <f t="shared" si="0"/>
        <v>219</v>
      </c>
      <c r="E26" s="4" t="str">
        <f t="shared" si="1"/>
        <v xml:space="preserve">144  </v>
      </c>
      <c r="F26" s="4" t="str">
        <f t="shared" si="2"/>
        <v xml:space="preserve">144  </v>
      </c>
      <c r="G26"/>
      <c r="H26" t="s">
        <v>106</v>
      </c>
      <c r="I26" t="s">
        <v>104</v>
      </c>
      <c r="J26" t="str">
        <f t="shared" si="8"/>
        <v>214:219</v>
      </c>
      <c r="K26" t="s">
        <v>105</v>
      </c>
      <c r="L26" t="str">
        <f>A26&amp;" = "&amp;H26&amp;I26&amp;J26&amp;K26</f>
        <v>CALL_COMPLETION = mcdr[214:219]</v>
      </c>
      <c r="M26" t="str">
        <f t="shared" si="6"/>
        <v xml:space="preserve"> + comma + </v>
      </c>
      <c r="N2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</row>
    <row r="27" spans="1:1022">
      <c r="A27" s="4" t="s">
        <v>29</v>
      </c>
      <c r="B27" s="4">
        <v>5</v>
      </c>
      <c r="C27" s="4">
        <f t="shared" si="3"/>
        <v>220</v>
      </c>
      <c r="D27" s="4">
        <f t="shared" si="0"/>
        <v>224</v>
      </c>
      <c r="E27" s="4" t="str">
        <f t="shared" si="1"/>
        <v xml:space="preserve">2    </v>
      </c>
      <c r="F27" s="4" t="str">
        <f t="shared" si="2"/>
        <v xml:space="preserve">2    </v>
      </c>
      <c r="G27"/>
      <c r="H27" t="s">
        <v>106</v>
      </c>
      <c r="I27" t="s">
        <v>104</v>
      </c>
      <c r="J27" t="str">
        <f t="shared" si="8"/>
        <v>219:224</v>
      </c>
      <c r="K27" t="s">
        <v>105</v>
      </c>
      <c r="L27" t="str">
        <f>A27&amp;" = "&amp;H27&amp;I27&amp;J27&amp;K27</f>
        <v>ADDITIONAL_CHG_INFO = mcdr[219:224]</v>
      </c>
      <c r="M27" t="str">
        <f t="shared" si="6"/>
        <v xml:space="preserve"> + comma + </v>
      </c>
      <c r="N2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</row>
    <row r="28" spans="1:1022">
      <c r="A28" s="4" t="s">
        <v>30</v>
      </c>
      <c r="B28" s="4">
        <v>5</v>
      </c>
      <c r="C28" s="4">
        <f t="shared" si="3"/>
        <v>225</v>
      </c>
      <c r="D28" s="4">
        <f t="shared" si="0"/>
        <v>229</v>
      </c>
      <c r="E28" s="4" t="str">
        <f t="shared" si="1"/>
        <v>URABB</v>
      </c>
      <c r="F28" s="4" t="str">
        <f t="shared" si="2"/>
        <v>URRQB</v>
      </c>
      <c r="G28"/>
      <c r="H28" t="s">
        <v>106</v>
      </c>
      <c r="I28" t="s">
        <v>104</v>
      </c>
      <c r="J28" t="str">
        <f t="shared" si="8"/>
        <v>224:229</v>
      </c>
      <c r="K28" t="s">
        <v>105</v>
      </c>
      <c r="L28" t="str">
        <f>A28&amp;" = "&amp;H28&amp;I28&amp;J28&amp;K28</f>
        <v>ERB = mcdr[224:229]</v>
      </c>
      <c r="M28" t="str">
        <f t="shared" si="6"/>
        <v xml:space="preserve"> + comma + </v>
      </c>
      <c r="N2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</row>
    <row r="29" spans="1:1022">
      <c r="A29" s="4" t="s">
        <v>31</v>
      </c>
      <c r="B29" s="4">
        <v>5</v>
      </c>
      <c r="C29" s="4">
        <f t="shared" si="3"/>
        <v>230</v>
      </c>
      <c r="D29" s="4">
        <f t="shared" si="0"/>
        <v>234</v>
      </c>
      <c r="E29" s="4" t="str">
        <f t="shared" si="1"/>
        <v>32548</v>
      </c>
      <c r="F29" s="4" t="str">
        <f t="shared" si="2"/>
        <v>32548</v>
      </c>
      <c r="G29"/>
      <c r="H29" t="s">
        <v>106</v>
      </c>
      <c r="I29" t="s">
        <v>104</v>
      </c>
      <c r="J29" t="str">
        <f t="shared" si="8"/>
        <v>229:234</v>
      </c>
      <c r="K29" t="s">
        <v>105</v>
      </c>
      <c r="L29" t="str">
        <f>A29&amp;" = "&amp;H29&amp;I29&amp;J29&amp;K29</f>
        <v>CNL_ERB = mcdr[229:234]</v>
      </c>
      <c r="M29" t="str">
        <f t="shared" si="6"/>
        <v xml:space="preserve"> + comma + </v>
      </c>
      <c r="N2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</row>
    <row r="30" spans="1:1022">
      <c r="A30" s="4" t="s">
        <v>32</v>
      </c>
      <c r="B30" s="4">
        <v>16</v>
      </c>
      <c r="C30" s="4">
        <f t="shared" si="3"/>
        <v>235</v>
      </c>
      <c r="D30" s="4">
        <f t="shared" si="0"/>
        <v>250</v>
      </c>
      <c r="E30" s="4" t="str">
        <f t="shared" si="1"/>
        <v xml:space="preserve">352606062007590 </v>
      </c>
      <c r="F30" s="4" t="str">
        <f t="shared" si="2"/>
        <v xml:space="preserve">351880060202470 </v>
      </c>
      <c r="G30"/>
      <c r="H30" t="s">
        <v>106</v>
      </c>
      <c r="I30" t="s">
        <v>104</v>
      </c>
      <c r="J30" t="str">
        <f t="shared" si="8"/>
        <v>234:250</v>
      </c>
      <c r="K30" t="s">
        <v>105</v>
      </c>
      <c r="L30" t="str">
        <f>A30&amp;" = "&amp;H30&amp;I30&amp;J30&amp;K30</f>
        <v>SERVED_IMEI = mcdr[234:250]</v>
      </c>
      <c r="M30" t="str">
        <f t="shared" si="6"/>
        <v xml:space="preserve"> + comma + </v>
      </c>
      <c r="N30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</row>
    <row r="31" spans="1:1022">
      <c r="A31" s="4" t="s">
        <v>33</v>
      </c>
      <c r="B31" s="4">
        <v>16</v>
      </c>
      <c r="C31" s="4">
        <f t="shared" si="3"/>
        <v>251</v>
      </c>
      <c r="D31" s="4">
        <f t="shared" si="0"/>
        <v>266</v>
      </c>
      <c r="E31" s="4" t="str">
        <f t="shared" si="1"/>
        <v xml:space="preserve">724340302168749 </v>
      </c>
      <c r="F31" s="4" t="str">
        <f t="shared" si="2"/>
        <v xml:space="preserve">724340302245703 </v>
      </c>
      <c r="G31"/>
      <c r="H31" t="s">
        <v>106</v>
      </c>
      <c r="I31" t="s">
        <v>104</v>
      </c>
      <c r="J31" t="str">
        <f t="shared" si="8"/>
        <v>250:266</v>
      </c>
      <c r="K31" t="s">
        <v>105</v>
      </c>
      <c r="L31" t="str">
        <f>A31&amp;" = "&amp;H31&amp;I31&amp;J31&amp;K31</f>
        <v>SERVED_IMSI = mcdr[250:266]</v>
      </c>
      <c r="M31" t="str">
        <f t="shared" si="6"/>
        <v xml:space="preserve"> + comma + </v>
      </c>
      <c r="N31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</row>
    <row r="32" spans="1:1022">
      <c r="A32" s="4" t="s">
        <v>34</v>
      </c>
      <c r="B32" s="4">
        <v>32</v>
      </c>
      <c r="C32" s="4">
        <f t="shared" si="3"/>
        <v>267</v>
      </c>
      <c r="D32" s="4">
        <f t="shared" si="0"/>
        <v>298</v>
      </c>
      <c r="E32" s="4" t="str">
        <f t="shared" si="1"/>
        <v>ULA_GSM2015051909550559450006020</v>
      </c>
      <c r="F32" s="4" t="str">
        <f t="shared" si="2"/>
        <v>ULA_GSM2015051909550559450006021</v>
      </c>
      <c r="G32"/>
      <c r="H32" t="s">
        <v>106</v>
      </c>
      <c r="I32" t="s">
        <v>104</v>
      </c>
      <c r="J32" t="str">
        <f t="shared" si="8"/>
        <v>266:298</v>
      </c>
      <c r="K32" t="s">
        <v>105</v>
      </c>
      <c r="L32" t="str">
        <f>A32&amp;" = "&amp;H32&amp;I32&amp;J32&amp;K32</f>
        <v>CALL_DNA = mcdr[266:298]</v>
      </c>
      <c r="M32" t="str">
        <f t="shared" si="6"/>
        <v xml:space="preserve"> + comma + </v>
      </c>
      <c r="N32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</row>
    <row r="33" spans="1:1022">
      <c r="A33" s="4" t="s">
        <v>35</v>
      </c>
      <c r="B33" s="4">
        <v>11</v>
      </c>
      <c r="C33" s="4">
        <f t="shared" si="3"/>
        <v>299</v>
      </c>
      <c r="D33" s="4">
        <f t="shared" si="0"/>
        <v>309</v>
      </c>
      <c r="E33" s="4" t="str">
        <f t="shared" si="1"/>
        <v>ULA_CEN_GSM</v>
      </c>
      <c r="F33" s="4" t="str">
        <f t="shared" si="2"/>
        <v>ULA_CEN_GSM</v>
      </c>
      <c r="G33"/>
      <c r="H33" t="s">
        <v>106</v>
      </c>
      <c r="I33" t="s">
        <v>104</v>
      </c>
      <c r="J33" t="str">
        <f t="shared" si="8"/>
        <v>298:309</v>
      </c>
      <c r="K33" t="s">
        <v>105</v>
      </c>
      <c r="L33" t="str">
        <f>A33&amp;" = "&amp;H33&amp;I33&amp;J33&amp;K33</f>
        <v>SWITCH_CODE = mcdr[298:309]</v>
      </c>
      <c r="M33" t="str">
        <f t="shared" si="6"/>
        <v xml:space="preserve"> + comma + </v>
      </c>
      <c r="N3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</row>
    <row r="34" spans="1:1022">
      <c r="A34" s="4" t="s">
        <v>36</v>
      </c>
      <c r="B34" s="4">
        <v>16</v>
      </c>
      <c r="C34" s="4">
        <f t="shared" si="3"/>
        <v>310</v>
      </c>
      <c r="D34" s="4">
        <f t="shared" si="0"/>
        <v>325</v>
      </c>
      <c r="E34" s="4" t="str">
        <f t="shared" si="1"/>
        <v xml:space="preserve">3497795272      </v>
      </c>
      <c r="F34" s="4" t="str">
        <f t="shared" si="2"/>
        <v xml:space="preserve">3497795272      </v>
      </c>
      <c r="G34"/>
      <c r="H34" t="s">
        <v>106</v>
      </c>
      <c r="I34" t="s">
        <v>104</v>
      </c>
      <c r="J34" t="str">
        <f t="shared" si="8"/>
        <v>309:325</v>
      </c>
      <c r="K34" t="s">
        <v>105</v>
      </c>
      <c r="L34" t="str">
        <f>A34&amp;" = "&amp;H34&amp;I34&amp;J34&amp;K34</f>
        <v>A_NUMBER = mcdr[309:325]</v>
      </c>
      <c r="M34" t="str">
        <f t="shared" si="6"/>
        <v xml:space="preserve"> + comma + </v>
      </c>
      <c r="N3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</row>
    <row r="35" spans="1:1022">
      <c r="A35" s="4" t="s">
        <v>37</v>
      </c>
      <c r="B35" s="4">
        <v>2</v>
      </c>
      <c r="C35" s="4">
        <f t="shared" si="3"/>
        <v>326</v>
      </c>
      <c r="D35" s="4">
        <f t="shared" si="0"/>
        <v>327</v>
      </c>
      <c r="E35" s="4" t="str">
        <f t="shared" si="1"/>
        <v xml:space="preserve">  </v>
      </c>
      <c r="F35" s="4" t="str">
        <f t="shared" si="2"/>
        <v xml:space="preserve">  </v>
      </c>
      <c r="G35"/>
      <c r="H35" t="s">
        <v>106</v>
      </c>
      <c r="I35" t="s">
        <v>104</v>
      </c>
      <c r="J35" t="str">
        <f t="shared" si="8"/>
        <v>325:327</v>
      </c>
      <c r="K35" t="s">
        <v>105</v>
      </c>
      <c r="L35" t="str">
        <f>A35&amp;" = "&amp;H35&amp;I35&amp;J35&amp;K35</f>
        <v>SERVICE_PROVIDER = mcdr[325:327]</v>
      </c>
      <c r="M35" t="str">
        <f t="shared" si="6"/>
        <v xml:space="preserve"> + comma + </v>
      </c>
      <c r="N3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</row>
    <row r="36" spans="1:1022">
      <c r="A36" s="4" t="s">
        <v>38</v>
      </c>
      <c r="B36" s="4">
        <v>16</v>
      </c>
      <c r="C36" s="4">
        <f t="shared" si="3"/>
        <v>328</v>
      </c>
      <c r="D36" s="4">
        <f t="shared" si="0"/>
        <v>343</v>
      </c>
      <c r="E36" s="4" t="str">
        <f t="shared" si="1"/>
        <v xml:space="preserve">3488440690      </v>
      </c>
      <c r="F36" s="4" t="str">
        <f t="shared" si="2"/>
        <v xml:space="preserve">3488440690      </v>
      </c>
      <c r="G36"/>
      <c r="H36" t="s">
        <v>106</v>
      </c>
      <c r="I36" t="s">
        <v>104</v>
      </c>
      <c r="J36" t="str">
        <f t="shared" si="8"/>
        <v>327:343</v>
      </c>
      <c r="K36" t="s">
        <v>105</v>
      </c>
      <c r="L36" t="str">
        <f>A36&amp;" = "&amp;H36&amp;I36&amp;J36&amp;K36</f>
        <v>B_NUMBER = mcdr[327:343]</v>
      </c>
      <c r="M36" t="str">
        <f t="shared" si="6"/>
        <v xml:space="preserve"> + comma + </v>
      </c>
      <c r="N3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</row>
    <row r="37" spans="1:1022">
      <c r="A37" s="4" t="s">
        <v>39</v>
      </c>
      <c r="B37" s="4">
        <v>16</v>
      </c>
      <c r="C37" s="4">
        <f t="shared" si="3"/>
        <v>344</v>
      </c>
      <c r="D37" s="4">
        <f t="shared" si="0"/>
        <v>359</v>
      </c>
      <c r="E37" s="4" t="str">
        <f t="shared" si="1"/>
        <v xml:space="preserve">3499707055      </v>
      </c>
      <c r="F37" s="4" t="str">
        <f t="shared" si="2"/>
        <v xml:space="preserve">                </v>
      </c>
      <c r="G37"/>
      <c r="H37" t="s">
        <v>106</v>
      </c>
      <c r="I37" t="s">
        <v>104</v>
      </c>
      <c r="J37" t="str">
        <f t="shared" si="8"/>
        <v>343:359</v>
      </c>
      <c r="K37" t="s">
        <v>105</v>
      </c>
      <c r="L37" t="str">
        <f>A37&amp;" = "&amp;H37&amp;I37&amp;J37&amp;K37</f>
        <v>C_NUMBER = mcdr[343:359]</v>
      </c>
      <c r="M37" t="str">
        <f t="shared" si="6"/>
        <v xml:space="preserve"> + comma + </v>
      </c>
      <c r="N3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</row>
    <row r="38" spans="1:1022">
      <c r="A38" s="4" t="s">
        <v>40</v>
      </c>
      <c r="B38" s="4">
        <v>2</v>
      </c>
      <c r="C38" s="4">
        <f t="shared" si="3"/>
        <v>360</v>
      </c>
      <c r="D38" s="4">
        <f t="shared" si="0"/>
        <v>361</v>
      </c>
      <c r="E38" s="4" t="str">
        <f t="shared" si="1"/>
        <v>34</v>
      </c>
      <c r="F38" s="4" t="str">
        <f t="shared" si="2"/>
        <v>34</v>
      </c>
      <c r="G38"/>
      <c r="H38" t="s">
        <v>106</v>
      </c>
      <c r="I38" t="s">
        <v>104</v>
      </c>
      <c r="J38" t="str">
        <f t="shared" si="8"/>
        <v>359:361</v>
      </c>
      <c r="K38" t="s">
        <v>105</v>
      </c>
      <c r="L38" t="str">
        <f>A38&amp;" = "&amp;H38&amp;I38&amp;J38&amp;K38</f>
        <v>CALL_ORIGIN_AREA_CODE = mcdr[359:361]</v>
      </c>
      <c r="M38" t="str">
        <f t="shared" si="6"/>
        <v xml:space="preserve"> + comma + </v>
      </c>
      <c r="N3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</row>
    <row r="39" spans="1:1022">
      <c r="A39" s="4" t="s">
        <v>41</v>
      </c>
      <c r="B39" s="4">
        <v>2</v>
      </c>
      <c r="C39" s="4">
        <f t="shared" si="3"/>
        <v>362</v>
      </c>
      <c r="D39" s="4">
        <f t="shared" si="0"/>
        <v>363</v>
      </c>
      <c r="E39" s="4" t="str">
        <f t="shared" si="1"/>
        <v>MG</v>
      </c>
      <c r="F39" s="4" t="str">
        <f t="shared" si="2"/>
        <v>MG</v>
      </c>
      <c r="G39"/>
      <c r="H39" t="s">
        <v>106</v>
      </c>
      <c r="I39" t="s">
        <v>104</v>
      </c>
      <c r="J39" t="str">
        <f t="shared" si="8"/>
        <v>361:363</v>
      </c>
      <c r="K39" t="s">
        <v>105</v>
      </c>
      <c r="L39" t="str">
        <f>A39&amp;" = "&amp;H39&amp;I39&amp;J39&amp;K39</f>
        <v>CALL_ORIGIN_STATE = mcdr[361:363]</v>
      </c>
      <c r="M39" t="str">
        <f t="shared" si="6"/>
        <v xml:space="preserve"> + comma + </v>
      </c>
      <c r="N3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</row>
    <row r="40" spans="1:1022">
      <c r="A40" s="4" t="s">
        <v>42</v>
      </c>
      <c r="B40" s="4">
        <v>2</v>
      </c>
      <c r="C40" s="4">
        <f t="shared" si="3"/>
        <v>364</v>
      </c>
      <c r="D40" s="4">
        <f t="shared" si="0"/>
        <v>365</v>
      </c>
      <c r="E40" s="4" t="str">
        <f t="shared" si="1"/>
        <v>34</v>
      </c>
      <c r="F40" s="4" t="str">
        <f t="shared" si="2"/>
        <v>34</v>
      </c>
      <c r="G40"/>
      <c r="H40" t="s">
        <v>106</v>
      </c>
      <c r="I40" t="s">
        <v>104</v>
      </c>
      <c r="J40" t="str">
        <f t="shared" si="8"/>
        <v>363:365</v>
      </c>
      <c r="K40" t="s">
        <v>105</v>
      </c>
      <c r="L40" t="str">
        <f>A40&amp;" = "&amp;H40&amp;I40&amp;J40&amp;K40</f>
        <v>CALL_TARGET_AREA_CODE = mcdr[363:365]</v>
      </c>
      <c r="M40" t="str">
        <f t="shared" si="6"/>
        <v xml:space="preserve"> + comma + </v>
      </c>
      <c r="N40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</row>
    <row r="41" spans="1:1022">
      <c r="A41" s="4" t="s">
        <v>43</v>
      </c>
      <c r="B41" s="4">
        <v>2</v>
      </c>
      <c r="C41" s="4">
        <f t="shared" si="3"/>
        <v>366</v>
      </c>
      <c r="D41" s="4">
        <f t="shared" si="0"/>
        <v>367</v>
      </c>
      <c r="E41" s="4" t="str">
        <f t="shared" si="1"/>
        <v>MG</v>
      </c>
      <c r="F41" s="4" t="str">
        <f t="shared" si="2"/>
        <v>MG</v>
      </c>
      <c r="G41"/>
      <c r="H41" t="s">
        <v>106</v>
      </c>
      <c r="I41" t="s">
        <v>104</v>
      </c>
      <c r="J41" t="str">
        <f t="shared" si="8"/>
        <v>365:367</v>
      </c>
      <c r="K41" t="s">
        <v>105</v>
      </c>
      <c r="L41" t="str">
        <f>A41&amp;" = "&amp;H41&amp;I41&amp;J41&amp;K41</f>
        <v>CALL_TARGET_STATE = mcdr[365:367]</v>
      </c>
      <c r="M41" t="str">
        <f t="shared" si="6"/>
        <v xml:space="preserve"> + comma + </v>
      </c>
      <c r="N41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</row>
    <row r="42" spans="1:1022">
      <c r="A42" s="4" t="s">
        <v>44</v>
      </c>
      <c r="B42" s="4">
        <v>2</v>
      </c>
      <c r="C42" s="4">
        <f t="shared" si="3"/>
        <v>368</v>
      </c>
      <c r="D42" s="4">
        <f t="shared" si="0"/>
        <v>369</v>
      </c>
      <c r="E42" s="4" t="str">
        <f t="shared" si="1"/>
        <v>34</v>
      </c>
      <c r="F42" s="4" t="str">
        <f t="shared" si="2"/>
        <v>34</v>
      </c>
      <c r="G42"/>
      <c r="H42" t="s">
        <v>106</v>
      </c>
      <c r="I42" t="s">
        <v>104</v>
      </c>
      <c r="J42" t="str">
        <f t="shared" si="8"/>
        <v>367:369</v>
      </c>
      <c r="K42" t="s">
        <v>105</v>
      </c>
      <c r="L42" t="str">
        <f>A42&amp;" = "&amp;H42&amp;I42&amp;J42&amp;K42</f>
        <v>AREA_CODE_ERB = mcdr[367:369]</v>
      </c>
      <c r="M42" t="str">
        <f t="shared" si="6"/>
        <v xml:space="preserve"> + comma + </v>
      </c>
      <c r="N42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</row>
    <row r="43" spans="1:1022">
      <c r="A43" s="4" t="s">
        <v>45</v>
      </c>
      <c r="B43" s="4">
        <v>1</v>
      </c>
      <c r="C43" s="4">
        <f t="shared" si="3"/>
        <v>370</v>
      </c>
      <c r="D43" s="4">
        <f t="shared" si="0"/>
        <v>370</v>
      </c>
      <c r="E43" s="4" t="str">
        <f t="shared" si="1"/>
        <v>1</v>
      </c>
      <c r="F43" s="4" t="str">
        <f t="shared" si="2"/>
        <v>1</v>
      </c>
      <c r="G43"/>
      <c r="H43" t="s">
        <v>106</v>
      </c>
      <c r="I43" t="s">
        <v>104</v>
      </c>
      <c r="J43" t="str">
        <f t="shared" si="8"/>
        <v>369:370</v>
      </c>
      <c r="K43" t="s">
        <v>105</v>
      </c>
      <c r="L43" t="str">
        <f>A43&amp;" = "&amp;H43&amp;I43&amp;J43&amp;K43</f>
        <v>IS_LOCAL_CALL = mcdr[369:370]</v>
      </c>
      <c r="M43" t="str">
        <f t="shared" si="6"/>
        <v xml:space="preserve"> + comma + </v>
      </c>
      <c r="N4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</row>
    <row r="44" spans="1:1022">
      <c r="A44" s="4" t="s">
        <v>46</v>
      </c>
      <c r="B44" s="4">
        <v>1</v>
      </c>
      <c r="C44" s="4">
        <f t="shared" si="3"/>
        <v>371</v>
      </c>
      <c r="D44" s="4">
        <f t="shared" si="0"/>
        <v>371</v>
      </c>
      <c r="E44" s="4" t="str">
        <f t="shared" si="1"/>
        <v>1</v>
      </c>
      <c r="F44" s="4" t="str">
        <f t="shared" si="2"/>
        <v>1</v>
      </c>
      <c r="G44"/>
      <c r="H44" t="s">
        <v>106</v>
      </c>
      <c r="I44" t="s">
        <v>104</v>
      </c>
      <c r="J44" t="str">
        <f t="shared" si="8"/>
        <v>370:371</v>
      </c>
      <c r="K44" t="s">
        <v>105</v>
      </c>
      <c r="L44" t="str">
        <f>A44&amp;" = "&amp;H44&amp;I44&amp;J44&amp;K44</f>
        <v>DEGREE = mcdr[370:371]</v>
      </c>
      <c r="M44" t="str">
        <f t="shared" si="6"/>
        <v xml:space="preserve"> + comma + </v>
      </c>
      <c r="N4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</row>
    <row r="45" spans="1:1022">
      <c r="A45" s="4" t="s">
        <v>47</v>
      </c>
      <c r="B45" s="4">
        <v>1</v>
      </c>
      <c r="C45" s="4">
        <f t="shared" si="3"/>
        <v>372</v>
      </c>
      <c r="D45" s="4">
        <f t="shared" si="0"/>
        <v>372</v>
      </c>
      <c r="E45" s="4" t="str">
        <f t="shared" si="1"/>
        <v>1</v>
      </c>
      <c r="F45" s="4" t="str">
        <f t="shared" si="2"/>
        <v>1</v>
      </c>
      <c r="G45"/>
      <c r="H45" t="s">
        <v>106</v>
      </c>
      <c r="I45" t="s">
        <v>104</v>
      </c>
      <c r="J45" t="str">
        <f t="shared" si="8"/>
        <v>371:372</v>
      </c>
      <c r="K45" t="s">
        <v>105</v>
      </c>
      <c r="L45" t="str">
        <f>A45&amp;" = "&amp;H45&amp;I45&amp;J45&amp;K45</f>
        <v>INTRA_OR_INTER_STATE = mcdr[371:372]</v>
      </c>
      <c r="M45" t="str">
        <f t="shared" si="6"/>
        <v xml:space="preserve"> + comma + </v>
      </c>
      <c r="N4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</row>
    <row r="46" spans="1:1022">
      <c r="A46" s="5" t="s">
        <v>48</v>
      </c>
      <c r="B46" s="5">
        <v>1</v>
      </c>
      <c r="C46" s="5">
        <f t="shared" si="3"/>
        <v>373</v>
      </c>
      <c r="D46" s="5">
        <f t="shared" si="0"/>
        <v>373</v>
      </c>
      <c r="E46" s="5" t="str">
        <f t="shared" si="1"/>
        <v>1</v>
      </c>
      <c r="F46" s="4" t="str">
        <f t="shared" si="2"/>
        <v>1</v>
      </c>
      <c r="G46"/>
      <c r="H46" t="s">
        <v>106</v>
      </c>
      <c r="I46" t="s">
        <v>104</v>
      </c>
      <c r="J46" t="str">
        <f t="shared" si="8"/>
        <v>372:373</v>
      </c>
      <c r="K46" t="s">
        <v>105</v>
      </c>
      <c r="L46" t="str">
        <f>A46&amp;" = "&amp;H46&amp;I46&amp;J46&amp;K46</f>
        <v>CHARGED_PARTY = mcdr[372:373]</v>
      </c>
      <c r="M46" t="str">
        <f t="shared" si="6"/>
        <v xml:space="preserve"> + comma + </v>
      </c>
      <c r="N4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</row>
    <row r="47" spans="1:1022">
      <c r="A47" s="4" t="s">
        <v>49</v>
      </c>
      <c r="B47" s="4">
        <v>1</v>
      </c>
      <c r="C47" s="4">
        <f t="shared" si="3"/>
        <v>374</v>
      </c>
      <c r="D47" s="4">
        <f t="shared" si="0"/>
        <v>374</v>
      </c>
      <c r="E47" s="4" t="str">
        <f t="shared" si="1"/>
        <v xml:space="preserve"> </v>
      </c>
      <c r="F47" s="4" t="str">
        <f t="shared" si="2"/>
        <v xml:space="preserve"> </v>
      </c>
      <c r="G47"/>
      <c r="H47" t="s">
        <v>106</v>
      </c>
      <c r="I47" t="s">
        <v>104</v>
      </c>
      <c r="J47" t="str">
        <f t="shared" si="8"/>
        <v>373:374</v>
      </c>
      <c r="K47" t="s">
        <v>105</v>
      </c>
      <c r="L47" t="str">
        <f>A47&amp;" = "&amp;H47&amp;I47&amp;J47&amp;K47</f>
        <v>SMALL_NUMBER_BILLABLE = mcdr[373:374]</v>
      </c>
      <c r="M47" t="str">
        <f t="shared" si="6"/>
        <v xml:space="preserve"> + comma + </v>
      </c>
      <c r="N4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</row>
    <row r="48" spans="1:1022">
      <c r="A48" s="4" t="s">
        <v>50</v>
      </c>
      <c r="B48" s="4">
        <v>3</v>
      </c>
      <c r="C48" s="4">
        <f t="shared" si="3"/>
        <v>375</v>
      </c>
      <c r="D48" s="4">
        <f t="shared" si="0"/>
        <v>377</v>
      </c>
      <c r="E48" s="4" t="str">
        <f t="shared" si="1"/>
        <v>034</v>
      </c>
      <c r="F48" s="4" t="str">
        <f t="shared" si="2"/>
        <v>034</v>
      </c>
      <c r="G48"/>
      <c r="H48" t="s">
        <v>106</v>
      </c>
      <c r="I48" t="s">
        <v>104</v>
      </c>
      <c r="J48" t="str">
        <f t="shared" si="8"/>
        <v>374:377</v>
      </c>
      <c r="K48" t="s">
        <v>105</v>
      </c>
      <c r="L48" t="str">
        <f>A48&amp;" = "&amp;H48&amp;I48&amp;J48&amp;K48</f>
        <v>ORIGIN_EOT = mcdr[374:377]</v>
      </c>
      <c r="M48" t="str">
        <f t="shared" si="6"/>
        <v xml:space="preserve"> + comma + </v>
      </c>
      <c r="N4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</row>
    <row r="49" spans="1:1022">
      <c r="A49" s="4" t="s">
        <v>51</v>
      </c>
      <c r="B49" s="4">
        <v>3</v>
      </c>
      <c r="C49" s="4">
        <f t="shared" si="3"/>
        <v>378</v>
      </c>
      <c r="D49" s="4">
        <f t="shared" si="0"/>
        <v>380</v>
      </c>
      <c r="E49" s="4" t="str">
        <f t="shared" si="1"/>
        <v>034</v>
      </c>
      <c r="F49" s="4" t="str">
        <f t="shared" si="2"/>
        <v>034</v>
      </c>
      <c r="G49"/>
      <c r="H49" t="s">
        <v>106</v>
      </c>
      <c r="I49" t="s">
        <v>104</v>
      </c>
      <c r="J49" t="str">
        <f t="shared" si="8"/>
        <v>377:380</v>
      </c>
      <c r="K49" t="s">
        <v>105</v>
      </c>
      <c r="L49" t="str">
        <f>A49&amp;" = "&amp;H49&amp;I49&amp;J49&amp;K49</f>
        <v>TARGET_EOT = mcdr[377:380]</v>
      </c>
      <c r="M49" t="str">
        <f t="shared" si="6"/>
        <v xml:space="preserve"> + comma + </v>
      </c>
      <c r="N4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</row>
    <row r="50" spans="1:1022">
      <c r="A50" s="4" t="s">
        <v>52</v>
      </c>
      <c r="B50" s="4">
        <v>3</v>
      </c>
      <c r="C50" s="4">
        <f t="shared" si="3"/>
        <v>381</v>
      </c>
      <c r="D50" s="4">
        <f t="shared" si="0"/>
        <v>383</v>
      </c>
      <c r="E50" s="4" t="str">
        <f t="shared" si="1"/>
        <v xml:space="preserve">   </v>
      </c>
      <c r="F50" s="4" t="str">
        <f t="shared" si="2"/>
        <v xml:space="preserve">   </v>
      </c>
      <c r="G50"/>
      <c r="H50" t="s">
        <v>106</v>
      </c>
      <c r="I50" t="s">
        <v>104</v>
      </c>
      <c r="J50" t="str">
        <f t="shared" si="8"/>
        <v>380:383</v>
      </c>
      <c r="K50" t="s">
        <v>105</v>
      </c>
      <c r="L50" t="str">
        <f>A50&amp;" = "&amp;H50&amp;I50&amp;J50&amp;K50</f>
        <v>TLDN_EOT = mcdr[380:383]</v>
      </c>
      <c r="M50" t="str">
        <f t="shared" si="6"/>
        <v xml:space="preserve"> + comma + </v>
      </c>
      <c r="N50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</row>
    <row r="51" spans="1:1022">
      <c r="A51" s="4" t="s">
        <v>53</v>
      </c>
      <c r="B51" s="4">
        <v>5</v>
      </c>
      <c r="C51" s="4">
        <f t="shared" si="3"/>
        <v>384</v>
      </c>
      <c r="D51" s="4">
        <f t="shared" si="0"/>
        <v>388</v>
      </c>
      <c r="E51" s="4" t="str">
        <f t="shared" si="1"/>
        <v>00034</v>
      </c>
      <c r="F51" s="4" t="str">
        <f t="shared" si="2"/>
        <v>00034</v>
      </c>
      <c r="G51"/>
      <c r="H51" t="s">
        <v>106</v>
      </c>
      <c r="I51" t="s">
        <v>104</v>
      </c>
      <c r="J51" t="str">
        <f t="shared" si="8"/>
        <v>383:388</v>
      </c>
      <c r="K51" t="s">
        <v>105</v>
      </c>
      <c r="L51" t="str">
        <f>A51&amp;" = "&amp;H51&amp;I51&amp;J51&amp;K51</f>
        <v>ORIGIN_CNL = mcdr[383:388]</v>
      </c>
      <c r="M51" t="str">
        <f t="shared" si="6"/>
        <v xml:space="preserve"> + comma + </v>
      </c>
      <c r="N51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</row>
    <row r="52" spans="1:1022">
      <c r="A52" s="4" t="s">
        <v>54</v>
      </c>
      <c r="B52" s="4">
        <v>5</v>
      </c>
      <c r="C52" s="4">
        <f t="shared" si="3"/>
        <v>389</v>
      </c>
      <c r="D52" s="4">
        <f t="shared" si="0"/>
        <v>393</v>
      </c>
      <c r="E52" s="4" t="str">
        <f t="shared" si="1"/>
        <v>00034</v>
      </c>
      <c r="F52" s="4" t="str">
        <f t="shared" si="2"/>
        <v>00034</v>
      </c>
      <c r="G52"/>
      <c r="H52" t="s">
        <v>106</v>
      </c>
      <c r="I52" t="s">
        <v>104</v>
      </c>
      <c r="J52" t="str">
        <f t="shared" si="8"/>
        <v>388:393</v>
      </c>
      <c r="K52" t="s">
        <v>105</v>
      </c>
      <c r="L52" t="str">
        <f>A52&amp;" = "&amp;H52&amp;I52&amp;J52&amp;K52</f>
        <v>TARGET_CNL = mcdr[388:393]</v>
      </c>
      <c r="M52" t="str">
        <f t="shared" si="6"/>
        <v xml:space="preserve"> + comma + </v>
      </c>
      <c r="N52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</row>
    <row r="53" spans="1:1022">
      <c r="A53" s="4" t="s">
        <v>55</v>
      </c>
      <c r="B53" s="4">
        <v>5</v>
      </c>
      <c r="C53" s="4">
        <f t="shared" si="3"/>
        <v>394</v>
      </c>
      <c r="D53" s="4">
        <f t="shared" si="0"/>
        <v>398</v>
      </c>
      <c r="E53" s="4" t="str">
        <f t="shared" si="1"/>
        <v xml:space="preserve">     </v>
      </c>
      <c r="F53" s="4" t="str">
        <f t="shared" si="2"/>
        <v xml:space="preserve">     </v>
      </c>
      <c r="G53"/>
      <c r="H53" t="s">
        <v>106</v>
      </c>
      <c r="I53" t="s">
        <v>104</v>
      </c>
      <c r="J53" t="str">
        <f t="shared" si="8"/>
        <v>393:398</v>
      </c>
      <c r="K53" t="s">
        <v>105</v>
      </c>
      <c r="L53" t="str">
        <f>A53&amp;" = "&amp;H53&amp;I53&amp;J53&amp;K53</f>
        <v>TLDN_CNL = mcdr[393:398]</v>
      </c>
      <c r="M53" t="str">
        <f t="shared" si="6"/>
        <v xml:space="preserve"> + comma + </v>
      </c>
      <c r="N5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</row>
    <row r="54" spans="1:1022">
      <c r="A54" s="4" t="s">
        <v>56</v>
      </c>
      <c r="B54" s="4">
        <v>2</v>
      </c>
      <c r="C54" s="4">
        <f t="shared" si="3"/>
        <v>399</v>
      </c>
      <c r="D54" s="4">
        <f t="shared" si="0"/>
        <v>400</v>
      </c>
      <c r="E54" s="4" t="str">
        <f t="shared" si="1"/>
        <v>MG</v>
      </c>
      <c r="F54" s="4" t="str">
        <f t="shared" si="2"/>
        <v>MG</v>
      </c>
      <c r="G54"/>
      <c r="H54" t="s">
        <v>106</v>
      </c>
      <c r="I54" t="s">
        <v>104</v>
      </c>
      <c r="J54" t="str">
        <f t="shared" si="8"/>
        <v>398:400</v>
      </c>
      <c r="K54" t="s">
        <v>105</v>
      </c>
      <c r="L54" t="str">
        <f>A54&amp;" = "&amp;H54&amp;I54&amp;J54&amp;K54</f>
        <v>ORIGIN_STATE = mcdr[398:400]</v>
      </c>
      <c r="M54" t="str">
        <f t="shared" si="6"/>
        <v xml:space="preserve"> + comma + </v>
      </c>
      <c r="N5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</row>
    <row r="55" spans="1:1022">
      <c r="A55" s="4" t="s">
        <v>57</v>
      </c>
      <c r="B55" s="4">
        <v>2</v>
      </c>
      <c r="C55" s="4">
        <f t="shared" si="3"/>
        <v>401</v>
      </c>
      <c r="D55" s="4">
        <f t="shared" si="0"/>
        <v>402</v>
      </c>
      <c r="E55" s="4" t="str">
        <f t="shared" si="1"/>
        <v>MG</v>
      </c>
      <c r="F55" s="4" t="str">
        <f t="shared" si="2"/>
        <v>MG</v>
      </c>
      <c r="G55"/>
      <c r="H55" t="s">
        <v>106</v>
      </c>
      <c r="I55" t="s">
        <v>104</v>
      </c>
      <c r="J55" t="str">
        <f t="shared" si="8"/>
        <v>400:402</v>
      </c>
      <c r="K55" t="s">
        <v>105</v>
      </c>
      <c r="L55" t="str">
        <f>A55&amp;" = "&amp;H55&amp;I55&amp;J55&amp;K55</f>
        <v>TARGET_STATE = mcdr[400:402]</v>
      </c>
      <c r="M55" t="str">
        <f t="shared" si="6"/>
        <v xml:space="preserve"> + comma + </v>
      </c>
      <c r="N5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</row>
    <row r="56" spans="1:1022">
      <c r="A56" s="4" t="s">
        <v>58</v>
      </c>
      <c r="B56" s="4">
        <v>2</v>
      </c>
      <c r="C56" s="4">
        <f t="shared" si="3"/>
        <v>403</v>
      </c>
      <c r="D56" s="4">
        <f t="shared" si="0"/>
        <v>404</v>
      </c>
      <c r="E56" s="4" t="str">
        <f t="shared" si="1"/>
        <v xml:space="preserve">  </v>
      </c>
      <c r="F56" s="4" t="str">
        <f t="shared" si="2"/>
        <v xml:space="preserve">  </v>
      </c>
      <c r="G56"/>
      <c r="H56" t="s">
        <v>106</v>
      </c>
      <c r="I56" t="s">
        <v>104</v>
      </c>
      <c r="J56" t="str">
        <f t="shared" si="8"/>
        <v>402:404</v>
      </c>
      <c r="K56" t="s">
        <v>105</v>
      </c>
      <c r="L56" t="str">
        <f>A56&amp;" = "&amp;H56&amp;I56&amp;J56&amp;K56</f>
        <v>TLDN_STATE = mcdr[402:404]</v>
      </c>
      <c r="M56" t="str">
        <f t="shared" si="6"/>
        <v xml:space="preserve"> + comma + </v>
      </c>
      <c r="N5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</row>
    <row r="57" spans="1:1022">
      <c r="A57" s="4" t="s">
        <v>59</v>
      </c>
      <c r="B57" s="4">
        <v>1</v>
      </c>
      <c r="C57" s="4">
        <f t="shared" si="3"/>
        <v>405</v>
      </c>
      <c r="D57" s="4">
        <f t="shared" si="0"/>
        <v>405</v>
      </c>
      <c r="E57" s="4" t="str">
        <f t="shared" si="1"/>
        <v>C</v>
      </c>
      <c r="F57" s="4" t="str">
        <f t="shared" si="2"/>
        <v>C</v>
      </c>
      <c r="G57"/>
      <c r="H57" t="s">
        <v>106</v>
      </c>
      <c r="I57" t="s">
        <v>104</v>
      </c>
      <c r="J57" t="str">
        <f t="shared" si="8"/>
        <v>404:405</v>
      </c>
      <c r="K57" t="s">
        <v>105</v>
      </c>
      <c r="L57" t="str">
        <f>A57&amp;" = "&amp;H57&amp;I57&amp;J57&amp;K57</f>
        <v>ACTION_AREA_ORIGIN = mcdr[404:405]</v>
      </c>
      <c r="M57" t="str">
        <f t="shared" si="6"/>
        <v xml:space="preserve"> + comma + </v>
      </c>
      <c r="N5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</row>
    <row r="58" spans="1:1022">
      <c r="A58" s="4" t="s">
        <v>60</v>
      </c>
      <c r="B58" s="4">
        <v>1</v>
      </c>
      <c r="C58" s="4">
        <f t="shared" si="3"/>
        <v>406</v>
      </c>
      <c r="D58" s="4">
        <f t="shared" si="0"/>
        <v>406</v>
      </c>
      <c r="E58" s="4" t="str">
        <f t="shared" si="1"/>
        <v>C</v>
      </c>
      <c r="F58" s="4" t="str">
        <f t="shared" si="2"/>
        <v>C</v>
      </c>
      <c r="G58"/>
      <c r="H58" t="s">
        <v>106</v>
      </c>
      <c r="I58" t="s">
        <v>104</v>
      </c>
      <c r="J58" t="str">
        <f t="shared" si="8"/>
        <v>405:406</v>
      </c>
      <c r="K58" t="s">
        <v>105</v>
      </c>
      <c r="L58" t="str">
        <f>A58&amp;" = "&amp;H58&amp;I58&amp;J58&amp;K58</f>
        <v>ACTION_AREA_TARGET = mcdr[405:406]</v>
      </c>
      <c r="M58" t="str">
        <f t="shared" si="6"/>
        <v xml:space="preserve"> + comma + </v>
      </c>
      <c r="N5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</row>
    <row r="59" spans="1:1022">
      <c r="A59" s="4" t="s">
        <v>61</v>
      </c>
      <c r="B59" s="4">
        <v>1</v>
      </c>
      <c r="C59" s="4">
        <f t="shared" si="3"/>
        <v>407</v>
      </c>
      <c r="D59" s="4">
        <f t="shared" si="0"/>
        <v>407</v>
      </c>
      <c r="E59" s="4" t="str">
        <f t="shared" si="1"/>
        <v xml:space="preserve"> </v>
      </c>
      <c r="F59" s="4" t="str">
        <f t="shared" si="2"/>
        <v xml:space="preserve"> </v>
      </c>
      <c r="G59"/>
      <c r="H59" t="s">
        <v>106</v>
      </c>
      <c r="I59" t="s">
        <v>104</v>
      </c>
      <c r="J59" t="str">
        <f t="shared" si="8"/>
        <v>406:407</v>
      </c>
      <c r="K59" t="s">
        <v>105</v>
      </c>
      <c r="L59" t="str">
        <f>A59&amp;" = "&amp;H59&amp;I59&amp;J59&amp;K59</f>
        <v>ACTION_AREA_TLDN = mcdr[406:407]</v>
      </c>
      <c r="M59" t="str">
        <f t="shared" si="6"/>
        <v xml:space="preserve"> + comma + </v>
      </c>
      <c r="N5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</row>
    <row r="60" spans="1:1022">
      <c r="A60" s="5" t="s">
        <v>62</v>
      </c>
      <c r="B60" s="5">
        <v>1</v>
      </c>
      <c r="C60" s="5">
        <f t="shared" si="3"/>
        <v>408</v>
      </c>
      <c r="D60" s="5">
        <f t="shared" si="0"/>
        <v>408</v>
      </c>
      <c r="E60" s="5" t="str">
        <f t="shared" si="1"/>
        <v>M</v>
      </c>
      <c r="F60" s="4" t="str">
        <f t="shared" si="2"/>
        <v>M</v>
      </c>
      <c r="G60"/>
      <c r="H60" t="s">
        <v>106</v>
      </c>
      <c r="I60" t="s">
        <v>104</v>
      </c>
      <c r="J60" t="str">
        <f t="shared" si="8"/>
        <v>407:408</v>
      </c>
      <c r="K60" t="s">
        <v>105</v>
      </c>
      <c r="L60" t="str">
        <f>A60&amp;" = "&amp;H60&amp;I60&amp;J60&amp;K60</f>
        <v>ORIGIN_TYPE = mcdr[407:408]</v>
      </c>
      <c r="M60" t="str">
        <f t="shared" si="6"/>
        <v xml:space="preserve"> + comma + </v>
      </c>
      <c r="N60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</row>
    <row r="61" spans="1:1022">
      <c r="A61" s="4" t="s">
        <v>63</v>
      </c>
      <c r="B61" s="4">
        <v>1</v>
      </c>
      <c r="C61" s="4">
        <f t="shared" si="3"/>
        <v>409</v>
      </c>
      <c r="D61" s="4">
        <f t="shared" si="0"/>
        <v>409</v>
      </c>
      <c r="E61" s="4" t="str">
        <f t="shared" si="1"/>
        <v>1</v>
      </c>
      <c r="F61" s="4" t="str">
        <f t="shared" si="2"/>
        <v>1</v>
      </c>
      <c r="G61"/>
      <c r="H61" t="s">
        <v>106</v>
      </c>
      <c r="I61" t="s">
        <v>104</v>
      </c>
      <c r="J61" t="str">
        <f t="shared" si="8"/>
        <v>408:409</v>
      </c>
      <c r="K61" t="s">
        <v>105</v>
      </c>
      <c r="L61" t="str">
        <f>A61&amp;" = "&amp;H61&amp;I61&amp;J61&amp;K61</f>
        <v>IS_ORIGIN_CTBC = mcdr[408:409]</v>
      </c>
      <c r="M61" t="str">
        <f t="shared" si="6"/>
        <v xml:space="preserve"> + comma + </v>
      </c>
      <c r="N61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</row>
    <row r="62" spans="1:1022">
      <c r="A62" s="6" t="s">
        <v>64</v>
      </c>
      <c r="B62" s="6">
        <v>1</v>
      </c>
      <c r="C62" s="6">
        <f t="shared" si="3"/>
        <v>410</v>
      </c>
      <c r="D62" s="6">
        <f t="shared" si="0"/>
        <v>410</v>
      </c>
      <c r="E62" s="6" t="str">
        <f t="shared" si="1"/>
        <v>1</v>
      </c>
      <c r="F62" s="6" t="str">
        <f t="shared" si="2"/>
        <v>0</v>
      </c>
      <c r="G62"/>
      <c r="H62" t="s">
        <v>106</v>
      </c>
      <c r="I62" t="s">
        <v>104</v>
      </c>
      <c r="J62" t="str">
        <f t="shared" si="8"/>
        <v>409:410</v>
      </c>
      <c r="K62" t="s">
        <v>105</v>
      </c>
      <c r="L62" t="str">
        <f>A62&amp;" = "&amp;H62&amp;I62&amp;J62&amp;K62</f>
        <v>IS_ORIGIN_PREPAID = mcdr[409:410]</v>
      </c>
      <c r="M62" t="str">
        <f t="shared" si="6"/>
        <v xml:space="preserve"> + comma + </v>
      </c>
      <c r="N62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</row>
    <row r="63" spans="1:1022">
      <c r="A63" s="5" t="s">
        <v>65</v>
      </c>
      <c r="B63" s="5">
        <v>1</v>
      </c>
      <c r="C63" s="5">
        <f t="shared" si="3"/>
        <v>411</v>
      </c>
      <c r="D63" s="5">
        <f t="shared" si="0"/>
        <v>411</v>
      </c>
      <c r="E63" s="5" t="str">
        <f t="shared" si="1"/>
        <v>M</v>
      </c>
      <c r="F63" s="4" t="str">
        <f t="shared" si="2"/>
        <v>M</v>
      </c>
      <c r="G63"/>
      <c r="H63" t="s">
        <v>106</v>
      </c>
      <c r="I63" t="s">
        <v>104</v>
      </c>
      <c r="J63" t="str">
        <f t="shared" si="8"/>
        <v>410:411</v>
      </c>
      <c r="K63" t="s">
        <v>105</v>
      </c>
      <c r="L63" t="str">
        <f>A63&amp;" = "&amp;H63&amp;I63&amp;J63&amp;K63</f>
        <v>TARGET_TYPE = mcdr[410:411]</v>
      </c>
      <c r="M63" t="str">
        <f t="shared" si="6"/>
        <v xml:space="preserve"> + comma + </v>
      </c>
      <c r="N63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</row>
    <row r="64" spans="1:1022">
      <c r="A64" s="4" t="s">
        <v>66</v>
      </c>
      <c r="B64" s="4">
        <v>1</v>
      </c>
      <c r="C64" s="4">
        <f t="shared" si="3"/>
        <v>412</v>
      </c>
      <c r="D64" s="4">
        <f t="shared" si="0"/>
        <v>412</v>
      </c>
      <c r="E64" s="4" t="str">
        <f t="shared" si="1"/>
        <v>1</v>
      </c>
      <c r="F64" s="4" t="str">
        <f t="shared" si="2"/>
        <v>1</v>
      </c>
      <c r="G64"/>
      <c r="H64" t="s">
        <v>106</v>
      </c>
      <c r="I64" t="s">
        <v>104</v>
      </c>
      <c r="J64" t="str">
        <f t="shared" si="8"/>
        <v>411:412</v>
      </c>
      <c r="K64" t="s">
        <v>105</v>
      </c>
      <c r="L64" t="str">
        <f>A64&amp;" = "&amp;H64&amp;I64&amp;J64&amp;K64</f>
        <v>IS_TARGET_CTBC = mcdr[411:412]</v>
      </c>
      <c r="M64" t="str">
        <f t="shared" si="6"/>
        <v xml:space="preserve"> + comma + </v>
      </c>
      <c r="N64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</row>
    <row r="65" spans="1:1022">
      <c r="A65" s="6" t="s">
        <v>67</v>
      </c>
      <c r="B65" s="6">
        <v>1</v>
      </c>
      <c r="C65" s="6">
        <f t="shared" si="3"/>
        <v>413</v>
      </c>
      <c r="D65" s="6">
        <f t="shared" si="0"/>
        <v>413</v>
      </c>
      <c r="E65" s="6" t="str">
        <f t="shared" si="1"/>
        <v>0</v>
      </c>
      <c r="F65" s="6" t="str">
        <f t="shared" si="2"/>
        <v>1</v>
      </c>
      <c r="G65"/>
      <c r="H65" t="s">
        <v>106</v>
      </c>
      <c r="I65" t="s">
        <v>104</v>
      </c>
      <c r="J65" t="str">
        <f t="shared" si="8"/>
        <v>412:413</v>
      </c>
      <c r="K65" t="s">
        <v>105</v>
      </c>
      <c r="L65" t="str">
        <f>A65&amp;" = "&amp;H65&amp;I65&amp;J65&amp;K65</f>
        <v>IS_TARGET_PREPAID = mcdr[412:413]</v>
      </c>
      <c r="M65" t="str">
        <f t="shared" si="6"/>
        <v xml:space="preserve"> + comma + </v>
      </c>
      <c r="N65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</row>
    <row r="66" spans="1:1022">
      <c r="A66" s="4" t="s">
        <v>68</v>
      </c>
      <c r="B66" s="4">
        <v>4</v>
      </c>
      <c r="C66" s="4">
        <f t="shared" si="3"/>
        <v>414</v>
      </c>
      <c r="D66" s="4">
        <f t="shared" si="0"/>
        <v>417</v>
      </c>
      <c r="E66" s="4" t="str">
        <f t="shared" si="1"/>
        <v>AT34</v>
      </c>
      <c r="F66" s="4" t="str">
        <f t="shared" si="2"/>
        <v>AT34</v>
      </c>
      <c r="G66"/>
      <c r="H66" t="s">
        <v>106</v>
      </c>
      <c r="I66" t="s">
        <v>104</v>
      </c>
      <c r="J66" t="str">
        <f t="shared" si="8"/>
        <v>413:417</v>
      </c>
      <c r="K66" t="s">
        <v>105</v>
      </c>
      <c r="L66" t="str">
        <f>A66&amp;" = "&amp;H66&amp;I66&amp;J66&amp;K66</f>
        <v>ORIGIN_BILLING_AREA = mcdr[413:417]</v>
      </c>
      <c r="M66" t="str">
        <f t="shared" si="6"/>
        <v xml:space="preserve"> + comma + </v>
      </c>
      <c r="N66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</row>
    <row r="67" spans="1:1022">
      <c r="A67" s="4" t="s">
        <v>69</v>
      </c>
      <c r="B67" s="4">
        <v>4</v>
      </c>
      <c r="C67" s="4">
        <f t="shared" si="3"/>
        <v>418</v>
      </c>
      <c r="D67" s="4">
        <f t="shared" si="0"/>
        <v>421</v>
      </c>
      <c r="E67" s="4" t="str">
        <f t="shared" si="1"/>
        <v>AT34</v>
      </c>
      <c r="F67" s="4" t="str">
        <f t="shared" si="2"/>
        <v>AT34</v>
      </c>
      <c r="G67"/>
      <c r="H67" t="s">
        <v>106</v>
      </c>
      <c r="I67" t="s">
        <v>104</v>
      </c>
      <c r="J67" t="str">
        <f t="shared" si="8"/>
        <v>417:421</v>
      </c>
      <c r="K67" t="s">
        <v>105</v>
      </c>
      <c r="L67" t="str">
        <f>A67&amp;" = "&amp;H67&amp;I67&amp;J67&amp;K67</f>
        <v>TARGET_BILLING_AREA = mcdr[417:421]</v>
      </c>
      <c r="M67" t="str">
        <f t="shared" si="6"/>
        <v xml:space="preserve"> + comma + </v>
      </c>
      <c r="N67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</row>
    <row r="68" spans="1:1022">
      <c r="A68" s="4" t="s">
        <v>70</v>
      </c>
      <c r="B68" s="4">
        <v>1</v>
      </c>
      <c r="C68" s="4">
        <f t="shared" si="3"/>
        <v>422</v>
      </c>
      <c r="D68" s="4">
        <f t="shared" ref="D68:D101" si="9">C68+B68-1</f>
        <v>422</v>
      </c>
      <c r="E68" s="4" t="str">
        <f t="shared" ref="E68:E101" si="10">MID($A$1,IF($C$4=0,C68+1,C68),B68)</f>
        <v>4</v>
      </c>
      <c r="F68" s="4" t="str">
        <f t="shared" ref="F68:F101" si="11">MID($A$2,IF($C$4=0,C68+1,C68),B68)</f>
        <v>4</v>
      </c>
      <c r="G68"/>
      <c r="H68" t="s">
        <v>106</v>
      </c>
      <c r="I68" t="s">
        <v>104</v>
      </c>
      <c r="J68" t="str">
        <f t="shared" si="8"/>
        <v>421:422</v>
      </c>
      <c r="K68" t="s">
        <v>105</v>
      </c>
      <c r="L68" t="str">
        <f>A68&amp;" = "&amp;H68&amp;I68&amp;J68&amp;K68</f>
        <v>ORIGIN_MOBILE_TYPE = mcdr[421:422]</v>
      </c>
      <c r="M68" t="str">
        <f t="shared" si="6"/>
        <v xml:space="preserve"> + comma + </v>
      </c>
      <c r="N68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</row>
    <row r="69" spans="1:1022">
      <c r="A69" s="4" t="s">
        <v>71</v>
      </c>
      <c r="B69" s="4">
        <v>1</v>
      </c>
      <c r="C69" s="4">
        <f t="shared" ref="C69:C101" si="12">D68+1</f>
        <v>423</v>
      </c>
      <c r="D69" s="4">
        <f t="shared" si="9"/>
        <v>423</v>
      </c>
      <c r="E69" s="4" t="str">
        <f t="shared" si="10"/>
        <v>4</v>
      </c>
      <c r="F69" s="4" t="str">
        <f t="shared" si="11"/>
        <v>4</v>
      </c>
      <c r="G69"/>
      <c r="H69" t="s">
        <v>106</v>
      </c>
      <c r="I69" t="s">
        <v>104</v>
      </c>
      <c r="J69" t="str">
        <f t="shared" si="8"/>
        <v>422:423</v>
      </c>
      <c r="K69" t="s">
        <v>105</v>
      </c>
      <c r="L69" t="str">
        <f>A69&amp;" = "&amp;H69&amp;I69&amp;J69&amp;K69</f>
        <v>TARGET_MOBILE_TYPE = mcdr[422:423]</v>
      </c>
      <c r="M69" t="str">
        <f t="shared" si="6"/>
        <v xml:space="preserve"> + comma + </v>
      </c>
      <c r="N69" t="str">
        <f t="shared" si="5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</row>
    <row r="70" spans="1:1022">
      <c r="A70" s="4" t="s">
        <v>72</v>
      </c>
      <c r="B70" s="4">
        <v>1</v>
      </c>
      <c r="C70" s="4">
        <f t="shared" si="12"/>
        <v>424</v>
      </c>
      <c r="D70" s="4">
        <f t="shared" si="9"/>
        <v>424</v>
      </c>
      <c r="E70" s="4" t="str">
        <f t="shared" si="10"/>
        <v>0</v>
      </c>
      <c r="F70" s="4" t="str">
        <f t="shared" si="11"/>
        <v>0</v>
      </c>
      <c r="G70"/>
      <c r="H70" t="s">
        <v>106</v>
      </c>
      <c r="I70" t="s">
        <v>104</v>
      </c>
      <c r="J70" t="str">
        <f t="shared" si="8"/>
        <v>423:424</v>
      </c>
      <c r="K70" t="s">
        <v>105</v>
      </c>
      <c r="L70" t="str">
        <f>A70&amp;" = "&amp;H70&amp;I70&amp;J70&amp;K70</f>
        <v>IS_NON_GEOGRAPHIC = mcdr[423:424]</v>
      </c>
      <c r="M70" t="str">
        <f t="shared" si="6"/>
        <v xml:space="preserve"> + comma + </v>
      </c>
      <c r="N70" t="str">
        <f t="shared" ref="N70:N101" si="13">N69&amp;M70&amp;A70</f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</row>
    <row r="71" spans="1:1022">
      <c r="A71" s="4" t="s">
        <v>73</v>
      </c>
      <c r="B71" s="4">
        <v>30</v>
      </c>
      <c r="C71" s="4">
        <f t="shared" si="12"/>
        <v>425</v>
      </c>
      <c r="D71" s="4">
        <f t="shared" si="9"/>
        <v>454</v>
      </c>
      <c r="E71" s="4" t="str">
        <f t="shared" si="10"/>
        <v xml:space="preserve">                              </v>
      </c>
      <c r="F71" s="4" t="str">
        <f t="shared" si="11"/>
        <v xml:space="preserve">                              </v>
      </c>
      <c r="G71"/>
      <c r="H71" t="s">
        <v>106</v>
      </c>
      <c r="I71" t="s">
        <v>104</v>
      </c>
      <c r="J71" t="str">
        <f t="shared" si="8"/>
        <v>424:454</v>
      </c>
      <c r="K71" t="s">
        <v>105</v>
      </c>
      <c r="L71" t="str">
        <f>A71&amp;" = "&amp;H71&amp;I71&amp;J71&amp;K71</f>
        <v>SERVICE = mcdr[424:454]</v>
      </c>
      <c r="M71" t="str">
        <f t="shared" ref="M71:M101" si="14">" + comma + "</f>
        <v xml:space="preserve"> + comma + </v>
      </c>
      <c r="N71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</row>
    <row r="72" spans="1:1022">
      <c r="A72" s="4" t="s">
        <v>74</v>
      </c>
      <c r="B72" s="4">
        <v>2</v>
      </c>
      <c r="C72" s="4">
        <f t="shared" si="12"/>
        <v>455</v>
      </c>
      <c r="D72" s="4">
        <f t="shared" si="9"/>
        <v>456</v>
      </c>
      <c r="E72" s="4" t="str">
        <f t="shared" si="10"/>
        <v xml:space="preserve">7 </v>
      </c>
      <c r="F72" s="4" t="str">
        <f t="shared" si="11"/>
        <v xml:space="preserve">7 </v>
      </c>
      <c r="G72"/>
      <c r="H72" t="s">
        <v>106</v>
      </c>
      <c r="I72" t="s">
        <v>104</v>
      </c>
      <c r="J72" t="str">
        <f t="shared" si="8"/>
        <v>454:456</v>
      </c>
      <c r="K72" t="s">
        <v>105</v>
      </c>
      <c r="L72" t="str">
        <f>A72&amp;" = "&amp;H72&amp;I72&amp;J72&amp;K72</f>
        <v>DURATION_CALL_LIMIT = mcdr[454:456]</v>
      </c>
      <c r="M72" t="str">
        <f t="shared" si="14"/>
        <v xml:space="preserve"> + comma + </v>
      </c>
      <c r="N72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</row>
    <row r="73" spans="1:1022">
      <c r="A73" s="4" t="s">
        <v>75</v>
      </c>
      <c r="B73" s="4">
        <v>5</v>
      </c>
      <c r="C73" s="4">
        <f t="shared" si="12"/>
        <v>457</v>
      </c>
      <c r="D73" s="4">
        <f t="shared" si="9"/>
        <v>461</v>
      </c>
      <c r="E73" s="4" t="str">
        <f t="shared" si="10"/>
        <v>32548</v>
      </c>
      <c r="F73" s="4" t="str">
        <f t="shared" si="11"/>
        <v>32548</v>
      </c>
      <c r="G73"/>
      <c r="H73" t="s">
        <v>106</v>
      </c>
      <c r="I73" t="s">
        <v>104</v>
      </c>
      <c r="J73" t="str">
        <f t="shared" si="8"/>
        <v>456:461</v>
      </c>
      <c r="K73" t="s">
        <v>105</v>
      </c>
      <c r="L73" t="str">
        <f>A73&amp;" = "&amp;H73&amp;I73&amp;J73&amp;K73</f>
        <v>IN_ROUTE_CNL_POI = mcdr[456:461]</v>
      </c>
      <c r="M73" t="str">
        <f t="shared" si="14"/>
        <v xml:space="preserve"> + comma + </v>
      </c>
      <c r="N73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</row>
    <row r="74" spans="1:1022">
      <c r="A74" s="4" t="s">
        <v>76</v>
      </c>
      <c r="B74" s="4">
        <v>5</v>
      </c>
      <c r="C74" s="4">
        <f t="shared" si="12"/>
        <v>462</v>
      </c>
      <c r="D74" s="4">
        <f t="shared" si="9"/>
        <v>466</v>
      </c>
      <c r="E74" s="4" t="str">
        <f t="shared" si="10"/>
        <v>32548</v>
      </c>
      <c r="F74" s="4" t="str">
        <f t="shared" si="11"/>
        <v>32548</v>
      </c>
      <c r="G74"/>
      <c r="H74" t="s">
        <v>106</v>
      </c>
      <c r="I74" t="s">
        <v>104</v>
      </c>
      <c r="J74" t="str">
        <f t="shared" si="8"/>
        <v>461:466</v>
      </c>
      <c r="K74" t="s">
        <v>105</v>
      </c>
      <c r="L74" t="str">
        <f>A74&amp;" = "&amp;H74&amp;I74&amp;J74&amp;K74</f>
        <v>OUT_ROUTE_CNL_POI = mcdr[461:466]</v>
      </c>
      <c r="M74" t="str">
        <f t="shared" si="14"/>
        <v xml:space="preserve"> + comma + </v>
      </c>
      <c r="N74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</row>
    <row r="75" spans="1:1022">
      <c r="A75" s="4" t="s">
        <v>77</v>
      </c>
      <c r="B75" s="4">
        <v>2</v>
      </c>
      <c r="C75" s="4">
        <f t="shared" si="12"/>
        <v>467</v>
      </c>
      <c r="D75" s="4">
        <f t="shared" si="9"/>
        <v>468</v>
      </c>
      <c r="E75" s="4" t="str">
        <f t="shared" si="10"/>
        <v>LO</v>
      </c>
      <c r="F75" s="4" t="str">
        <f t="shared" si="11"/>
        <v>LO</v>
      </c>
      <c r="G75"/>
      <c r="H75" t="s">
        <v>106</v>
      </c>
      <c r="I75" t="s">
        <v>104</v>
      </c>
      <c r="J75" t="str">
        <f t="shared" si="8"/>
        <v>466:468</v>
      </c>
      <c r="K75" t="s">
        <v>105</v>
      </c>
      <c r="L75" t="str">
        <f>A75&amp;" = "&amp;H75&amp;I75&amp;J75&amp;K75</f>
        <v>IN_ROUTE_TYPE = mcdr[466:468]</v>
      </c>
      <c r="M75" t="str">
        <f t="shared" si="14"/>
        <v xml:space="preserve"> + comma + </v>
      </c>
      <c r="N75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</row>
    <row r="76" spans="1:1022">
      <c r="A76" s="4" t="s">
        <v>78</v>
      </c>
      <c r="B76" s="4">
        <v>2</v>
      </c>
      <c r="C76" s="4">
        <f t="shared" si="12"/>
        <v>469</v>
      </c>
      <c r="D76" s="4">
        <f t="shared" si="9"/>
        <v>470</v>
      </c>
      <c r="E76" s="4" t="str">
        <f t="shared" si="10"/>
        <v>LO</v>
      </c>
      <c r="F76" s="4" t="str">
        <f t="shared" si="11"/>
        <v>LO</v>
      </c>
      <c r="G76"/>
      <c r="H76" t="s">
        <v>106</v>
      </c>
      <c r="I76" t="s">
        <v>104</v>
      </c>
      <c r="J76" t="str">
        <f t="shared" si="8"/>
        <v>468:470</v>
      </c>
      <c r="K76" t="s">
        <v>105</v>
      </c>
      <c r="L76" t="str">
        <f>A76&amp;" = "&amp;H76&amp;I76&amp;J76&amp;K76</f>
        <v>OUT_ROUTE_TYPE = mcdr[468:470]</v>
      </c>
      <c r="M76" t="str">
        <f t="shared" si="14"/>
        <v xml:space="preserve"> + comma + </v>
      </c>
      <c r="N76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</row>
    <row r="77" spans="1:1022">
      <c r="A77" s="4" t="s">
        <v>79</v>
      </c>
      <c r="B77" s="4">
        <v>8</v>
      </c>
      <c r="C77" s="4">
        <f t="shared" si="12"/>
        <v>471</v>
      </c>
      <c r="D77" s="4">
        <f t="shared" si="9"/>
        <v>478</v>
      </c>
      <c r="E77" s="4" t="str">
        <f t="shared" si="10"/>
        <v xml:space="preserve">LOCAL   </v>
      </c>
      <c r="F77" s="4" t="str">
        <f t="shared" si="11"/>
        <v xml:space="preserve">LOCAL   </v>
      </c>
      <c r="G77"/>
      <c r="H77" t="s">
        <v>106</v>
      </c>
      <c r="I77" t="s">
        <v>104</v>
      </c>
      <c r="J77" t="str">
        <f t="shared" si="8"/>
        <v>470:478</v>
      </c>
      <c r="K77" t="s">
        <v>105</v>
      </c>
      <c r="L77" t="str">
        <f>A77&amp;" = "&amp;H77&amp;I77&amp;J77&amp;K77</f>
        <v>IN_ROUTE_NAME = mcdr[470:478]</v>
      </c>
      <c r="M77" t="str">
        <f t="shared" si="14"/>
        <v xml:space="preserve"> + comma + </v>
      </c>
      <c r="N77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</row>
    <row r="78" spans="1:1022">
      <c r="A78" s="4" t="s">
        <v>80</v>
      </c>
      <c r="B78" s="4">
        <v>8</v>
      </c>
      <c r="C78" s="4">
        <f t="shared" si="12"/>
        <v>479</v>
      </c>
      <c r="D78" s="4">
        <f t="shared" si="9"/>
        <v>486</v>
      </c>
      <c r="E78" s="4" t="str">
        <f t="shared" si="10"/>
        <v xml:space="preserve">LOCAL   </v>
      </c>
      <c r="F78" s="4" t="str">
        <f t="shared" si="11"/>
        <v xml:space="preserve">LOCAL   </v>
      </c>
      <c r="G78"/>
      <c r="H78" t="s">
        <v>106</v>
      </c>
      <c r="I78" t="s">
        <v>104</v>
      </c>
      <c r="J78" t="str">
        <f t="shared" si="8"/>
        <v>478:486</v>
      </c>
      <c r="K78" t="s">
        <v>105</v>
      </c>
      <c r="L78" t="str">
        <f>A78&amp;" = "&amp;H78&amp;I78&amp;J78&amp;K78</f>
        <v>OUT_ROUTE_NAME = mcdr[478:486]</v>
      </c>
      <c r="M78" t="str">
        <f t="shared" si="14"/>
        <v xml:space="preserve"> + comma + </v>
      </c>
      <c r="N78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</row>
    <row r="79" spans="1:1022">
      <c r="A79" s="4" t="s">
        <v>81</v>
      </c>
      <c r="B79" s="4">
        <v>3</v>
      </c>
      <c r="C79" s="4">
        <f t="shared" si="12"/>
        <v>487</v>
      </c>
      <c r="D79" s="4">
        <f t="shared" si="9"/>
        <v>489</v>
      </c>
      <c r="E79" s="4" t="str">
        <f t="shared" si="10"/>
        <v>034</v>
      </c>
      <c r="F79" s="4" t="str">
        <f t="shared" si="11"/>
        <v>034</v>
      </c>
      <c r="G79"/>
      <c r="H79" t="s">
        <v>106</v>
      </c>
      <c r="I79" t="s">
        <v>104</v>
      </c>
      <c r="J79" t="str">
        <f t="shared" si="8"/>
        <v>486:489</v>
      </c>
      <c r="K79" t="s">
        <v>105</v>
      </c>
      <c r="L79" t="str">
        <f>A79&amp;" = "&amp;H79&amp;I79&amp;J79&amp;K79</f>
        <v>IN_ROUTE_EOT = mcdr[486:489]</v>
      </c>
      <c r="M79" t="str">
        <f t="shared" si="14"/>
        <v xml:space="preserve"> + comma + </v>
      </c>
      <c r="N79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</row>
    <row r="80" spans="1:1022">
      <c r="A80" s="4" t="s">
        <v>82</v>
      </c>
      <c r="B80" s="4">
        <v>3</v>
      </c>
      <c r="C80" s="4">
        <f t="shared" si="12"/>
        <v>490</v>
      </c>
      <c r="D80" s="4">
        <f t="shared" si="9"/>
        <v>492</v>
      </c>
      <c r="E80" s="4" t="str">
        <f t="shared" si="10"/>
        <v>034</v>
      </c>
      <c r="F80" s="4" t="str">
        <f t="shared" si="11"/>
        <v>034</v>
      </c>
      <c r="G80"/>
      <c r="H80" t="s">
        <v>106</v>
      </c>
      <c r="I80" t="s">
        <v>104</v>
      </c>
      <c r="J80" t="str">
        <f t="shared" si="8"/>
        <v>489:492</v>
      </c>
      <c r="K80" t="s">
        <v>105</v>
      </c>
      <c r="L80" t="str">
        <f>A80&amp;" = "&amp;H80&amp;I80&amp;J80&amp;K80</f>
        <v>OUT_ROUTE_EOT = mcdr[489:492]</v>
      </c>
      <c r="M80" t="str">
        <f t="shared" si="14"/>
        <v xml:space="preserve"> + comma + </v>
      </c>
      <c r="N80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</row>
    <row r="81" spans="1:1022">
      <c r="A81" s="7" t="s">
        <v>83</v>
      </c>
      <c r="B81" s="7">
        <v>16</v>
      </c>
      <c r="C81" s="7">
        <f t="shared" si="12"/>
        <v>493</v>
      </c>
      <c r="D81" s="7">
        <f t="shared" si="9"/>
        <v>508</v>
      </c>
      <c r="E81" s="7" t="str">
        <f t="shared" si="10"/>
        <v xml:space="preserve">3499700000      </v>
      </c>
      <c r="F81" s="4" t="str">
        <f t="shared" si="11"/>
        <v xml:space="preserve">3499700000      </v>
      </c>
      <c r="G81"/>
      <c r="H81" t="s">
        <v>106</v>
      </c>
      <c r="I81" t="s">
        <v>104</v>
      </c>
      <c r="J81" t="str">
        <f t="shared" si="8"/>
        <v>492:508</v>
      </c>
      <c r="K81" t="s">
        <v>105</v>
      </c>
      <c r="L81" t="str">
        <f>A81&amp;" = "&amp;H81&amp;I81&amp;J81&amp;K81</f>
        <v>IN_ROUTE_FICTITIOUS_NUMBER = mcdr[492:508]</v>
      </c>
      <c r="M81" t="str">
        <f t="shared" si="14"/>
        <v xml:space="preserve"> + comma + </v>
      </c>
      <c r="N81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</row>
    <row r="82" spans="1:1022">
      <c r="A82" s="7" t="s">
        <v>84</v>
      </c>
      <c r="B82" s="7">
        <v>16</v>
      </c>
      <c r="C82" s="7">
        <f t="shared" si="12"/>
        <v>509</v>
      </c>
      <c r="D82" s="7">
        <f t="shared" si="9"/>
        <v>524</v>
      </c>
      <c r="E82" s="7" t="str">
        <f t="shared" si="10"/>
        <v xml:space="preserve">3499700000      </v>
      </c>
      <c r="F82" s="4" t="str">
        <f t="shared" si="11"/>
        <v xml:space="preserve">3499700000      </v>
      </c>
      <c r="G82"/>
      <c r="H82" t="s">
        <v>106</v>
      </c>
      <c r="I82" t="s">
        <v>104</v>
      </c>
      <c r="J82" t="str">
        <f t="shared" si="8"/>
        <v>508:524</v>
      </c>
      <c r="K82" t="s">
        <v>105</v>
      </c>
      <c r="L82" t="str">
        <f>A82&amp;" = "&amp;H82&amp;I82&amp;J82&amp;K82</f>
        <v>OUT_ROUTE_FICTITIOUS_NUMBER = mcdr[508:524]</v>
      </c>
      <c r="M82" t="str">
        <f t="shared" si="14"/>
        <v xml:space="preserve"> + comma + </v>
      </c>
      <c r="N82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</row>
    <row r="83" spans="1:1022">
      <c r="A83" s="4" t="s">
        <v>85</v>
      </c>
      <c r="B83" s="4">
        <v>3</v>
      </c>
      <c r="C83" s="4">
        <f t="shared" si="12"/>
        <v>525</v>
      </c>
      <c r="D83" s="4">
        <f t="shared" si="9"/>
        <v>527</v>
      </c>
      <c r="E83" s="4" t="str">
        <f t="shared" si="10"/>
        <v>034</v>
      </c>
      <c r="F83" s="4" t="str">
        <f t="shared" si="11"/>
        <v>034</v>
      </c>
      <c r="G83"/>
      <c r="H83" t="s">
        <v>106</v>
      </c>
      <c r="I83" t="s">
        <v>104</v>
      </c>
      <c r="J83" t="str">
        <f t="shared" si="8"/>
        <v>524:527</v>
      </c>
      <c r="K83" t="s">
        <v>105</v>
      </c>
      <c r="L83" t="str">
        <f>A83&amp;" = "&amp;H83&amp;I83&amp;J83&amp;K83</f>
        <v>IN_ROUTE_EOT_OWNER = mcdr[524:527]</v>
      </c>
      <c r="M83" t="str">
        <f t="shared" si="14"/>
        <v xml:space="preserve"> + comma + </v>
      </c>
      <c r="N83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</row>
    <row r="84" spans="1:1022">
      <c r="A84" s="4" t="s">
        <v>86</v>
      </c>
      <c r="B84" s="4">
        <v>3</v>
      </c>
      <c r="C84" s="4">
        <f t="shared" si="12"/>
        <v>528</v>
      </c>
      <c r="D84" s="4">
        <f t="shared" si="9"/>
        <v>530</v>
      </c>
      <c r="E84" s="4" t="str">
        <f t="shared" si="10"/>
        <v>034</v>
      </c>
      <c r="F84" s="4" t="str">
        <f t="shared" si="11"/>
        <v>034</v>
      </c>
      <c r="G84"/>
      <c r="H84" t="s">
        <v>106</v>
      </c>
      <c r="I84" t="s">
        <v>104</v>
      </c>
      <c r="J84" t="str">
        <f t="shared" si="8"/>
        <v>527:530</v>
      </c>
      <c r="K84" t="s">
        <v>105</v>
      </c>
      <c r="L84" t="str">
        <f>A84&amp;" = "&amp;H84&amp;I84&amp;J84&amp;K84</f>
        <v>OUT_ROUTE_EOT_OWNER = mcdr[527:530]</v>
      </c>
      <c r="M84" t="str">
        <f t="shared" si="14"/>
        <v xml:space="preserve"> + comma + </v>
      </c>
      <c r="N84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</row>
    <row r="85" spans="1:1022">
      <c r="A85" s="4" t="s">
        <v>87</v>
      </c>
      <c r="B85" s="4">
        <v>1</v>
      </c>
      <c r="C85" s="4">
        <f t="shared" si="12"/>
        <v>531</v>
      </c>
      <c r="D85" s="4">
        <f t="shared" si="9"/>
        <v>531</v>
      </c>
      <c r="E85" s="4" t="str">
        <f t="shared" si="10"/>
        <v xml:space="preserve"> </v>
      </c>
      <c r="F85" s="4" t="str">
        <f t="shared" si="11"/>
        <v xml:space="preserve"> </v>
      </c>
      <c r="G85"/>
      <c r="H85" t="s">
        <v>106</v>
      </c>
      <c r="I85" t="s">
        <v>104</v>
      </c>
      <c r="J85" t="str">
        <f t="shared" si="8"/>
        <v>530:531</v>
      </c>
      <c r="K85" t="s">
        <v>105</v>
      </c>
      <c r="L85" t="str">
        <f>A85&amp;" = "&amp;H85&amp;I85&amp;J85&amp;K85</f>
        <v>INTERNATIONAL_FLAG = mcdr[530:531]</v>
      </c>
      <c r="M85" t="str">
        <f t="shared" si="14"/>
        <v xml:space="preserve"> + comma + </v>
      </c>
      <c r="N85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</row>
    <row r="86" spans="1:1022">
      <c r="A86" s="4" t="s">
        <v>88</v>
      </c>
      <c r="B86" s="4">
        <v>6</v>
      </c>
      <c r="C86" s="4">
        <f t="shared" si="12"/>
        <v>532</v>
      </c>
      <c r="D86" s="4">
        <f t="shared" si="9"/>
        <v>537</v>
      </c>
      <c r="E86" s="4" t="str">
        <f t="shared" si="10"/>
        <v xml:space="preserve">      </v>
      </c>
      <c r="F86" s="4" t="str">
        <f t="shared" si="11"/>
        <v xml:space="preserve">      </v>
      </c>
      <c r="G86"/>
      <c r="H86" t="s">
        <v>106</v>
      </c>
      <c r="I86" t="s">
        <v>104</v>
      </c>
      <c r="J86" t="str">
        <f t="shared" ref="J86:J101" si="15">D85&amp;":"&amp;D86</f>
        <v>531:537</v>
      </c>
      <c r="K86" t="s">
        <v>105</v>
      </c>
      <c r="L86" t="str">
        <f>A86&amp;" = "&amp;H86&amp;I86&amp;J86&amp;K86</f>
        <v>COUNTRY_DIAL_CODE = mcdr[531:537]</v>
      </c>
      <c r="M86" t="str">
        <f t="shared" si="14"/>
        <v xml:space="preserve"> + comma + </v>
      </c>
      <c r="N86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</row>
    <row r="87" spans="1:1022">
      <c r="A87" s="4" t="s">
        <v>89</v>
      </c>
      <c r="B87" s="4">
        <v>3</v>
      </c>
      <c r="C87" s="4">
        <f t="shared" si="12"/>
        <v>538</v>
      </c>
      <c r="D87" s="4">
        <f t="shared" si="9"/>
        <v>540</v>
      </c>
      <c r="E87" s="4" t="str">
        <f t="shared" si="10"/>
        <v xml:space="preserve">   </v>
      </c>
      <c r="F87" s="4" t="str">
        <f t="shared" si="11"/>
        <v xml:space="preserve">   </v>
      </c>
      <c r="G87"/>
      <c r="H87" t="s">
        <v>106</v>
      </c>
      <c r="I87" t="s">
        <v>104</v>
      </c>
      <c r="J87" t="str">
        <f t="shared" si="15"/>
        <v>537:540</v>
      </c>
      <c r="K87" t="s">
        <v>105</v>
      </c>
      <c r="L87" t="str">
        <f>A87&amp;" = "&amp;H87&amp;I87&amp;J87&amp;K87</f>
        <v>COUNTRY_ID = mcdr[537:540]</v>
      </c>
      <c r="M87" t="str">
        <f t="shared" si="14"/>
        <v xml:space="preserve"> + comma + </v>
      </c>
      <c r="N87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</row>
    <row r="88" spans="1:1022">
      <c r="A88" s="4" t="s">
        <v>90</v>
      </c>
      <c r="B88" s="4">
        <v>5</v>
      </c>
      <c r="C88" s="4">
        <f t="shared" si="12"/>
        <v>541</v>
      </c>
      <c r="D88" s="4">
        <f t="shared" si="9"/>
        <v>545</v>
      </c>
      <c r="E88" s="4" t="str">
        <f t="shared" si="10"/>
        <v xml:space="preserve">     </v>
      </c>
      <c r="F88" s="4" t="str">
        <f t="shared" si="11"/>
        <v xml:space="preserve">     </v>
      </c>
      <c r="G88"/>
      <c r="H88" t="s">
        <v>106</v>
      </c>
      <c r="I88" t="s">
        <v>104</v>
      </c>
      <c r="J88" t="str">
        <f t="shared" si="15"/>
        <v>540:545</v>
      </c>
      <c r="K88" t="s">
        <v>105</v>
      </c>
      <c r="L88" t="str">
        <f>A88&amp;" = "&amp;H88&amp;I88&amp;J88&amp;K88</f>
        <v>COUNTRY_STAMP_CODE = mcdr[540:545]</v>
      </c>
      <c r="M88" t="str">
        <f t="shared" si="14"/>
        <v xml:space="preserve"> + comma + </v>
      </c>
      <c r="N88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</row>
    <row r="89" spans="1:1022">
      <c r="A89" s="4" t="s">
        <v>91</v>
      </c>
      <c r="B89" s="4">
        <v>1</v>
      </c>
      <c r="C89" s="4">
        <f t="shared" si="12"/>
        <v>546</v>
      </c>
      <c r="D89" s="4">
        <f t="shared" si="9"/>
        <v>546</v>
      </c>
      <c r="E89" s="4" t="str">
        <f t="shared" si="10"/>
        <v>0</v>
      </c>
      <c r="F89" s="4" t="str">
        <f t="shared" si="11"/>
        <v>0</v>
      </c>
      <c r="G89"/>
      <c r="H89" t="s">
        <v>106</v>
      </c>
      <c r="I89" t="s">
        <v>104</v>
      </c>
      <c r="J89" t="str">
        <f t="shared" si="15"/>
        <v>545:546</v>
      </c>
      <c r="K89" t="s">
        <v>105</v>
      </c>
      <c r="L89" t="str">
        <f>A89&amp;" = "&amp;H89&amp;I89&amp;J89&amp;K89</f>
        <v>RESOLUTION_226_FLAG = mcdr[545:546]</v>
      </c>
      <c r="M89" t="str">
        <f t="shared" si="14"/>
        <v xml:space="preserve"> + comma + </v>
      </c>
      <c r="N89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</row>
    <row r="90" spans="1:1022">
      <c r="A90" s="4" t="s">
        <v>92</v>
      </c>
      <c r="B90" s="4">
        <v>3</v>
      </c>
      <c r="C90" s="4">
        <f t="shared" si="12"/>
        <v>547</v>
      </c>
      <c r="D90" s="4">
        <f t="shared" si="9"/>
        <v>549</v>
      </c>
      <c r="E90" s="4" t="str">
        <f t="shared" si="10"/>
        <v xml:space="preserve">   </v>
      </c>
      <c r="F90" s="4" t="str">
        <f t="shared" si="11"/>
        <v xml:space="preserve">   </v>
      </c>
      <c r="G90"/>
      <c r="H90" t="s">
        <v>106</v>
      </c>
      <c r="I90" t="s">
        <v>104</v>
      </c>
      <c r="J90" t="str">
        <f t="shared" si="15"/>
        <v>546:549</v>
      </c>
      <c r="K90" t="s">
        <v>105</v>
      </c>
      <c r="L90" t="str">
        <f>A90&amp;" = "&amp;H90&amp;I90&amp;J90&amp;K90</f>
        <v>RESOLUTION_226_CALLS = mcdr[546:549]</v>
      </c>
      <c r="M90" t="str">
        <f t="shared" si="14"/>
        <v xml:space="preserve"> + comma + </v>
      </c>
      <c r="N90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</row>
    <row r="91" spans="1:1022">
      <c r="A91" s="4" t="s">
        <v>93</v>
      </c>
      <c r="B91" s="4">
        <v>1</v>
      </c>
      <c r="C91" s="4">
        <f t="shared" si="12"/>
        <v>550</v>
      </c>
      <c r="D91" s="4">
        <f t="shared" si="9"/>
        <v>550</v>
      </c>
      <c r="E91" s="4" t="str">
        <f t="shared" si="10"/>
        <v>0</v>
      </c>
      <c r="F91" s="4" t="str">
        <f t="shared" si="11"/>
        <v>0</v>
      </c>
      <c r="G91"/>
      <c r="H91" t="s">
        <v>106</v>
      </c>
      <c r="I91" t="s">
        <v>104</v>
      </c>
      <c r="J91" t="str">
        <f t="shared" si="15"/>
        <v>549:550</v>
      </c>
      <c r="K91" t="s">
        <v>105</v>
      </c>
      <c r="L91" t="str">
        <f>A91&amp;" = "&amp;H91&amp;I91&amp;J91&amp;K91</f>
        <v>IS_BILLABLE_CLD = mcdr[549:550]</v>
      </c>
      <c r="M91" t="str">
        <f t="shared" si="14"/>
        <v xml:space="preserve"> + comma + </v>
      </c>
      <c r="N91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</row>
    <row r="92" spans="1:1022">
      <c r="A92" s="4" t="s">
        <v>94</v>
      </c>
      <c r="B92" s="4">
        <v>1</v>
      </c>
      <c r="C92" s="4">
        <f t="shared" si="12"/>
        <v>551</v>
      </c>
      <c r="D92" s="4">
        <f t="shared" si="9"/>
        <v>551</v>
      </c>
      <c r="E92" s="4" t="str">
        <f t="shared" si="10"/>
        <v xml:space="preserve"> </v>
      </c>
      <c r="F92" s="4" t="str">
        <f t="shared" si="11"/>
        <v xml:space="preserve"> </v>
      </c>
      <c r="G92"/>
      <c r="H92" t="s">
        <v>106</v>
      </c>
      <c r="I92" t="s">
        <v>104</v>
      </c>
      <c r="J92" t="str">
        <f t="shared" si="15"/>
        <v>550:551</v>
      </c>
      <c r="K92" t="s">
        <v>105</v>
      </c>
      <c r="L92" t="str">
        <f>A92&amp;" = "&amp;H92&amp;I92&amp;J92&amp;K92</f>
        <v>IS_PROCESSED_AGAIN = mcdr[550:551]</v>
      </c>
      <c r="M92" t="str">
        <f t="shared" si="14"/>
        <v xml:space="preserve"> + comma + </v>
      </c>
      <c r="N92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</row>
    <row r="93" spans="1:1022">
      <c r="A93" s="4" t="s">
        <v>95</v>
      </c>
      <c r="B93" s="4">
        <v>1</v>
      </c>
      <c r="C93" s="4">
        <f t="shared" si="12"/>
        <v>552</v>
      </c>
      <c r="D93" s="4">
        <f t="shared" si="9"/>
        <v>552</v>
      </c>
      <c r="E93" s="4" t="str">
        <f t="shared" si="10"/>
        <v>0</v>
      </c>
      <c r="F93" s="4" t="str">
        <f t="shared" si="11"/>
        <v>0</v>
      </c>
      <c r="G93"/>
      <c r="H93" t="s">
        <v>106</v>
      </c>
      <c r="I93" t="s">
        <v>104</v>
      </c>
      <c r="J93" t="str">
        <f t="shared" si="15"/>
        <v>551:552</v>
      </c>
      <c r="K93" t="s">
        <v>105</v>
      </c>
      <c r="L93" t="str">
        <f>A93&amp;" = "&amp;H93&amp;I93&amp;J93&amp;K93</f>
        <v>IS_RECOVERED = mcdr[551:552]</v>
      </c>
      <c r="M93" t="str">
        <f t="shared" si="14"/>
        <v xml:space="preserve"> + comma + </v>
      </c>
      <c r="N93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</row>
    <row r="94" spans="1:1022">
      <c r="A94" s="4" t="s">
        <v>96</v>
      </c>
      <c r="B94" s="4">
        <v>3</v>
      </c>
      <c r="C94" s="4">
        <f t="shared" si="12"/>
        <v>553</v>
      </c>
      <c r="D94" s="4">
        <f t="shared" si="9"/>
        <v>555</v>
      </c>
      <c r="E94" s="4" t="str">
        <f t="shared" si="10"/>
        <v xml:space="preserve">   </v>
      </c>
      <c r="F94" s="4" t="str">
        <f t="shared" si="11"/>
        <v xml:space="preserve">   </v>
      </c>
      <c r="G94"/>
      <c r="H94" t="s">
        <v>106</v>
      </c>
      <c r="I94" t="s">
        <v>104</v>
      </c>
      <c r="J94" t="str">
        <f t="shared" si="15"/>
        <v>552:555</v>
      </c>
      <c r="K94" t="s">
        <v>105</v>
      </c>
      <c r="L94" t="str">
        <f>A94&amp;" = "&amp;H94&amp;I94&amp;J94&amp;K94</f>
        <v>ERROR_CODE = mcdr[552:555]</v>
      </c>
      <c r="M94" t="str">
        <f t="shared" si="14"/>
        <v xml:space="preserve"> + comma + </v>
      </c>
      <c r="N94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</row>
    <row r="95" spans="1:1022">
      <c r="A95" s="4" t="s">
        <v>97</v>
      </c>
      <c r="B95" s="4">
        <v>1</v>
      </c>
      <c r="C95" s="4">
        <f t="shared" si="12"/>
        <v>556</v>
      </c>
      <c r="D95" s="4">
        <f t="shared" si="9"/>
        <v>556</v>
      </c>
      <c r="E95" s="4" t="str">
        <f t="shared" si="10"/>
        <v>0</v>
      </c>
      <c r="F95" s="4" t="str">
        <f t="shared" si="11"/>
        <v>0</v>
      </c>
      <c r="G95"/>
      <c r="H95" t="s">
        <v>106</v>
      </c>
      <c r="I95" t="s">
        <v>104</v>
      </c>
      <c r="J95" t="str">
        <f t="shared" si="15"/>
        <v>555:556</v>
      </c>
      <c r="K95" t="s">
        <v>105</v>
      </c>
      <c r="L95" t="str">
        <f>A95&amp;" = "&amp;H95&amp;I95&amp;J95&amp;K95</f>
        <v>IS_ORIGIN_ROAMING = mcdr[555:556]</v>
      </c>
      <c r="M95" t="str">
        <f t="shared" si="14"/>
        <v xml:space="preserve"> + comma + </v>
      </c>
      <c r="N95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</row>
    <row r="96" spans="1:1022">
      <c r="A96" s="4" t="s">
        <v>98</v>
      </c>
      <c r="B96" s="4">
        <v>1</v>
      </c>
      <c r="C96" s="4">
        <f t="shared" si="12"/>
        <v>557</v>
      </c>
      <c r="D96" s="4">
        <f t="shared" si="9"/>
        <v>557</v>
      </c>
      <c r="E96" s="4" t="str">
        <f t="shared" si="10"/>
        <v>0</v>
      </c>
      <c r="F96" s="4" t="str">
        <f t="shared" si="11"/>
        <v>0</v>
      </c>
      <c r="G96"/>
      <c r="H96" t="s">
        <v>106</v>
      </c>
      <c r="I96" t="s">
        <v>104</v>
      </c>
      <c r="J96" t="str">
        <f t="shared" si="15"/>
        <v>556:557</v>
      </c>
      <c r="K96" t="s">
        <v>105</v>
      </c>
      <c r="L96" t="str">
        <f>A96&amp;" = "&amp;H96&amp;I96&amp;J96&amp;K96</f>
        <v>IS_TARGET_ROAMING = mcdr[556:557]</v>
      </c>
      <c r="M96" t="str">
        <f t="shared" si="14"/>
        <v xml:space="preserve"> + comma + </v>
      </c>
      <c r="N96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</row>
    <row r="97" spans="1:1022">
      <c r="A97" s="4" t="s">
        <v>99</v>
      </c>
      <c r="B97" s="4">
        <v>16</v>
      </c>
      <c r="C97" s="4">
        <f t="shared" si="12"/>
        <v>558</v>
      </c>
      <c r="D97" s="4">
        <f t="shared" si="9"/>
        <v>573</v>
      </c>
      <c r="E97" s="4" t="str">
        <f t="shared" si="10"/>
        <v xml:space="preserve">3497795272      </v>
      </c>
      <c r="F97" s="4" t="str">
        <f t="shared" si="11"/>
        <v xml:space="preserve">3488440690      </v>
      </c>
      <c r="G97"/>
      <c r="H97" t="s">
        <v>106</v>
      </c>
      <c r="I97" t="s">
        <v>104</v>
      </c>
      <c r="J97" t="str">
        <f t="shared" si="15"/>
        <v>557:573</v>
      </c>
      <c r="K97" t="s">
        <v>105</v>
      </c>
      <c r="L97" t="str">
        <f>A97&amp;" = "&amp;H97&amp;I97&amp;J97&amp;K97</f>
        <v>SERVED_MSI_SDN = mcdr[557:573]</v>
      </c>
      <c r="M97" t="str">
        <f t="shared" si="14"/>
        <v xml:space="preserve"> + comma + </v>
      </c>
      <c r="N97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 + comma + SERVED_MSI_SDN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</row>
    <row r="98" spans="1:1022">
      <c r="A98" s="4" t="s">
        <v>100</v>
      </c>
      <c r="B98" s="4">
        <v>4</v>
      </c>
      <c r="C98" s="4">
        <f t="shared" si="12"/>
        <v>574</v>
      </c>
      <c r="D98" s="4">
        <f t="shared" si="9"/>
        <v>577</v>
      </c>
      <c r="E98" s="4" t="str">
        <f t="shared" si="10"/>
        <v xml:space="preserve">GSM </v>
      </c>
      <c r="F98" s="4" t="str">
        <f t="shared" si="11"/>
        <v xml:space="preserve">GSM </v>
      </c>
      <c r="G98"/>
      <c r="H98" t="s">
        <v>106</v>
      </c>
      <c r="I98" t="s">
        <v>104</v>
      </c>
      <c r="J98" t="str">
        <f t="shared" si="15"/>
        <v>573:577</v>
      </c>
      <c r="K98" t="s">
        <v>105</v>
      </c>
      <c r="L98" t="str">
        <f>A98&amp;" = "&amp;H98&amp;I98&amp;J98&amp;K98</f>
        <v>TECNOLOGY_SWITCH_CODE = mcdr[573:577]</v>
      </c>
      <c r="M98" t="str">
        <f t="shared" si="14"/>
        <v xml:space="preserve"> + comma + </v>
      </c>
      <c r="N98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 + comma + SERVED_MSI_SDN + comma + TECNOLOGY_SWITCH_CODE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</row>
    <row r="99" spans="1:1022">
      <c r="A99" s="4" t="s">
        <v>101</v>
      </c>
      <c r="B99" s="4">
        <v>30</v>
      </c>
      <c r="C99" s="4">
        <f t="shared" si="12"/>
        <v>578</v>
      </c>
      <c r="D99" s="4">
        <f t="shared" si="9"/>
        <v>607</v>
      </c>
      <c r="E99" s="4" t="str">
        <f t="shared" si="10"/>
        <v xml:space="preserve">31234   34  724               </v>
      </c>
      <c r="F99" s="4" t="str">
        <f t="shared" si="11"/>
        <v xml:space="preserve">31234   34  724               </v>
      </c>
      <c r="G99"/>
      <c r="H99" t="s">
        <v>106</v>
      </c>
      <c r="I99" t="s">
        <v>104</v>
      </c>
      <c r="J99" t="str">
        <f t="shared" si="15"/>
        <v>577:607</v>
      </c>
      <c r="K99" t="s">
        <v>105</v>
      </c>
      <c r="L99" t="str">
        <f>A99&amp;" = "&amp;H99&amp;I99&amp;J99&amp;K99</f>
        <v>DISTRIBUTION_SYSTEM = mcdr[577:607]</v>
      </c>
      <c r="M99" t="str">
        <f t="shared" si="14"/>
        <v xml:space="preserve"> + comma + </v>
      </c>
      <c r="N99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 + comma + SERVED_MSI_SDN + comma + TECNOLOGY_SWITCH_CODE + comma + DISTRIBUTION_SYSTEM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</row>
    <row r="100" spans="1:1022">
      <c r="A100" s="4" t="s">
        <v>102</v>
      </c>
      <c r="B100" s="4">
        <v>24</v>
      </c>
      <c r="C100" s="4">
        <f t="shared" si="12"/>
        <v>608</v>
      </c>
      <c r="D100" s="4">
        <f t="shared" si="9"/>
        <v>631</v>
      </c>
      <c r="E100" s="4" t="str">
        <f t="shared" si="10"/>
        <v>10143-0300</v>
      </c>
      <c r="F100" s="4" t="str">
        <f t="shared" si="11"/>
        <v>10053-0300</v>
      </c>
      <c r="G100"/>
      <c r="H100" t="s">
        <v>106</v>
      </c>
      <c r="I100" t="s">
        <v>104</v>
      </c>
      <c r="J100" t="str">
        <f t="shared" si="15"/>
        <v>607:631</v>
      </c>
      <c r="K100" t="s">
        <v>105</v>
      </c>
      <c r="L100" t="str">
        <f>A100&amp;" = "&amp;H100&amp;I100&amp;J100&amp;K100</f>
        <v>DISTRIBUTION_USAGE = mcdr[607:631]</v>
      </c>
      <c r="M100" t="str">
        <f t="shared" si="14"/>
        <v xml:space="preserve"> + comma + </v>
      </c>
      <c r="N100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 + comma + SERVED_MSI_SDN + comma + TECNOLOGY_SWITCH_CODE + comma + DISTRIBUTION_SYSTEM + comma + DISTRIBUTION_USAGE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</row>
    <row r="101" spans="1:1022">
      <c r="A101" s="4" t="s">
        <v>103</v>
      </c>
      <c r="B101" s="4">
        <v>24</v>
      </c>
      <c r="C101" s="4">
        <f t="shared" si="12"/>
        <v>632</v>
      </c>
      <c r="D101" s="4">
        <f t="shared" si="9"/>
        <v>655</v>
      </c>
      <c r="E101" s="4" t="str">
        <f t="shared" si="10"/>
        <v/>
      </c>
      <c r="F101" s="4" t="str">
        <f t="shared" si="11"/>
        <v/>
      </c>
      <c r="G101"/>
      <c r="H101" t="s">
        <v>106</v>
      </c>
      <c r="I101" t="s">
        <v>104</v>
      </c>
      <c r="J101" t="str">
        <f t="shared" si="15"/>
        <v>631:655</v>
      </c>
      <c r="K101" t="s">
        <v>105</v>
      </c>
      <c r="L101" t="str">
        <f>A101&amp;" = "&amp;H101&amp;I101&amp;J101&amp;K101</f>
        <v>DISTRIBUTION_JURISDICTION = mcdr[631:655]</v>
      </c>
      <c r="M101" t="str">
        <f t="shared" si="14"/>
        <v xml:space="preserve"> + comma + </v>
      </c>
      <c r="N101" t="str">
        <f t="shared" si="13"/>
        <v>RECORD_TYPE + comma + RECORD_CASE + comma + CALL_CLASS + comma + CAUSE_FOR_OUTPUT + comma + A_NUMBER_INDICATOR + comma + ORIGINAL_A_NUMBER + comma + B_NUMBER_INDICATOR + comma + ORIGINAL_B_NUMBER + comma + ORIGINAL_C_NUMBER + comma + ORIGINAL_TRANSLATED + comma + A_CATEGORY + comma + B_CATEGORY + comma + CALL_ORIGIN_DATE + comma + CALL_ORIGIN_TIME + comma + CALL_ANSWER_DATE + comma + CALL_ANSWER_TIME + comma + CALL_DURATION_IN_HOUR + comma + CALL_DURATION_IN_SECONDS + comma + OUTGOING_ROUTE + comma + INCOMING_ROUTE + comma + CALL_ID_NUMBER + comma + RELATED_CALL_NUMBER + comma + CALL_COMPLETION + comma + ADDITIONAL_CHG_INFO + comma + ERB + comma + CNL_ERB + comma + SERVED_IMEI + comma + SERVED_IMSI + comma + CALL_DNA + comma + SWITCH_CODE + comma + A_NUMBER + comma + SERVICE_PROVIDER + comma + B_NUMBER + comma + C_NUMBER + comma + CALL_ORIGIN_AREA_CODE + comma + CALL_ORIGIN_STATE + comma + CALL_TARGET_AREA_CODE + comma + CALL_TARGET_STATE + comma + AREA_CODE_ERB + comma + IS_LOCAL_CALL + comma + DEGREE + comma + INTRA_OR_INTER_STATE + comma + CHARGED_PARTY + comma + SMALL_NUMBER_BILLABLE + comma + ORIGIN_EOT + comma + TARGET_EOT + comma + TLDN_EOT + comma + ORIGIN_CNL + comma + TARGET_CNL + comma + TLDN_CNL + comma + ORIGIN_STATE + comma + TARGET_STATE + comma + TLDN_STATE + comma + ACTION_AREA_ORIGIN + comma + ACTION_AREA_TARGET + comma + ACTION_AREA_TLDN + comma + ORIGIN_TYPE + comma + IS_ORIGIN_CTBC + comma + IS_ORIGIN_PREPAID + comma + TARGET_TYPE + comma + IS_TARGET_CTBC + comma + IS_TARGET_PREPAID + comma + ORIGIN_BILLING_AREA + comma + TARGET_BILLING_AREA + comma + ORIGIN_MOBILE_TYPE + comma + TARGET_MOBILE_TYPE + comma + IS_NON_GEOGRAPHIC + comma + SERVICE + comma + DURATION_CALL_LIMIT + comma + IN_ROUTE_CNL_POI + comma + OUT_ROUTE_CNL_POI + comma + IN_ROUTE_TYPE + comma + OUT_ROUTE_TYPE + comma + IN_ROUTE_NAME + comma + OUT_ROUTE_NAME + comma + IN_ROUTE_EOT + comma + OUT_ROUTE_EOT + comma + IN_ROUTE_FICTITIOUS_NUMBER + comma + OUT_ROUTE_FICTITIOUS_NUMBER + comma + IN_ROUTE_EOT_OWNER + comma + OUT_ROUTE_EOT_OWNER + comma + INTERNATIONAL_FLAG + comma + COUNTRY_DIAL_CODE + comma + COUNTRY_ID + comma + COUNTRY_STAMP_CODE + comma + RESOLUTION_226_FLAG + comma + RESOLUTION_226_CALLS + comma + IS_BILLABLE_CLD + comma + IS_PROCESSED_AGAIN + comma + IS_RECOVERED + comma + ERROR_CODE + comma + IS_ORIGIN_ROAMING + comma + IS_TARGET_ROAMING + comma + SERVED_MSI_SDN + comma + TECNOLOGY_SWITCH_CODE + comma + DISTRIBUTION_SYSTEM + comma + DISTRIBUTION_USAGE + comma + DISTRIBUTION_JURISDICTION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Glenio Borges</dc:creator>
  <cp:lastModifiedBy>Glenio Borges</cp:lastModifiedBy>
  <dcterms:created xsi:type="dcterms:W3CDTF">2015-09-11T17:09:40Z</dcterms:created>
  <dcterms:modified xsi:type="dcterms:W3CDTF">2015-09-11T23:32:00Z</dcterms:modified>
</cp:coreProperties>
</file>