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damian/Desktop/Excel Projects/"/>
    </mc:Choice>
  </mc:AlternateContent>
  <xr:revisionPtr revIDLastSave="0" documentId="8_{4AB7E8CD-7438-9146-B2ED-F31D07147CC4}" xr6:coauthVersionLast="47" xr6:coauthVersionMax="47" xr10:uidLastSave="{00000000-0000-0000-0000-000000000000}"/>
  <bookViews>
    <workbookView xWindow="0" yWindow="500" windowWidth="28800" windowHeight="15300" activeTab="1" xr2:uid="{C172C3D3-9E9B-8D41-B186-3418E48FA629}"/>
  </bookViews>
  <sheets>
    <sheet name="Attendance Tracker" sheetId="1" r:id="rId1"/>
    <sheet name="Visualisation" sheetId="5" r:id="rId2"/>
    <sheet name="Contact" sheetId="2" r:id="rId3"/>
    <sheet name="Department" sheetId="3" r:id="rId4"/>
    <sheet name="Attendance Log" sheetId="4" r:id="rId5"/>
  </sheets>
  <calcPr calcId="191029"/>
  <pivotCaches>
    <pivotCache cacheId="3" r:id="rId6"/>
    <pivotCache cacheId="4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" i="4"/>
  <c r="F4" i="1"/>
  <c r="G4" i="1" s="1"/>
  <c r="H4" i="1" s="1" a="1"/>
  <c r="H4" i="1" s="1"/>
  <c r="F5" i="1"/>
  <c r="G5" i="1" s="1"/>
  <c r="H5" i="1" s="1" a="1"/>
  <c r="H5" i="1" s="1"/>
  <c r="F6" i="1"/>
  <c r="F7" i="1"/>
  <c r="F8" i="1"/>
  <c r="F9" i="1"/>
  <c r="G9" i="1" s="1"/>
  <c r="H9" i="1" s="1" a="1"/>
  <c r="H9" i="1" s="1"/>
  <c r="F10" i="1"/>
  <c r="G10" i="1" s="1"/>
  <c r="H10" i="1" s="1" a="1"/>
  <c r="H10" i="1" s="1"/>
  <c r="F11" i="1"/>
  <c r="G11" i="1" s="1"/>
  <c r="H11" i="1" s="1" a="1"/>
  <c r="H11" i="1" s="1"/>
  <c r="F12" i="1"/>
  <c r="G12" i="1" s="1"/>
  <c r="H12" i="1" s="1" a="1"/>
  <c r="H12" i="1" s="1"/>
  <c r="F13" i="1"/>
  <c r="G13" i="1" s="1"/>
  <c r="H13" i="1" s="1" a="1"/>
  <c r="H13" i="1" s="1"/>
  <c r="F14" i="1"/>
  <c r="F15" i="1"/>
  <c r="F16" i="1"/>
  <c r="F17" i="1"/>
  <c r="G17" i="1" s="1"/>
  <c r="H17" i="1" s="1" a="1"/>
  <c r="H17" i="1" s="1"/>
  <c r="F18" i="1"/>
  <c r="G18" i="1" s="1"/>
  <c r="H18" i="1" s="1" a="1"/>
  <c r="H18" i="1" s="1"/>
  <c r="F19" i="1"/>
  <c r="G19" i="1" s="1"/>
  <c r="H19" i="1" s="1" a="1"/>
  <c r="H19" i="1" s="1"/>
  <c r="F20" i="1"/>
  <c r="G20" i="1" s="1"/>
  <c r="H20" i="1" s="1" a="1"/>
  <c r="H20" i="1" s="1"/>
  <c r="F21" i="1"/>
  <c r="G21" i="1" s="1"/>
  <c r="H21" i="1" s="1" a="1"/>
  <c r="H21" i="1" s="1"/>
  <c r="F22" i="1"/>
  <c r="F23" i="1"/>
  <c r="F24" i="1"/>
  <c r="F25" i="1"/>
  <c r="G25" i="1" s="1"/>
  <c r="H25" i="1" s="1" a="1"/>
  <c r="H25" i="1" s="1"/>
  <c r="F26" i="1"/>
  <c r="G26" i="1" s="1"/>
  <c r="H26" i="1" s="1" a="1"/>
  <c r="H26" i="1" s="1"/>
  <c r="F27" i="1"/>
  <c r="G27" i="1" s="1"/>
  <c r="H27" i="1" s="1" a="1"/>
  <c r="H27" i="1" s="1"/>
  <c r="F28" i="1"/>
  <c r="G28" i="1" s="1"/>
  <c r="H28" i="1" s="1" a="1"/>
  <c r="H28" i="1" s="1"/>
  <c r="F29" i="1"/>
  <c r="G29" i="1" s="1"/>
  <c r="H29" i="1" s="1" a="1"/>
  <c r="H29" i="1" s="1"/>
  <c r="F30" i="1"/>
  <c r="F31" i="1"/>
  <c r="F32" i="1"/>
  <c r="F33" i="1"/>
  <c r="G33" i="1" s="1"/>
  <c r="H33" i="1" s="1" a="1"/>
  <c r="H33" i="1" s="1"/>
  <c r="F34" i="1"/>
  <c r="G34" i="1" s="1"/>
  <c r="H34" i="1" s="1" a="1"/>
  <c r="H34" i="1" s="1"/>
  <c r="F35" i="1"/>
  <c r="G35" i="1" s="1"/>
  <c r="H35" i="1" s="1" a="1"/>
  <c r="H35" i="1" s="1"/>
  <c r="F36" i="1"/>
  <c r="G36" i="1" s="1"/>
  <c r="H36" i="1" s="1" a="1"/>
  <c r="H36" i="1" s="1"/>
  <c r="F37" i="1"/>
  <c r="G37" i="1" s="1"/>
  <c r="H37" i="1" s="1" a="1"/>
  <c r="H37" i="1" s="1"/>
  <c r="F38" i="1"/>
  <c r="F39" i="1"/>
  <c r="F40" i="1"/>
  <c r="F41" i="1"/>
  <c r="G41" i="1" s="1"/>
  <c r="H41" i="1" s="1" a="1"/>
  <c r="H41" i="1" s="1"/>
  <c r="F42" i="1"/>
  <c r="G42" i="1" s="1"/>
  <c r="H42" i="1" s="1" a="1"/>
  <c r="H42" i="1" s="1"/>
  <c r="F43" i="1"/>
  <c r="G43" i="1" s="1"/>
  <c r="H43" i="1" s="1" a="1"/>
  <c r="H43" i="1" s="1"/>
  <c r="F44" i="1"/>
  <c r="G44" i="1" s="1"/>
  <c r="H44" i="1" s="1" a="1"/>
  <c r="H44" i="1" s="1"/>
  <c r="F45" i="1"/>
  <c r="G45" i="1" s="1"/>
  <c r="H45" i="1" s="1" a="1"/>
  <c r="H45" i="1" s="1"/>
  <c r="F46" i="1"/>
  <c r="F47" i="1"/>
  <c r="F48" i="1"/>
  <c r="F49" i="1"/>
  <c r="G49" i="1" s="1"/>
  <c r="H49" i="1" s="1" a="1"/>
  <c r="H49" i="1" s="1"/>
  <c r="F50" i="1"/>
  <c r="G50" i="1" s="1"/>
  <c r="H50" i="1" s="1" a="1"/>
  <c r="H50" i="1" s="1"/>
  <c r="F51" i="1"/>
  <c r="G51" i="1" s="1"/>
  <c r="H51" i="1" s="1" a="1"/>
  <c r="H51" i="1" s="1"/>
  <c r="F52" i="1"/>
  <c r="G52" i="1" s="1"/>
  <c r="H52" i="1" s="1" a="1"/>
  <c r="H52" i="1" s="1"/>
  <c r="F3" i="1"/>
  <c r="G3" i="1" s="1"/>
  <c r="H3" i="1" s="1" a="1"/>
  <c r="H3" i="1" s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3" i="1"/>
  <c r="G48" i="1" l="1"/>
  <c r="H48" i="1" s="1" a="1"/>
  <c r="H48" i="1" s="1"/>
  <c r="G40" i="1"/>
  <c r="H40" i="1" s="1" a="1"/>
  <c r="H40" i="1" s="1"/>
  <c r="G32" i="1"/>
  <c r="H32" i="1" s="1" a="1"/>
  <c r="H32" i="1" s="1"/>
  <c r="G24" i="1"/>
  <c r="H24" i="1" s="1" a="1"/>
  <c r="H24" i="1" s="1"/>
  <c r="G16" i="1"/>
  <c r="H16" i="1" s="1" a="1"/>
  <c r="H16" i="1" s="1"/>
  <c r="G8" i="1"/>
  <c r="H8" i="1" s="1" a="1"/>
  <c r="H8" i="1" s="1"/>
  <c r="I7" i="1" s="1" a="1"/>
  <c r="I7" i="1" s="1"/>
  <c r="G47" i="1"/>
  <c r="H47" i="1" s="1" a="1"/>
  <c r="H47" i="1" s="1"/>
  <c r="G39" i="1"/>
  <c r="H39" i="1" s="1" a="1"/>
  <c r="H39" i="1" s="1"/>
  <c r="G31" i="1"/>
  <c r="H31" i="1" s="1" a="1"/>
  <c r="H31" i="1" s="1"/>
  <c r="G23" i="1"/>
  <c r="H23" i="1" s="1" a="1"/>
  <c r="H23" i="1" s="1"/>
  <c r="G15" i="1"/>
  <c r="H15" i="1" s="1" a="1"/>
  <c r="H15" i="1" s="1"/>
  <c r="G7" i="1"/>
  <c r="H7" i="1" s="1" a="1"/>
  <c r="H7" i="1" s="1"/>
  <c r="I31" i="1" s="1" a="1"/>
  <c r="I31" i="1" s="1"/>
  <c r="G46" i="1"/>
  <c r="H46" i="1" s="1" a="1"/>
  <c r="H46" i="1" s="1"/>
  <c r="G38" i="1"/>
  <c r="H38" i="1" s="1" a="1"/>
  <c r="H38" i="1" s="1"/>
  <c r="G30" i="1"/>
  <c r="H30" i="1" s="1" a="1"/>
  <c r="H30" i="1" s="1"/>
  <c r="G22" i="1"/>
  <c r="H22" i="1" s="1" a="1"/>
  <c r="H22" i="1" s="1"/>
  <c r="I15" i="1" s="1" a="1"/>
  <c r="I15" i="1" s="1"/>
  <c r="G14" i="1"/>
  <c r="H14" i="1" s="1" a="1"/>
  <c r="H14" i="1" s="1"/>
  <c r="G6" i="1"/>
  <c r="H6" i="1" s="1" a="1"/>
  <c r="H6" i="1" s="1"/>
  <c r="I27" i="1" s="1" a="1"/>
  <c r="I27" i="1" s="1"/>
  <c r="I23" i="1" a="1"/>
  <c r="I23" i="1" s="1"/>
  <c r="I4" i="1" a="1"/>
  <c r="I4" i="1" s="1"/>
  <c r="I36" i="1" a="1"/>
  <c r="I36" i="1" s="1"/>
  <c r="I17" i="1" a="1"/>
  <c r="I17" i="1" s="1"/>
  <c r="I49" i="1" a="1"/>
  <c r="I49" i="1" s="1"/>
  <c r="I34" i="1" a="1"/>
  <c r="I34" i="1" s="1"/>
  <c r="I30" i="1" l="1" a="1"/>
  <c r="I30" i="1" s="1"/>
  <c r="I45" i="1" a="1"/>
  <c r="I45" i="1" s="1"/>
  <c r="I13" i="1" a="1"/>
  <c r="I13" i="1" s="1"/>
  <c r="I32" i="1" a="1"/>
  <c r="I32" i="1" s="1"/>
  <c r="I51" i="1" a="1"/>
  <c r="I51" i="1" s="1"/>
  <c r="I19" i="1" a="1"/>
  <c r="I19" i="1" s="1"/>
  <c r="I26" i="1" a="1"/>
  <c r="I26" i="1" s="1"/>
  <c r="I41" i="1" a="1"/>
  <c r="I41" i="1" s="1"/>
  <c r="I9" i="1" a="1"/>
  <c r="I9" i="1" s="1"/>
  <c r="I28" i="1" a="1"/>
  <c r="I28" i="1" s="1"/>
  <c r="I47" i="1" a="1"/>
  <c r="I47" i="1" s="1"/>
  <c r="I22" i="1" a="1"/>
  <c r="I22" i="1" s="1"/>
  <c r="I37" i="1" a="1"/>
  <c r="I37" i="1" s="1"/>
  <c r="I5" i="1" a="1"/>
  <c r="I5" i="1" s="1"/>
  <c r="I24" i="1" a="1"/>
  <c r="I24" i="1" s="1"/>
  <c r="I43" i="1" a="1"/>
  <c r="I43" i="1" s="1"/>
  <c r="I11" i="1" a="1"/>
  <c r="I11" i="1" s="1"/>
  <c r="I50" i="1" a="1"/>
  <c r="I50" i="1" s="1"/>
  <c r="I18" i="1" a="1"/>
  <c r="I18" i="1" s="1"/>
  <c r="I33" i="1" a="1"/>
  <c r="I33" i="1" s="1"/>
  <c r="I52" i="1" a="1"/>
  <c r="I52" i="1" s="1"/>
  <c r="I20" i="1" a="1"/>
  <c r="I20" i="1" s="1"/>
  <c r="I39" i="1" a="1"/>
  <c r="I39" i="1" s="1"/>
  <c r="I46" i="1" a="1"/>
  <c r="I46" i="1" s="1"/>
  <c r="I14" i="1" a="1"/>
  <c r="I14" i="1" s="1"/>
  <c r="I29" i="1" a="1"/>
  <c r="I29" i="1" s="1"/>
  <c r="I48" i="1" a="1"/>
  <c r="I48" i="1" s="1"/>
  <c r="I16" i="1" a="1"/>
  <c r="I16" i="1" s="1"/>
  <c r="I35" i="1" a="1"/>
  <c r="I35" i="1" s="1"/>
  <c r="I3" i="1" a="1"/>
  <c r="I3" i="1" s="1"/>
  <c r="I42" i="1" a="1"/>
  <c r="I42" i="1" s="1"/>
  <c r="I10" i="1" a="1"/>
  <c r="I10" i="1" s="1"/>
  <c r="I25" i="1" a="1"/>
  <c r="I25" i="1" s="1"/>
  <c r="I44" i="1" a="1"/>
  <c r="I44" i="1" s="1"/>
  <c r="I12" i="1" a="1"/>
  <c r="I12" i="1" s="1"/>
  <c r="I38" i="1" a="1"/>
  <c r="I38" i="1" s="1"/>
  <c r="I6" i="1" a="1"/>
  <c r="I6" i="1" s="1"/>
  <c r="I21" i="1" a="1"/>
  <c r="I21" i="1" s="1"/>
  <c r="I40" i="1" a="1"/>
  <c r="I40" i="1" s="1"/>
  <c r="I8" i="1" a="1"/>
  <c r="I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<sst xmlns="http://schemas.openxmlformats.org/spreadsheetml/2006/main" count="818" uniqueCount="139">
  <si>
    <t>Name</t>
  </si>
  <si>
    <t>Month</t>
  </si>
  <si>
    <t>Contact</t>
  </si>
  <si>
    <t>Group/Department</t>
  </si>
  <si>
    <t>Total Days Present</t>
  </si>
  <si>
    <t>Attendee 1</t>
  </si>
  <si>
    <t>Attendee 2</t>
  </si>
  <si>
    <t>Attendee 3</t>
  </si>
  <si>
    <t>Attendee 4</t>
  </si>
  <si>
    <t>Attendee 5</t>
  </si>
  <si>
    <t>Attendee 6</t>
  </si>
  <si>
    <t>Attendee 7</t>
  </si>
  <si>
    <t>Attendee 8</t>
  </si>
  <si>
    <t>Attendee 9</t>
  </si>
  <si>
    <t>Attendee 10</t>
  </si>
  <si>
    <t>Attendee 11</t>
  </si>
  <si>
    <t>Attendee 12</t>
  </si>
  <si>
    <t>Attendee 13</t>
  </si>
  <si>
    <t>Attendee 14</t>
  </si>
  <si>
    <t>Attendee 15</t>
  </si>
  <si>
    <t>Attendee 16</t>
  </si>
  <si>
    <t>Attendee 17</t>
  </si>
  <si>
    <t>Attendee 18</t>
  </si>
  <si>
    <t>Attendee 19</t>
  </si>
  <si>
    <t>Attendee 20</t>
  </si>
  <si>
    <t>Attendee 21</t>
  </si>
  <si>
    <t>Attendee 22</t>
  </si>
  <si>
    <t>Attendee 23</t>
  </si>
  <si>
    <t>Attendee 24</t>
  </si>
  <si>
    <t>Attendee 25</t>
  </si>
  <si>
    <t>Attendee 26</t>
  </si>
  <si>
    <t>Attendee 27</t>
  </si>
  <si>
    <t>Attendee 28</t>
  </si>
  <si>
    <t>Attendee 29</t>
  </si>
  <si>
    <t>Attendee 30</t>
  </si>
  <si>
    <t>Attendee 31</t>
  </si>
  <si>
    <t>Attendee 32</t>
  </si>
  <si>
    <t>Attendee 33</t>
  </si>
  <si>
    <t>Attendee 34</t>
  </si>
  <si>
    <t>Attendee 35</t>
  </si>
  <si>
    <t>Attendee 36</t>
  </si>
  <si>
    <t>Attendee 37</t>
  </si>
  <si>
    <t>Attendee 38</t>
  </si>
  <si>
    <t>Attendee 39</t>
  </si>
  <si>
    <t>Attendee 40</t>
  </si>
  <si>
    <t>Attendee 41</t>
  </si>
  <si>
    <t>Attendee 42</t>
  </si>
  <si>
    <t>Attendee 43</t>
  </si>
  <si>
    <t>Attendee 44</t>
  </si>
  <si>
    <t>Attendee 45</t>
  </si>
  <si>
    <t>Attendee 46</t>
  </si>
  <si>
    <t>Attendee 47</t>
  </si>
  <si>
    <t>Attendee 48</t>
  </si>
  <si>
    <t>Attendee 49</t>
  </si>
  <si>
    <t>Attendee 50</t>
  </si>
  <si>
    <t>Actual Days Present</t>
  </si>
  <si>
    <t>Email Address</t>
  </si>
  <si>
    <t>attendee1@company.com</t>
  </si>
  <si>
    <t>attendee2@company.com</t>
  </si>
  <si>
    <t>attendee3@company.com</t>
  </si>
  <si>
    <t>attendee4@company.com</t>
  </si>
  <si>
    <t>attendee5@company.com</t>
  </si>
  <si>
    <t>attendee6@company.com</t>
  </si>
  <si>
    <t>attendee7@company.com</t>
  </si>
  <si>
    <t>attendee8@company.com</t>
  </si>
  <si>
    <t>attendee9@company.com</t>
  </si>
  <si>
    <t>attendee10@company.com</t>
  </si>
  <si>
    <t>attendee11@company.com</t>
  </si>
  <si>
    <t>attendee12@company.com</t>
  </si>
  <si>
    <t>attendee13@company.com</t>
  </si>
  <si>
    <t>attendee14@company.com</t>
  </si>
  <si>
    <t>attendee15@company.com</t>
  </si>
  <si>
    <t>attendee16@company.com</t>
  </si>
  <si>
    <t>attendee17@company.com</t>
  </si>
  <si>
    <t>attendee18@company.com</t>
  </si>
  <si>
    <t>attendee19@company.com</t>
  </si>
  <si>
    <t>attendee20@company.com</t>
  </si>
  <si>
    <t>attendee21@company.com</t>
  </si>
  <si>
    <t>attendee22@company.com</t>
  </si>
  <si>
    <t>attendee23@company.com</t>
  </si>
  <si>
    <t>attendee24@company.com</t>
  </si>
  <si>
    <t>attendee25@company.com</t>
  </si>
  <si>
    <t>attendee26@company.com</t>
  </si>
  <si>
    <t>attendee27@company.com</t>
  </si>
  <si>
    <t>attendee28@company.com</t>
  </si>
  <si>
    <t>attendee29@company.com</t>
  </si>
  <si>
    <t>attendee30@company.com</t>
  </si>
  <si>
    <t>attendee31@company.com</t>
  </si>
  <si>
    <t>attendee32@company.com</t>
  </si>
  <si>
    <t>attendee33@company.com</t>
  </si>
  <si>
    <t>attendee34@company.com</t>
  </si>
  <si>
    <t>attendee35@company.com</t>
  </si>
  <si>
    <t>attendee36@company.com</t>
  </si>
  <si>
    <t>attendee37@company.com</t>
  </si>
  <si>
    <t>attendee38@company.com</t>
  </si>
  <si>
    <t>attendee39@company.com</t>
  </si>
  <si>
    <t>attendee40@company.com</t>
  </si>
  <si>
    <t>attendee41@company.com</t>
  </si>
  <si>
    <t>attendee42@company.com</t>
  </si>
  <si>
    <t>attendee43@company.com</t>
  </si>
  <si>
    <t>attendee44@company.com</t>
  </si>
  <si>
    <t>attendee45@company.com</t>
  </si>
  <si>
    <t>attendee46@company.com</t>
  </si>
  <si>
    <t>attendee47@company.com</t>
  </si>
  <si>
    <t>attendee48@company.com</t>
  </si>
  <si>
    <t>attendee49@company.com</t>
  </si>
  <si>
    <t>attendee50@company.com</t>
  </si>
  <si>
    <t>Department</t>
  </si>
  <si>
    <t>Legend</t>
  </si>
  <si>
    <t>Marketing</t>
  </si>
  <si>
    <t xml:space="preserve">Department </t>
  </si>
  <si>
    <t>Group</t>
  </si>
  <si>
    <t>Sales</t>
  </si>
  <si>
    <t>A</t>
  </si>
  <si>
    <t>HR</t>
  </si>
  <si>
    <t>B</t>
  </si>
  <si>
    <t>IT</t>
  </si>
  <si>
    <t>C</t>
  </si>
  <si>
    <t>Finance</t>
  </si>
  <si>
    <t>D</t>
  </si>
  <si>
    <t>E</t>
  </si>
  <si>
    <t>Date</t>
  </si>
  <si>
    <t>Attended</t>
  </si>
  <si>
    <t>Yes</t>
  </si>
  <si>
    <t>No</t>
  </si>
  <si>
    <t>Attendance Status</t>
  </si>
  <si>
    <t>Attendance Percentage</t>
  </si>
  <si>
    <t>Attendance Requirement Met</t>
  </si>
  <si>
    <t>Grand Total</t>
  </si>
  <si>
    <t>Present</t>
  </si>
  <si>
    <t>Average of Attendance Percentage</t>
  </si>
  <si>
    <t>Count of Name</t>
  </si>
  <si>
    <t>Column1</t>
  </si>
  <si>
    <t xml:space="preserve">Attendance Tracker </t>
  </si>
  <si>
    <t>Attendance Per Day</t>
  </si>
  <si>
    <t>Highest Attendance Counts</t>
  </si>
  <si>
    <t>Top 5</t>
  </si>
  <si>
    <t>Daily Attendance Summary</t>
  </si>
  <si>
    <t>% Who Met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</si>
</sst>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17">
    <font>
      <sz val="12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Aptos Narrow"/>
      <family val="2"/>
      <scheme val="minor"/>
    </font>
    <font>
      <sz val="11"/>
      <color theme="1" tint="4.9989318521683403E-2"/>
      <name val="Calibri"/>
      <family val="2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4"/>
      <color theme="0"/>
      <name val="Calibri"/>
      <family val="2"/>
    </font>
    <font>
      <sz val="12"/>
      <color theme="1" tint="4.9989318521683403E-2"/>
      <name val="Calibri"/>
      <family val="2"/>
    </font>
    <font>
      <sz val="12"/>
      <color theme="1"/>
      <name val="Calibri"/>
      <family val="2"/>
    </font>
    <font>
      <sz val="16"/>
      <color theme="1"/>
      <name val="Calibri Bold"/>
    </font>
    <font>
      <b/>
      <sz val="16"/>
      <color theme="1" tint="4.9989318521683403E-2"/>
      <name val="Calibri Bold"/>
    </font>
    <font>
      <sz val="16"/>
      <color theme="1" tint="4.9989318521683403E-2"/>
      <name val="Calibri Bold"/>
    </font>
    <font>
      <sz val="16"/>
      <color theme="1" tint="4.9989318521683403E-2"/>
      <name val="Calibri"/>
      <family val="2"/>
    </font>
    <font>
      <b/>
      <sz val="16"/>
      <color theme="1" tint="4.9989318521683403E-2"/>
      <name val="Calibri"/>
      <family val="2"/>
    </font>
    <font>
      <b/>
      <sz val="16"/>
      <color theme="1"/>
      <name val="Calibri Light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434343"/>
        <bgColor rgb="FF434343"/>
      </patternFill>
    </fill>
    <fill>
      <patternFill patternType="solid">
        <fgColor rgb="FF666666"/>
        <bgColor rgb="FF666666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theme="1" tint="4.9989318521683403E-2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1" tint="4.9989318521683403E-2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/>
      <top style="thin">
        <color theme="1" tint="4.9989318521683403E-2"/>
      </top>
      <bottom/>
      <diagonal/>
    </border>
    <border>
      <left/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/>
      <top/>
      <bottom style="thin">
        <color theme="1" tint="4.9989318521683403E-2"/>
      </bottom>
      <diagonal/>
    </border>
    <border>
      <left/>
      <right style="thin">
        <color theme="1" tint="4.9989318521683403E-2"/>
      </right>
      <top/>
      <bottom style="thin">
        <color theme="1" tint="4.9989318521683403E-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/>
      <top style="thin">
        <color theme="1" tint="4.9989318521683403E-2"/>
      </top>
      <bottom style="thin">
        <color theme="1" tint="4.9989318521683403E-2"/>
      </bottom>
      <diagonal/>
    </border>
  </borders>
  <cellStyleXfs count="4">
    <xf numFmtId="0" fontId="0" fillId="0" borderId="0"/>
    <xf numFmtId="0" fontId="1" fillId="2" borderId="1">
      <alignment horizontal="center" vertical="center"/>
    </xf>
    <xf numFmtId="9" fontId="6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3" fillId="0" borderId="2" xfId="0" applyFont="1" applyBorder="1" applyAlignment="1">
      <alignment horizontal="center" vertical="top"/>
    </xf>
    <xf numFmtId="0" fontId="3" fillId="3" borderId="0" xfId="0" applyFont="1" applyFill="1"/>
    <xf numFmtId="0" fontId="3" fillId="4" borderId="0" xfId="0" applyFont="1" applyFill="1"/>
    <xf numFmtId="0" fontId="3" fillId="0" borderId="2" xfId="0" applyFont="1" applyBorder="1" applyAlignment="1">
      <alignment horizontal="center" vertical="top" wrapText="1"/>
    </xf>
    <xf numFmtId="15" fontId="2" fillId="0" borderId="0" xfId="0" applyNumberFormat="1" applyFont="1" applyAlignment="1">
      <alignment horizontal="right" wrapText="1"/>
    </xf>
    <xf numFmtId="0" fontId="4" fillId="0" borderId="0" xfId="0" applyFont="1"/>
    <xf numFmtId="0" fontId="3" fillId="0" borderId="0" xfId="0" applyFont="1"/>
    <xf numFmtId="0" fontId="0" fillId="6" borderId="0" xfId="0" applyFill="1"/>
    <xf numFmtId="0" fontId="10" fillId="0" borderId="0" xfId="0" applyFont="1"/>
    <xf numFmtId="9" fontId="10" fillId="0" borderId="0" xfId="2" applyFont="1"/>
    <xf numFmtId="9" fontId="8" fillId="5" borderId="3" xfId="2" applyFont="1" applyFill="1" applyBorder="1" applyAlignment="1">
      <alignment horizontal="center" vertical="center"/>
    </xf>
    <xf numFmtId="0" fontId="8" fillId="5" borderId="3" xfId="1" applyFont="1" applyFill="1" applyBorder="1">
      <alignment horizontal="center" vertical="center"/>
    </xf>
    <xf numFmtId="0" fontId="9" fillId="0" borderId="4" xfId="0" applyFont="1" applyBorder="1"/>
    <xf numFmtId="9" fontId="9" fillId="0" borderId="4" xfId="2" applyFont="1" applyBorder="1"/>
    <xf numFmtId="0" fontId="9" fillId="6" borderId="4" xfId="0" applyFont="1" applyFill="1" applyBorder="1"/>
    <xf numFmtId="164" fontId="9" fillId="0" borderId="4" xfId="0" applyNumberFormat="1" applyFont="1" applyBorder="1" applyAlignment="1">
      <alignment horizontal="center"/>
    </xf>
    <xf numFmtId="164" fontId="10" fillId="0" borderId="0" xfId="0" applyNumberFormat="1" applyFont="1" applyAlignment="1">
      <alignment horizontal="center"/>
    </xf>
    <xf numFmtId="164" fontId="10" fillId="7" borderId="0" xfId="0" applyNumberFormat="1" applyFont="1" applyFill="1" applyAlignment="1">
      <alignment horizontal="center"/>
    </xf>
    <xf numFmtId="0" fontId="7" fillId="7" borderId="0" xfId="3" applyFill="1" applyBorder="1"/>
    <xf numFmtId="0" fontId="8" fillId="5" borderId="5" xfId="1" applyFont="1" applyFill="1" applyBorder="1">
      <alignment horizontal="center" vertical="center"/>
    </xf>
    <xf numFmtId="0" fontId="8" fillId="5" borderId="6" xfId="1" applyFont="1" applyFill="1" applyBorder="1">
      <alignment horizontal="center" vertical="center"/>
    </xf>
    <xf numFmtId="0" fontId="8" fillId="5" borderId="7" xfId="1" applyFont="1" applyFill="1" applyBorder="1">
      <alignment horizontal="center" vertical="center"/>
    </xf>
    <xf numFmtId="0" fontId="5" fillId="0" borderId="8" xfId="0" applyFont="1" applyBorder="1"/>
    <xf numFmtId="9" fontId="9" fillId="0" borderId="9" xfId="0" applyNumberFormat="1" applyFont="1" applyBorder="1"/>
    <xf numFmtId="0" fontId="5" fillId="0" borderId="10" xfId="0" applyFont="1" applyBorder="1"/>
    <xf numFmtId="164" fontId="9" fillId="0" borderId="11" xfId="0" applyNumberFormat="1" applyFont="1" applyBorder="1" applyAlignment="1">
      <alignment horizontal="center"/>
    </xf>
    <xf numFmtId="0" fontId="9" fillId="0" borderId="11" xfId="0" applyFont="1" applyBorder="1"/>
    <xf numFmtId="9" fontId="9" fillId="0" borderId="11" xfId="2" applyFont="1" applyBorder="1"/>
    <xf numFmtId="9" fontId="9" fillId="0" borderId="12" xfId="0" applyNumberFormat="1" applyFont="1" applyBorder="1"/>
    <xf numFmtId="0" fontId="9" fillId="0" borderId="14" xfId="0" applyFont="1" applyBorder="1"/>
    <xf numFmtId="0" fontId="9" fillId="0" borderId="13" xfId="0" applyFont="1" applyBorder="1"/>
    <xf numFmtId="0" fontId="10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top" wrapText="1"/>
    </xf>
    <xf numFmtId="0" fontId="11" fillId="6" borderId="0" xfId="0" applyFont="1" applyFill="1"/>
    <xf numFmtId="9" fontId="11" fillId="6" borderId="0" xfId="0" applyNumberFormat="1" applyFont="1" applyFill="1"/>
    <xf numFmtId="164" fontId="11" fillId="6" borderId="0" xfId="0" applyNumberFormat="1" applyFont="1" applyFill="1"/>
    <xf numFmtId="0" fontId="11" fillId="7" borderId="0" xfId="0" applyFont="1" applyFill="1"/>
    <xf numFmtId="0" fontId="12" fillId="7" borderId="19" xfId="0" applyFont="1" applyFill="1" applyBorder="1"/>
    <xf numFmtId="0" fontId="12" fillId="7" borderId="18" xfId="0" applyFont="1" applyFill="1" applyBorder="1"/>
    <xf numFmtId="0" fontId="11" fillId="7" borderId="15" xfId="0" applyFont="1" applyFill="1" applyBorder="1"/>
    <xf numFmtId="0" fontId="11" fillId="6" borderId="15" xfId="0" applyFont="1" applyFill="1" applyBorder="1"/>
    <xf numFmtId="0" fontId="13" fillId="6" borderId="15" xfId="0" applyFont="1" applyFill="1" applyBorder="1"/>
    <xf numFmtId="9" fontId="11" fillId="6" borderId="15" xfId="0" applyNumberFormat="1" applyFont="1" applyFill="1" applyBorder="1"/>
    <xf numFmtId="15" fontId="14" fillId="6" borderId="0" xfId="0" applyNumberFormat="1" applyFont="1" applyFill="1"/>
    <xf numFmtId="0" fontId="16" fillId="6" borderId="21" xfId="0" applyFont="1" applyFill="1" applyBorder="1"/>
    <xf numFmtId="0" fontId="16" fillId="6" borderId="17" xfId="0" applyFont="1" applyFill="1" applyBorder="1"/>
    <xf numFmtId="0" fontId="15" fillId="6" borderId="0" xfId="0" applyFont="1" applyFill="1"/>
    <xf numFmtId="0" fontId="16" fillId="6" borderId="22" xfId="0" applyFont="1" applyFill="1" applyBorder="1"/>
    <xf numFmtId="0" fontId="16" fillId="6" borderId="16" xfId="0" applyFont="1" applyFill="1" applyBorder="1"/>
    <xf numFmtId="0" fontId="0" fillId="6" borderId="18" xfId="0" applyFill="1" applyBorder="1"/>
    <xf numFmtId="9" fontId="11" fillId="6" borderId="19" xfId="0" applyNumberFormat="1" applyFont="1" applyFill="1" applyBorder="1"/>
    <xf numFmtId="0" fontId="11" fillId="7" borderId="22" xfId="0" applyFont="1" applyFill="1" applyBorder="1"/>
    <xf numFmtId="0" fontId="0" fillId="7" borderId="21" xfId="0" applyFill="1" applyBorder="1"/>
  </cellXfs>
  <cellStyles count="4">
    <cellStyle name="Normal" xfId="0" builtinId="0"/>
    <cellStyle name="Per cent" xfId="2" builtinId="5"/>
    <cellStyle name="Report Header" xfId="1" xr:uid="{9F509735-BFB6-9846-8AB0-315F7964AEEC}"/>
    <cellStyle name="Title" xfId="3" builtinId="15"/>
  </cellStyles>
  <dxfs count="118">
    <dxf>
      <font>
        <color rgb="FF000000"/>
      </font>
      <fill>
        <patternFill patternType="solid">
          <fgColor indexed="64"/>
          <bgColor rgb="FFF8696B"/>
        </patternFill>
      </fill>
    </dxf>
    <dxf>
      <font>
        <color rgb="FF000000"/>
      </font>
      <fill>
        <patternFill patternType="solid">
          <fgColor indexed="64"/>
          <bgColor rgb="FF63BE7B"/>
        </patternFill>
      </fill>
    </dxf>
    <dxf>
      <font>
        <color rgb="FF000000"/>
      </font>
      <fill>
        <patternFill patternType="solid">
          <fgColor indexed="64"/>
          <bgColor rgb="FFFCBF7B"/>
        </patternFill>
      </fill>
    </dxf>
    <dxf>
      <font>
        <color rgb="FF000000"/>
      </font>
      <fill>
        <patternFill patternType="solid">
          <fgColor indexed="64"/>
          <bgColor rgb="FF5A8AC6"/>
        </patternFill>
      </fill>
    </dxf>
    <dxf>
      <font>
        <color rgb="FF000000"/>
      </font>
      <fill>
        <patternFill patternType="solid">
          <fgColor indexed="64"/>
          <bgColor rgb="FFF8696B"/>
        </patternFill>
      </fill>
    </dxf>
    <dxf>
      <font>
        <color rgb="FF000000"/>
      </font>
      <fill>
        <patternFill patternType="solid">
          <fgColor indexed="64"/>
          <bgColor rgb="FF63BE7B"/>
        </patternFill>
      </fill>
    </dxf>
    <dxf>
      <font>
        <color rgb="FF000000"/>
      </font>
      <fill>
        <patternFill patternType="solid">
          <fgColor indexed="64"/>
          <bgColor rgb="FFFFFF00"/>
        </patternFill>
      </fill>
    </dxf>
    <dxf>
      <border>
        <top style="thin">
          <color theme="1" tint="4.9989318521683403E-2"/>
        </top>
      </border>
    </dxf>
    <dxf>
      <border>
        <bottom style="thin">
          <color theme="1" tint="4.9989318521683403E-2"/>
        </bottom>
      </border>
    </dxf>
    <dxf>
      <border diagonalUp="0" diagonalDown="0">
        <left style="thin">
          <color theme="1" tint="4.9989318521683403E-2"/>
        </left>
        <right style="thin">
          <color theme="1" tint="4.9989318521683403E-2"/>
        </right>
        <top style="thin">
          <color theme="1" tint="4.9989318521683403E-2"/>
        </top>
        <bottom style="thin">
          <color theme="1" tint="4.9989318521683403E-2"/>
        </bottom>
      </border>
    </dxf>
    <dxf>
      <fill>
        <patternFill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 Light"/>
        <family val="2"/>
        <scheme val="none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 Bold"/>
        <scheme val="none"/>
      </font>
      <fill>
        <patternFill patternType="solid">
          <fgColor indexed="64"/>
          <bgColor theme="3" tint="0.89999084444715716"/>
        </patternFill>
      </fill>
      <border diagonalUp="0" diagonalDown="0" outline="0">
        <left style="thin">
          <color theme="1" tint="4.9989318521683403E-2"/>
        </left>
        <right style="thin">
          <color theme="1" tint="4.9989318521683403E-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 Bold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theme="1" tint="4.9989318521683403E-2"/>
        </left>
        <right/>
        <top style="thin">
          <color theme="1" tint="4.9989318521683403E-2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 Light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1" tint="4.9989318521683403E-2"/>
        </top>
        <bottom style="thin">
          <color theme="1" tint="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 Bold"/>
        <scheme val="none"/>
      </font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theme="1" tint="4.9989318521683403E-2"/>
        </right>
        <top style="thin">
          <color theme="1" tint="4.9989318521683403E-2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 Light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1" tint="4.9989318521683403E-2"/>
        </top>
        <bottom style="thin">
          <color theme="1" tint="4.9989318521683403E-2"/>
        </bottom>
      </border>
    </dxf>
    <dxf>
      <border>
        <left style="thin">
          <color theme="1" tint="4.9989318521683403E-2"/>
        </left>
        <right style="thin">
          <color theme="1" tint="4.9989318521683403E-2"/>
        </right>
        <top style="thin">
          <color theme="1" tint="4.9989318521683403E-2"/>
        </top>
        <bottom style="thin">
          <color theme="1" tint="4.9989318521683403E-2"/>
        </bottom>
        <vertical style="thin">
          <color theme="1" tint="4.9989318521683403E-2"/>
        </vertical>
        <horizontal style="thin">
          <color theme="1" tint="4.9989318521683403E-2"/>
        </horizontal>
      </border>
    </dxf>
    <dxf>
      <border>
        <left style="thin">
          <color theme="1" tint="4.9989318521683403E-2"/>
        </left>
        <right style="thin">
          <color theme="1" tint="4.9989318521683403E-2"/>
        </right>
        <top style="thin">
          <color theme="1" tint="4.9989318521683403E-2"/>
        </top>
        <bottom style="thin">
          <color theme="1" tint="4.9989318521683403E-2"/>
        </bottom>
        <vertical style="thin">
          <color theme="1" tint="4.9989318521683403E-2"/>
        </vertical>
        <horizontal style="thin">
          <color theme="1" tint="4.9989318521683403E-2"/>
        </horizontal>
      </border>
    </dxf>
    <dxf>
      <border>
        <left style="thin">
          <color theme="1" tint="4.9989318521683403E-2"/>
        </left>
        <right style="thin">
          <color theme="1" tint="4.9989318521683403E-2"/>
        </right>
        <top style="thin">
          <color theme="1" tint="4.9989318521683403E-2"/>
        </top>
        <bottom style="thin">
          <color theme="1" tint="4.9989318521683403E-2"/>
        </bottom>
        <vertical style="thin">
          <color theme="1" tint="4.9989318521683403E-2"/>
        </vertical>
        <horizontal style="thin">
          <color theme="1" tint="4.9989318521683403E-2"/>
        </horizontal>
      </border>
    </dxf>
    <dxf>
      <border>
        <left style="thin">
          <color theme="1" tint="4.9989318521683403E-2"/>
        </left>
        <right style="thin">
          <color theme="1" tint="4.9989318521683403E-2"/>
        </right>
        <top style="thin">
          <color theme="1" tint="4.9989318521683403E-2"/>
        </top>
        <bottom style="thin">
          <color theme="1" tint="4.9989318521683403E-2"/>
        </bottom>
        <vertical style="thin">
          <color theme="1" tint="4.9989318521683403E-2"/>
        </vertical>
        <horizontal style="thin">
          <color theme="1" tint="4.9989318521683403E-2"/>
        </horizontal>
      </border>
    </dxf>
    <dxf>
      <border>
        <left style="thin">
          <color theme="1" tint="4.9989318521683403E-2"/>
        </left>
        <right style="thin">
          <color theme="1" tint="4.9989318521683403E-2"/>
        </right>
        <top style="thin">
          <color theme="1" tint="4.9989318521683403E-2"/>
        </top>
        <bottom style="thin">
          <color theme="1" tint="4.9989318521683403E-2"/>
        </bottom>
        <vertical style="thin">
          <color theme="1" tint="4.9989318521683403E-2"/>
        </vertical>
        <horizontal style="thin">
          <color theme="1" tint="4.9989318521683403E-2"/>
        </horizontal>
      </border>
    </dxf>
    <dxf>
      <border>
        <left style="thin">
          <color theme="1" tint="4.9989318521683403E-2"/>
        </left>
        <right style="thin">
          <color theme="1" tint="4.9989318521683403E-2"/>
        </right>
        <top style="thin">
          <color theme="1" tint="4.9989318521683403E-2"/>
        </top>
        <bottom style="thin">
          <color theme="1" tint="4.9989318521683403E-2"/>
        </bottom>
        <vertical style="thin">
          <color theme="1" tint="4.9989318521683403E-2"/>
        </vertical>
        <horizontal style="thin">
          <color theme="1" tint="4.9989318521683403E-2"/>
        </horizontal>
      </border>
    </dxf>
    <dxf>
      <fill>
        <patternFill>
          <bgColor theme="3" tint="0.89999084444715716"/>
        </patternFill>
      </fill>
    </dxf>
    <dxf>
      <fill>
        <patternFill>
          <bgColor theme="3" tint="0.89999084444715716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name val="Calibri Bold"/>
        <scheme val="none"/>
      </font>
    </dxf>
    <dxf>
      <font>
        <name val="Calibri Bold"/>
        <scheme val="none"/>
      </font>
    </dxf>
    <dxf>
      <font>
        <name val="Calibri Bold"/>
        <scheme val="none"/>
      </font>
    </dxf>
    <dxf>
      <font>
        <name val="Calibri Bold"/>
        <scheme val="none"/>
      </font>
    </dxf>
    <dxf>
      <font>
        <name val="Calibri Bold"/>
        <scheme val="none"/>
      </font>
    </dxf>
    <dxf>
      <font>
        <name val="Calibri Bold"/>
        <scheme val="none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3" tint="0.89999084444715716"/>
        </patternFill>
      </fill>
    </dxf>
    <dxf>
      <fill>
        <patternFill>
          <bgColor theme="3" tint="0.89999084444715716"/>
        </patternFill>
      </fill>
    </dxf>
    <dxf>
      <font>
        <color theme="1" tint="4.9989318521683403E-2"/>
      </font>
    </dxf>
    <dxf>
      <font>
        <color theme="1" tint="4.9989318521683403E-2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border>
        <left style="thin">
          <color theme="1" tint="4.9989318521683403E-2"/>
        </left>
        <right style="thin">
          <color theme="1" tint="4.9989318521683403E-2"/>
        </right>
        <top style="thin">
          <color theme="1" tint="4.9989318521683403E-2"/>
        </top>
        <bottom style="thin">
          <color theme="1" tint="4.9989318521683403E-2"/>
        </bottom>
        <vertical style="thin">
          <color theme="1" tint="4.9989318521683403E-2"/>
        </vertical>
        <horizontal style="thin">
          <color theme="1" tint="4.9989318521683403E-2"/>
        </horizontal>
      </border>
    </dxf>
    <dxf>
      <border>
        <left style="thin">
          <color theme="1" tint="4.9989318521683403E-2"/>
        </left>
        <right style="thin">
          <color theme="1" tint="4.9989318521683403E-2"/>
        </right>
        <top style="thin">
          <color theme="1" tint="4.9989318521683403E-2"/>
        </top>
        <bottom style="thin">
          <color theme="1" tint="4.9989318521683403E-2"/>
        </bottom>
        <vertical style="thin">
          <color theme="1" tint="4.9989318521683403E-2"/>
        </vertical>
        <horizontal style="thin">
          <color theme="1" tint="4.9989318521683403E-2"/>
        </horizontal>
      </border>
    </dxf>
    <dxf>
      <border>
        <left style="thin">
          <color theme="1" tint="4.9989318521683403E-2"/>
        </left>
        <right style="thin">
          <color theme="1" tint="4.9989318521683403E-2"/>
        </right>
        <top style="thin">
          <color theme="1" tint="4.9989318521683403E-2"/>
        </top>
        <bottom style="thin">
          <color theme="1" tint="4.9989318521683403E-2"/>
        </bottom>
        <vertical style="thin">
          <color theme="1" tint="4.9989318521683403E-2"/>
        </vertical>
        <horizontal style="thin">
          <color theme="1" tint="4.9989318521683403E-2"/>
        </horizontal>
      </border>
    </dxf>
    <dxf>
      <border>
        <left style="thin">
          <color theme="1" tint="4.9989318521683403E-2"/>
        </left>
        <right style="thin">
          <color theme="1" tint="4.9989318521683403E-2"/>
        </right>
        <top style="thin">
          <color theme="1" tint="4.9989318521683403E-2"/>
        </top>
        <bottom style="thin">
          <color theme="1" tint="4.9989318521683403E-2"/>
        </bottom>
        <vertical style="thin">
          <color theme="1" tint="4.9989318521683403E-2"/>
        </vertical>
        <horizontal style="thin">
          <color theme="1" tint="4.9989318521683403E-2"/>
        </horizontal>
      </border>
    </dxf>
    <dxf>
      <border>
        <left style="thin">
          <color theme="1" tint="4.9989318521683403E-2"/>
        </left>
        <right style="thin">
          <color theme="1" tint="4.9989318521683403E-2"/>
        </right>
        <top style="thin">
          <color theme="1" tint="4.9989318521683403E-2"/>
        </top>
        <bottom style="thin">
          <color theme="1" tint="4.9989318521683403E-2"/>
        </bottom>
        <vertical style="thin">
          <color theme="1" tint="4.9989318521683403E-2"/>
        </vertical>
        <horizontal style="thin">
          <color theme="1" tint="4.9989318521683403E-2"/>
        </horizontal>
      </border>
    </dxf>
    <dxf>
      <fill>
        <patternFill>
          <bgColor theme="3" tint="0.89999084444715716"/>
        </patternFill>
      </fill>
    </dxf>
    <dxf>
      <fill>
        <patternFill>
          <bgColor theme="3" tint="0.89999084444715716"/>
        </patternFill>
      </fill>
    </dxf>
    <dxf>
      <font>
        <sz val="16"/>
      </font>
    </dxf>
    <dxf>
      <font>
        <sz val="16"/>
      </font>
    </dxf>
    <dxf>
      <font>
        <sz val="16"/>
      </font>
    </dxf>
    <dxf>
      <font>
        <name val="Calibri Bold"/>
        <scheme val="none"/>
      </font>
    </dxf>
    <dxf>
      <font>
        <name val="Calibri Bold"/>
        <scheme val="none"/>
      </font>
    </dxf>
    <dxf>
      <font>
        <name val="Calibri Bold"/>
        <scheme val="none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b/>
      </font>
    </dxf>
    <dxf>
      <font>
        <name val="Calibri"/>
        <family val="2"/>
      </font>
    </dxf>
    <dxf>
      <font>
        <name val="Calibri"/>
        <family val="2"/>
      </font>
    </dxf>
    <dxf>
      <font>
        <color theme="1" tint="4.9989318521683403E-2"/>
      </font>
    </dxf>
    <dxf>
      <font>
        <color theme="1" tint="4.9989318521683403E-2"/>
      </font>
    </dxf>
    <dxf>
      <fill>
        <patternFill>
          <bgColor theme="3" tint="0.89999084444715716"/>
        </patternFill>
      </fill>
    </dxf>
    <dxf>
      <fill>
        <patternFill>
          <bgColor theme="3" tint="0.89999084444715716"/>
        </patternFill>
      </fill>
    </dxf>
    <dxf>
      <fill>
        <patternFill>
          <bgColor theme="3" tint="0.89999084444715716"/>
        </patternFill>
      </fill>
    </dxf>
    <dxf>
      <fill>
        <patternFill>
          <bgColor theme="3" tint="0.89999084444715716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b val="0"/>
      </font>
    </dxf>
    <dxf>
      <font>
        <b val="0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name val="Calibri Bold"/>
        <scheme val="none"/>
      </font>
    </dxf>
    <dxf>
      <font>
        <name val="Calibri Bold"/>
        <scheme val="none"/>
      </font>
    </dxf>
    <dxf>
      <font>
        <name val="Calibri Bold"/>
        <scheme val="none"/>
      </font>
    </dxf>
    <dxf>
      <font>
        <name val="Calibri Bold"/>
        <scheme val="none"/>
      </font>
    </dxf>
    <dxf>
      <font>
        <name val="Calibri Bold"/>
        <scheme val="none"/>
      </font>
    </dxf>
    <dxf>
      <font>
        <name val="Calibri Bold"/>
        <scheme val="none"/>
      </font>
    </dxf>
    <dxf>
      <font>
        <name val="Calibri Bold"/>
        <scheme val="none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strike val="0"/>
        <outline val="0"/>
        <shadow val="0"/>
        <u val="none"/>
        <vertAlign val="baseline"/>
        <color theme="1" tint="4.9989318521683403E-2"/>
        <name val="Calibri"/>
        <family val="2"/>
        <scheme val="none"/>
      </font>
      <numFmt numFmtId="13" formatCode="0%"/>
      <border diagonalUp="0" diagonalDown="0">
        <left style="thin">
          <color theme="2" tint="-0.249977111117893"/>
        </left>
        <right/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font>
        <strike val="0"/>
        <outline val="0"/>
        <shadow val="0"/>
        <u val="none"/>
        <vertAlign val="baseline"/>
        <color theme="1" tint="4.9989318521683403E-2"/>
        <name val="Calibri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font>
        <strike val="0"/>
        <outline val="0"/>
        <shadow val="0"/>
        <u val="none"/>
        <vertAlign val="baseline"/>
        <color theme="1" tint="4.9989318521683403E-2"/>
        <name val="Calibri"/>
        <family val="2"/>
        <scheme val="none"/>
      </font>
      <numFmt numFmtId="13" formatCode="0%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font>
        <strike val="0"/>
        <outline val="0"/>
        <shadow val="0"/>
        <u val="none"/>
        <vertAlign val="baseline"/>
        <color theme="1" tint="4.9989318521683403E-2"/>
        <name val="Calibri"/>
        <family val="2"/>
        <scheme val="none"/>
      </font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font>
        <strike val="0"/>
        <outline val="0"/>
        <shadow val="0"/>
        <u val="none"/>
        <vertAlign val="baseline"/>
        <color theme="1" tint="4.9989318521683403E-2"/>
        <name val="Calibri"/>
        <family val="2"/>
        <scheme val="none"/>
      </font>
      <numFmt numFmtId="0" formatCode="General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font>
        <strike val="0"/>
        <outline val="0"/>
        <shadow val="0"/>
        <u val="none"/>
        <vertAlign val="baseline"/>
        <color theme="1" tint="4.9989318521683403E-2"/>
        <name val="Calibri"/>
        <family val="2"/>
        <scheme val="none"/>
      </font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font>
        <strike val="0"/>
        <outline val="0"/>
        <shadow val="0"/>
        <u val="none"/>
        <vertAlign val="baseline"/>
        <color theme="1" tint="4.9989318521683403E-2"/>
        <name val="Calibri"/>
        <family val="2"/>
        <scheme val="none"/>
      </font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font>
        <strike val="0"/>
        <outline val="0"/>
        <shadow val="0"/>
        <u val="none"/>
        <vertAlign val="baseline"/>
        <color theme="1" tint="4.9989318521683403E-2"/>
        <name val="Calibri"/>
        <family val="2"/>
        <scheme val="none"/>
      </font>
      <numFmt numFmtId="164" formatCode="mmm\-yyyy"/>
      <alignment horizontal="center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none"/>
      </font>
      <border diagonalUp="0" diagonalDown="0">
        <left/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 diagonalUp="0" diagonalDown="0">
        <left style="thin">
          <color theme="1" tint="4.9989318521683403E-2"/>
        </left>
        <right style="thin">
          <color theme="1" tint="4.9989318521683403E-2"/>
        </right>
        <top style="thin">
          <color theme="1" tint="4.9989318521683403E-2"/>
        </top>
        <bottom style="thin">
          <color theme="1" tint="4.9989318521683403E-2"/>
        </bottom>
      </border>
    </dxf>
    <dxf>
      <font>
        <strike val="0"/>
        <outline val="0"/>
        <shadow val="0"/>
        <u val="none"/>
        <vertAlign val="baseline"/>
        <color theme="1" tint="4.9989318521683403E-2"/>
        <name val="Calibri"/>
        <family val="2"/>
        <scheme val="none"/>
      </font>
    </dxf>
    <dxf>
      <border>
        <bottom style="medium">
          <color theme="1" tint="4.9989318521683403E-2"/>
        </bottom>
      </border>
    </dxf>
    <dxf>
      <font>
        <b/>
        <strike val="0"/>
        <outline val="0"/>
        <shadow val="0"/>
        <u val="none"/>
        <vertAlign val="baseline"/>
        <sz val="14"/>
        <color theme="0"/>
        <name val="Calibri"/>
        <family val="2"/>
        <scheme val="none"/>
      </font>
      <fill>
        <patternFill patternType="solid">
          <fgColor indexed="64"/>
          <bgColor theme="1" tint="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D5FE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 b="1" i="0">
                <a:latin typeface="Calibri" panose="020F0502020204030204" pitchFamily="34" charset="0"/>
                <a:cs typeface="Calibri" panose="020F0502020204030204" pitchFamily="34" charset="0"/>
              </a:rPr>
              <a:t>Attendance Per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Calibri" panose="020F0502020204030204" pitchFamily="34" charset="0"/>
                  <a:ea typeface="+mn-ea"/>
                  <a:cs typeface="Calibri" panose="020F0502020204030204" pitchFamily="34" charset="0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Present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Calibri" panose="020F0502020204030204" pitchFamily="34" charset="0"/>
                    <a:ea typeface="+mn-ea"/>
                    <a:cs typeface="Calibri" panose="020F050202020403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01-Jul-24</c:v>
              </c:pt>
              <c:pt idx="1">
                <c:v>02-Jul-24</c:v>
              </c:pt>
              <c:pt idx="2">
                <c:v>03-Jul-24</c:v>
              </c:pt>
              <c:pt idx="3">
                <c:v>04-Jul-24</c:v>
              </c:pt>
              <c:pt idx="4">
                <c:v>05-Jul-24</c:v>
              </c:pt>
            </c:strLit>
          </c:cat>
          <c:val>
            <c:numLit>
              <c:formatCode>General</c:formatCode>
              <c:ptCount val="5"/>
              <c:pt idx="0">
                <c:v>25</c:v>
              </c:pt>
              <c:pt idx="1">
                <c:v>25</c:v>
              </c:pt>
              <c:pt idx="2">
                <c:v>24</c:v>
              </c:pt>
              <c:pt idx="3">
                <c:v>30</c:v>
              </c:pt>
              <c:pt idx="4">
                <c:v>23</c:v>
              </c:pt>
            </c:numLit>
          </c:val>
          <c:extLst>
            <c:ext xmlns:c16="http://schemas.microsoft.com/office/drawing/2014/chart" uri="{C3380CC4-5D6E-409C-BE32-E72D297353CC}">
              <c16:uniqueId val="{00000000-BCF1-4B42-BE8F-286657F55D6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115988543"/>
        <c:axId val="1288654383"/>
      </c:barChart>
      <c:catAx>
        <c:axId val="1115988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endParaRPr lang="en-US"/>
          </a:p>
        </c:txPr>
        <c:crossAx val="1288654383"/>
        <c:crosses val="autoZero"/>
        <c:auto val="1"/>
        <c:lblAlgn val="ctr"/>
        <c:lblOffset val="100"/>
        <c:noMultiLvlLbl val="0"/>
      </c:catAx>
      <c:valAx>
        <c:axId val="1288654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endParaRPr lang="en-US"/>
          </a:p>
        </c:txPr>
        <c:crossAx val="1115988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b="1" i="0">
                <a:latin typeface="Calibri" panose="020F0502020204030204" pitchFamily="34" charset="0"/>
                <a:cs typeface="Calibri" panose="020F0502020204030204" pitchFamily="34" charset="0"/>
              </a:rPr>
              <a:t>Average</a:t>
            </a:r>
            <a:r>
              <a:rPr lang="en-US" b="1" i="0" baseline="0">
                <a:latin typeface="Calibri" panose="020F0502020204030204" pitchFamily="34" charset="0"/>
                <a:cs typeface="Calibri" panose="020F0502020204030204" pitchFamily="34" charset="0"/>
              </a:rPr>
              <a:t> Attendance Rate</a:t>
            </a:r>
            <a:r>
              <a:rPr lang="en-US" b="1" i="0">
                <a:latin typeface="Calibri" panose="020F0502020204030204" pitchFamily="34" charset="0"/>
                <a:cs typeface="Calibri" panose="020F0502020204030204" pitchFamily="34" charset="0"/>
              </a:rPr>
              <a:t> by Group/Department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Calibri" panose="020F0502020204030204" pitchFamily="34" charset="0"/>
                    <a:ea typeface="+mn-ea"/>
                    <a:cs typeface="Calibri" panose="020F050202020403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IT</c:v>
              </c:pt>
              <c:pt idx="1">
                <c:v>Sales</c:v>
              </c:pt>
              <c:pt idx="2">
                <c:v>Marketing</c:v>
              </c:pt>
              <c:pt idx="3">
                <c:v>HR</c:v>
              </c:pt>
              <c:pt idx="4">
                <c:v>Finance</c:v>
              </c:pt>
            </c:strLit>
          </c:cat>
          <c:val>
            <c:numLit>
              <c:formatCode>General</c:formatCode>
              <c:ptCount val="5"/>
              <c:pt idx="0">
                <c:v>0.54000000000000015</c:v>
              </c:pt>
              <c:pt idx="1">
                <c:v>0.52</c:v>
              </c:pt>
              <c:pt idx="2">
                <c:v>0.52</c:v>
              </c:pt>
              <c:pt idx="3">
                <c:v>0.48000000000000009</c:v>
              </c:pt>
              <c:pt idx="4">
                <c:v>0.48</c:v>
              </c:pt>
            </c:numLit>
          </c:val>
          <c:extLst>
            <c:ext xmlns:c16="http://schemas.microsoft.com/office/drawing/2014/chart" uri="{C3380CC4-5D6E-409C-BE32-E72D297353CC}">
              <c16:uniqueId val="{00000000-A9DE-2943-B10A-485CA72C8A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735106592"/>
        <c:axId val="1370975263"/>
      </c:barChart>
      <c:catAx>
        <c:axId val="1735106592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Calibri" panose="020F0502020204030204" pitchFamily="34" charset="0"/>
                    <a:ea typeface="+mn-ea"/>
                    <a:cs typeface="Calibri" panose="020F0502020204030204" pitchFamily="34" charset="0"/>
                  </a:defRPr>
                </a:pPr>
                <a:r>
                  <a:rPr lang="en-GB" sz="1200" b="1" i="0">
                    <a:latin typeface="Calibri" panose="020F0502020204030204" pitchFamily="34" charset="0"/>
                    <a:cs typeface="Calibri" panose="020F0502020204030204" pitchFamily="34" charset="0"/>
                  </a:rPr>
                  <a:t>Group/Department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Calibri" panose="020F0502020204030204" pitchFamily="34" charset="0"/>
                  <a:ea typeface="+mn-ea"/>
                  <a:cs typeface="Calibri" panose="020F050202020403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endParaRPr lang="en-US"/>
          </a:p>
        </c:txPr>
        <c:crossAx val="1370975263"/>
        <c:crosses val="autoZero"/>
        <c:auto val="1"/>
        <c:lblAlgn val="ctr"/>
        <c:lblOffset val="100"/>
        <c:noMultiLvlLbl val="0"/>
      </c:catAx>
      <c:valAx>
        <c:axId val="1370975263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Calibri" panose="020F0502020204030204" pitchFamily="34" charset="0"/>
                    <a:ea typeface="+mn-ea"/>
                    <a:cs typeface="Calibri" panose="020F0502020204030204" pitchFamily="34" charset="0"/>
                  </a:defRPr>
                </a:pPr>
                <a:r>
                  <a:rPr lang="en-GB" sz="1200" b="1" i="0">
                    <a:latin typeface="Calibri" panose="020F0502020204030204" pitchFamily="34" charset="0"/>
                    <a:cs typeface="Calibri" panose="020F0502020204030204" pitchFamily="34" charset="0"/>
                  </a:rPr>
                  <a:t>Attendance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Calibri" panose="020F0502020204030204" pitchFamily="34" charset="0"/>
                  <a:ea typeface="+mn-ea"/>
                  <a:cs typeface="Calibri" panose="020F0502020204030204" pitchFamily="34" charset="0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endParaRPr lang="en-US"/>
          </a:p>
        </c:txPr>
        <c:crossAx val="1735106592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0</xdr:colOff>
      <xdr:row>27</xdr:row>
      <xdr:rowOff>21166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D8396E-72C2-8340-8EB8-538A0D3900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722689</xdr:colOff>
      <xdr:row>0</xdr:row>
      <xdr:rowOff>0</xdr:rowOff>
    </xdr:from>
    <xdr:to>
      <xdr:col>14</xdr:col>
      <xdr:colOff>1233714</xdr:colOff>
      <xdr:row>24</xdr:row>
      <xdr:rowOff>36285</xdr:rowOff>
    </xdr:to>
    <xdr:graphicFrame macro="">
      <xdr:nvGraphicFramePr>
        <xdr:cNvPr id="3" name="Chart 2" descr="Chart type: Clustered Bar. 'Attendance Percentage' by 'Group/Department'&#10;&#10;Description automatically generated">
          <a:extLst>
            <a:ext uri="{FF2B5EF4-FFF2-40B4-BE49-F238E27FC236}">
              <a16:creationId xmlns:a16="http://schemas.microsoft.com/office/drawing/2014/main" id="{7286B548-26C3-E74F-ABDB-46017E7E41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mian Morais-Camara" refreshedDate="45848.898318981483" createdVersion="8" refreshedVersion="8" minRefreshableVersion="3" recordCount="250" xr:uid="{3ADFF0E4-080A-2F48-9168-3D25F3B35BB4}">
  <cacheSource type="worksheet">
    <worksheetSource ref="A1:D251" sheet="Attendance Log"/>
  </cacheSource>
  <cacheFields count="4">
    <cacheField name="Name" numFmtId="0">
      <sharedItems/>
    </cacheField>
    <cacheField name="Date" numFmtId="15">
      <sharedItems containsSemiMixedTypes="0" containsNonDate="0" containsDate="1" containsString="0" minDate="2024-07-01T00:00:00" maxDate="2024-07-06T00:00:00" count="5">
        <d v="2024-07-01T00:00:00"/>
        <d v="2024-07-02T00:00:00"/>
        <d v="2024-07-03T00:00:00"/>
        <d v="2024-07-04T00:00:00"/>
        <d v="2024-07-05T00:00:00"/>
      </sharedItems>
    </cacheField>
    <cacheField name="Attended" numFmtId="0">
      <sharedItems/>
    </cacheField>
    <cacheField name="Attendance Status" numFmtId="0">
      <sharedItems count="2">
        <s v="Present"/>
        <s v="Absen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mian Morais-Camara" refreshedDate="45848.911199421294" createdVersion="8" refreshedVersion="8" minRefreshableVersion="3" recordCount="50" xr:uid="{B335AB25-21CF-4441-8B9C-9487DBA36E3A}">
  <cacheSource type="worksheet">
    <worksheetSource name="Table1"/>
  </cacheSource>
  <cacheFields count="8">
    <cacheField name="Name" numFmtId="0">
      <sharedItems count="50">
        <s v="Attendee 1"/>
        <s v="Attendee 2"/>
        <s v="Attendee 3"/>
        <s v="Attendee 4"/>
        <s v="Attendee 5"/>
        <s v="Attendee 6"/>
        <s v="Attendee 7"/>
        <s v="Attendee 8"/>
        <s v="Attendee 9"/>
        <s v="Attendee 10"/>
        <s v="Attendee 11"/>
        <s v="Attendee 12"/>
        <s v="Attendee 13"/>
        <s v="Attendee 14"/>
        <s v="Attendee 15"/>
        <s v="Attendee 16"/>
        <s v="Attendee 17"/>
        <s v="Attendee 18"/>
        <s v="Attendee 19"/>
        <s v="Attendee 20"/>
        <s v="Attendee 21"/>
        <s v="Attendee 22"/>
        <s v="Attendee 23"/>
        <s v="Attendee 24"/>
        <s v="Attendee 25"/>
        <s v="Attendee 26"/>
        <s v="Attendee 27"/>
        <s v="Attendee 28"/>
        <s v="Attendee 29"/>
        <s v="Attendee 30"/>
        <s v="Attendee 31"/>
        <s v="Attendee 32"/>
        <s v="Attendee 33"/>
        <s v="Attendee 34"/>
        <s v="Attendee 35"/>
        <s v="Attendee 36"/>
        <s v="Attendee 37"/>
        <s v="Attendee 38"/>
        <s v="Attendee 39"/>
        <s v="Attendee 40"/>
        <s v="Attendee 41"/>
        <s v="Attendee 42"/>
        <s v="Attendee 43"/>
        <s v="Attendee 44"/>
        <s v="Attendee 45"/>
        <s v="Attendee 46"/>
        <s v="Attendee 47"/>
        <s v="Attendee 48"/>
        <s v="Attendee 49"/>
        <s v="Attendee 50"/>
      </sharedItems>
    </cacheField>
    <cacheField name="Month" numFmtId="164">
      <sharedItems containsSemiMixedTypes="0" containsNonDate="0" containsDate="1" containsString="0" minDate="2025-07-01T00:00:00" maxDate="2025-07-02T00:00:00"/>
    </cacheField>
    <cacheField name="Contact" numFmtId="0">
      <sharedItems/>
    </cacheField>
    <cacheField name="Group/Department" numFmtId="0">
      <sharedItems count="5">
        <s v="Marketing"/>
        <s v="Sales"/>
        <s v="HR"/>
        <s v="IT"/>
        <s v="Finance"/>
      </sharedItems>
    </cacheField>
    <cacheField name="Total Days Present" numFmtId="0">
      <sharedItems containsSemiMixedTypes="0" containsString="0" containsNumber="1" containsInteger="1" minValue="5" maxValue="5"/>
    </cacheField>
    <cacheField name="Actual Days Present" numFmtId="0">
      <sharedItems containsSemiMixedTypes="0" containsString="0" containsNumber="1" containsInteger="1" minValue="0" maxValue="5" count="6">
        <n v="2"/>
        <n v="3"/>
        <n v="4"/>
        <n v="0"/>
        <n v="1"/>
        <n v="5"/>
      </sharedItems>
    </cacheField>
    <cacheField name="Attendance Percentage" numFmtId="9">
      <sharedItems containsSemiMixedTypes="0" containsString="0" containsNumber="1" minValue="0" maxValue="1"/>
    </cacheField>
    <cacheField name="Attendance Requirement Me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0">
  <r>
    <s v="Attendee 1"/>
    <x v="0"/>
    <s v="Yes"/>
    <x v="0"/>
  </r>
  <r>
    <s v="Attendee 2"/>
    <x v="0"/>
    <s v="No"/>
    <x v="1"/>
  </r>
  <r>
    <s v="Attendee 3"/>
    <x v="0"/>
    <s v="Yes"/>
    <x v="0"/>
  </r>
  <r>
    <s v="Attendee 4"/>
    <x v="0"/>
    <s v="No"/>
    <x v="1"/>
  </r>
  <r>
    <s v="Attendee 5"/>
    <x v="0"/>
    <s v="Yes"/>
    <x v="0"/>
  </r>
  <r>
    <s v="Attendee 6"/>
    <x v="0"/>
    <s v="No"/>
    <x v="1"/>
  </r>
  <r>
    <s v="Attendee 7"/>
    <x v="0"/>
    <s v="Yes"/>
    <x v="0"/>
  </r>
  <r>
    <s v="Attendee 8"/>
    <x v="0"/>
    <s v="No"/>
    <x v="1"/>
  </r>
  <r>
    <s v="Attendee 9"/>
    <x v="0"/>
    <s v="Yes"/>
    <x v="0"/>
  </r>
  <r>
    <s v="Attendee 10"/>
    <x v="0"/>
    <s v="No"/>
    <x v="1"/>
  </r>
  <r>
    <s v="Attendee 11"/>
    <x v="0"/>
    <s v="Yes"/>
    <x v="0"/>
  </r>
  <r>
    <s v="Attendee 12"/>
    <x v="0"/>
    <s v="No"/>
    <x v="1"/>
  </r>
  <r>
    <s v="Attendee 13"/>
    <x v="0"/>
    <s v="Yes"/>
    <x v="0"/>
  </r>
  <r>
    <s v="Attendee 14"/>
    <x v="0"/>
    <s v="No"/>
    <x v="1"/>
  </r>
  <r>
    <s v="Attendee 15"/>
    <x v="0"/>
    <s v="Yes"/>
    <x v="0"/>
  </r>
  <r>
    <s v="Attendee 16"/>
    <x v="0"/>
    <s v="No"/>
    <x v="1"/>
  </r>
  <r>
    <s v="Attendee 17"/>
    <x v="0"/>
    <s v="Yes"/>
    <x v="0"/>
  </r>
  <r>
    <s v="Attendee 18"/>
    <x v="0"/>
    <s v="No"/>
    <x v="1"/>
  </r>
  <r>
    <s v="Attendee 19"/>
    <x v="0"/>
    <s v="Yes"/>
    <x v="0"/>
  </r>
  <r>
    <s v="Attendee 20"/>
    <x v="0"/>
    <s v="No"/>
    <x v="1"/>
  </r>
  <r>
    <s v="Attendee 21"/>
    <x v="0"/>
    <s v="Yes"/>
    <x v="0"/>
  </r>
  <r>
    <s v="Attendee 22"/>
    <x v="0"/>
    <s v="No"/>
    <x v="1"/>
  </r>
  <r>
    <s v="Attendee 23"/>
    <x v="0"/>
    <s v="Yes"/>
    <x v="0"/>
  </r>
  <r>
    <s v="Attendee 24"/>
    <x v="0"/>
    <s v="No"/>
    <x v="1"/>
  </r>
  <r>
    <s v="Attendee 25"/>
    <x v="0"/>
    <s v="Yes"/>
    <x v="0"/>
  </r>
  <r>
    <s v="Attendee 26"/>
    <x v="0"/>
    <s v="No"/>
    <x v="1"/>
  </r>
  <r>
    <s v="Attendee 27"/>
    <x v="0"/>
    <s v="Yes"/>
    <x v="0"/>
  </r>
  <r>
    <s v="Attendee 28"/>
    <x v="0"/>
    <s v="No"/>
    <x v="1"/>
  </r>
  <r>
    <s v="Attendee 29"/>
    <x v="0"/>
    <s v="Yes"/>
    <x v="0"/>
  </r>
  <r>
    <s v="Attendee 30"/>
    <x v="0"/>
    <s v="No"/>
    <x v="1"/>
  </r>
  <r>
    <s v="Attendee 31"/>
    <x v="0"/>
    <s v="Yes"/>
    <x v="0"/>
  </r>
  <r>
    <s v="Attendee 32"/>
    <x v="0"/>
    <s v="No"/>
    <x v="1"/>
  </r>
  <r>
    <s v="Attendee 33"/>
    <x v="0"/>
    <s v="Yes"/>
    <x v="0"/>
  </r>
  <r>
    <s v="Attendee 34"/>
    <x v="0"/>
    <s v="No"/>
    <x v="1"/>
  </r>
  <r>
    <s v="Attendee 35"/>
    <x v="0"/>
    <s v="Yes"/>
    <x v="0"/>
  </r>
  <r>
    <s v="Attendee 36"/>
    <x v="0"/>
    <s v="No"/>
    <x v="1"/>
  </r>
  <r>
    <s v="Attendee 37"/>
    <x v="0"/>
    <s v="Yes"/>
    <x v="0"/>
  </r>
  <r>
    <s v="Attendee 38"/>
    <x v="0"/>
    <s v="No"/>
    <x v="1"/>
  </r>
  <r>
    <s v="Attendee 39"/>
    <x v="0"/>
    <s v="Yes"/>
    <x v="0"/>
  </r>
  <r>
    <s v="Attendee 40"/>
    <x v="0"/>
    <s v="No"/>
    <x v="1"/>
  </r>
  <r>
    <s v="Attendee 41"/>
    <x v="0"/>
    <s v="Yes"/>
    <x v="0"/>
  </r>
  <r>
    <s v="Attendee 42"/>
    <x v="0"/>
    <s v="No"/>
    <x v="1"/>
  </r>
  <r>
    <s v="Attendee 43"/>
    <x v="0"/>
    <s v="Yes"/>
    <x v="0"/>
  </r>
  <r>
    <s v="Attendee 44"/>
    <x v="0"/>
    <s v="No"/>
    <x v="1"/>
  </r>
  <r>
    <s v="Attendee 45"/>
    <x v="0"/>
    <s v="Yes"/>
    <x v="0"/>
  </r>
  <r>
    <s v="Attendee 46"/>
    <x v="0"/>
    <s v="No"/>
    <x v="1"/>
  </r>
  <r>
    <s v="Attendee 47"/>
    <x v="0"/>
    <s v="Yes"/>
    <x v="0"/>
  </r>
  <r>
    <s v="Attendee 48"/>
    <x v="0"/>
    <s v="No"/>
    <x v="1"/>
  </r>
  <r>
    <s v="Attendee 49"/>
    <x v="0"/>
    <s v="Yes"/>
    <x v="0"/>
  </r>
  <r>
    <s v="Attendee 50"/>
    <x v="0"/>
    <s v="No"/>
    <x v="1"/>
  </r>
  <r>
    <s v="Attendee 1"/>
    <x v="1"/>
    <s v="No"/>
    <x v="1"/>
  </r>
  <r>
    <s v="Attendee 2"/>
    <x v="1"/>
    <s v="Yes"/>
    <x v="0"/>
  </r>
  <r>
    <s v="Attendee 3"/>
    <x v="1"/>
    <s v="No"/>
    <x v="1"/>
  </r>
  <r>
    <s v="Attendee 4"/>
    <x v="1"/>
    <s v="No"/>
    <x v="1"/>
  </r>
  <r>
    <s v="Attendee 5"/>
    <x v="1"/>
    <s v="No"/>
    <x v="1"/>
  </r>
  <r>
    <s v="Attendee 6"/>
    <x v="1"/>
    <s v="No"/>
    <x v="1"/>
  </r>
  <r>
    <s v="Attendee 7"/>
    <x v="1"/>
    <s v="No"/>
    <x v="1"/>
  </r>
  <r>
    <s v="Attendee 8"/>
    <x v="1"/>
    <s v="Yes"/>
    <x v="0"/>
  </r>
  <r>
    <s v="Attendee 9"/>
    <x v="1"/>
    <s v="Yes"/>
    <x v="0"/>
  </r>
  <r>
    <s v="Attendee 10"/>
    <x v="1"/>
    <s v="Yes"/>
    <x v="0"/>
  </r>
  <r>
    <s v="Attendee 11"/>
    <x v="1"/>
    <s v="No"/>
    <x v="1"/>
  </r>
  <r>
    <s v="Attendee 12"/>
    <x v="1"/>
    <s v="No"/>
    <x v="1"/>
  </r>
  <r>
    <s v="Attendee 13"/>
    <x v="1"/>
    <s v="Yes"/>
    <x v="0"/>
  </r>
  <r>
    <s v="Attendee 14"/>
    <x v="1"/>
    <s v="Yes"/>
    <x v="0"/>
  </r>
  <r>
    <s v="Attendee 15"/>
    <x v="1"/>
    <s v="Yes"/>
    <x v="0"/>
  </r>
  <r>
    <s v="Attendee 16"/>
    <x v="1"/>
    <s v="No"/>
    <x v="1"/>
  </r>
  <r>
    <s v="Attendee 17"/>
    <x v="1"/>
    <s v="No"/>
    <x v="1"/>
  </r>
  <r>
    <s v="Attendee 18"/>
    <x v="1"/>
    <s v="Yes"/>
    <x v="0"/>
  </r>
  <r>
    <s v="Attendee 19"/>
    <x v="1"/>
    <s v="Yes"/>
    <x v="0"/>
  </r>
  <r>
    <s v="Attendee 20"/>
    <x v="1"/>
    <s v="No"/>
    <x v="1"/>
  </r>
  <r>
    <s v="Attendee 21"/>
    <x v="1"/>
    <s v="No"/>
    <x v="1"/>
  </r>
  <r>
    <s v="Attendee 22"/>
    <x v="1"/>
    <s v="Yes"/>
    <x v="0"/>
  </r>
  <r>
    <s v="Attendee 23"/>
    <x v="1"/>
    <s v="Yes"/>
    <x v="0"/>
  </r>
  <r>
    <s v="Attendee 24"/>
    <x v="1"/>
    <s v="Yes"/>
    <x v="0"/>
  </r>
  <r>
    <s v="Attendee 25"/>
    <x v="1"/>
    <s v="No"/>
    <x v="1"/>
  </r>
  <r>
    <s v="Attendee 26"/>
    <x v="1"/>
    <s v="Yes"/>
    <x v="0"/>
  </r>
  <r>
    <s v="Attendee 27"/>
    <x v="1"/>
    <s v="Yes"/>
    <x v="0"/>
  </r>
  <r>
    <s v="Attendee 28"/>
    <x v="1"/>
    <s v="No"/>
    <x v="1"/>
  </r>
  <r>
    <s v="Attendee 29"/>
    <x v="1"/>
    <s v="No"/>
    <x v="1"/>
  </r>
  <r>
    <s v="Attendee 30"/>
    <x v="1"/>
    <s v="Yes"/>
    <x v="0"/>
  </r>
  <r>
    <s v="Attendee 31"/>
    <x v="1"/>
    <s v="No"/>
    <x v="1"/>
  </r>
  <r>
    <s v="Attendee 32"/>
    <x v="1"/>
    <s v="No"/>
    <x v="1"/>
  </r>
  <r>
    <s v="Attendee 33"/>
    <x v="1"/>
    <s v="Yes"/>
    <x v="0"/>
  </r>
  <r>
    <s v="Attendee 34"/>
    <x v="1"/>
    <s v="No"/>
    <x v="1"/>
  </r>
  <r>
    <s v="Attendee 35"/>
    <x v="1"/>
    <s v="Yes"/>
    <x v="0"/>
  </r>
  <r>
    <s v="Attendee 36"/>
    <x v="1"/>
    <s v="Yes"/>
    <x v="0"/>
  </r>
  <r>
    <s v="Attendee 37"/>
    <x v="1"/>
    <s v="Yes"/>
    <x v="0"/>
  </r>
  <r>
    <s v="Attendee 38"/>
    <x v="1"/>
    <s v="Yes"/>
    <x v="0"/>
  </r>
  <r>
    <s v="Attendee 39"/>
    <x v="1"/>
    <s v="Yes"/>
    <x v="0"/>
  </r>
  <r>
    <s v="Attendee 40"/>
    <x v="1"/>
    <s v="No"/>
    <x v="1"/>
  </r>
  <r>
    <s v="Attendee 41"/>
    <x v="1"/>
    <s v="No"/>
    <x v="1"/>
  </r>
  <r>
    <s v="Attendee 42"/>
    <x v="1"/>
    <s v="No"/>
    <x v="1"/>
  </r>
  <r>
    <s v="Attendee 43"/>
    <x v="1"/>
    <s v="Yes"/>
    <x v="0"/>
  </r>
  <r>
    <s v="Attendee 44"/>
    <x v="1"/>
    <s v="Yes"/>
    <x v="0"/>
  </r>
  <r>
    <s v="Attendee 45"/>
    <x v="1"/>
    <s v="No"/>
    <x v="1"/>
  </r>
  <r>
    <s v="Attendee 46"/>
    <x v="1"/>
    <s v="Yes"/>
    <x v="0"/>
  </r>
  <r>
    <s v="Attendee 47"/>
    <x v="1"/>
    <s v="Yes"/>
    <x v="0"/>
  </r>
  <r>
    <s v="Attendee 48"/>
    <x v="1"/>
    <s v="No"/>
    <x v="1"/>
  </r>
  <r>
    <s v="Attendee 49"/>
    <x v="1"/>
    <s v="No"/>
    <x v="1"/>
  </r>
  <r>
    <s v="Attendee 50"/>
    <x v="1"/>
    <s v="No"/>
    <x v="1"/>
  </r>
  <r>
    <s v="Attendee 1"/>
    <x v="2"/>
    <s v="No"/>
    <x v="1"/>
  </r>
  <r>
    <s v="Attendee 2"/>
    <x v="2"/>
    <s v="Yes"/>
    <x v="0"/>
  </r>
  <r>
    <s v="Attendee 3"/>
    <x v="2"/>
    <s v="Yes"/>
    <x v="0"/>
  </r>
  <r>
    <s v="Attendee 4"/>
    <x v="2"/>
    <s v="Yes"/>
    <x v="0"/>
  </r>
  <r>
    <s v="Attendee 5"/>
    <x v="2"/>
    <s v="Yes"/>
    <x v="0"/>
  </r>
  <r>
    <s v="Attendee 6"/>
    <x v="2"/>
    <s v="Yes"/>
    <x v="0"/>
  </r>
  <r>
    <s v="Attendee 7"/>
    <x v="2"/>
    <s v="Yes"/>
    <x v="0"/>
  </r>
  <r>
    <s v="Attendee 8"/>
    <x v="2"/>
    <s v="Yes"/>
    <x v="0"/>
  </r>
  <r>
    <s v="Attendee 9"/>
    <x v="2"/>
    <s v="Yes"/>
    <x v="0"/>
  </r>
  <r>
    <s v="Attendee 10"/>
    <x v="2"/>
    <s v="Yes"/>
    <x v="0"/>
  </r>
  <r>
    <s v="Attendee 11"/>
    <x v="2"/>
    <s v="Yes"/>
    <x v="0"/>
  </r>
  <r>
    <s v="Attendee 12"/>
    <x v="2"/>
    <s v="No"/>
    <x v="1"/>
  </r>
  <r>
    <s v="Attendee 13"/>
    <x v="2"/>
    <s v="No"/>
    <x v="1"/>
  </r>
  <r>
    <s v="Attendee 14"/>
    <x v="2"/>
    <s v="No"/>
    <x v="1"/>
  </r>
  <r>
    <s v="Attendee 15"/>
    <x v="2"/>
    <s v="No"/>
    <x v="1"/>
  </r>
  <r>
    <s v="Attendee 16"/>
    <x v="2"/>
    <s v="No"/>
    <x v="1"/>
  </r>
  <r>
    <s v="Attendee 17"/>
    <x v="2"/>
    <s v="Yes"/>
    <x v="0"/>
  </r>
  <r>
    <s v="Attendee 18"/>
    <x v="2"/>
    <s v="Yes"/>
    <x v="0"/>
  </r>
  <r>
    <s v="Attendee 19"/>
    <x v="2"/>
    <s v="Yes"/>
    <x v="0"/>
  </r>
  <r>
    <s v="Attendee 20"/>
    <x v="2"/>
    <s v="No"/>
    <x v="1"/>
  </r>
  <r>
    <s v="Attendee 21"/>
    <x v="2"/>
    <s v="Yes"/>
    <x v="0"/>
  </r>
  <r>
    <s v="Attendee 22"/>
    <x v="2"/>
    <s v="No"/>
    <x v="1"/>
  </r>
  <r>
    <s v="Attendee 23"/>
    <x v="2"/>
    <s v="No"/>
    <x v="1"/>
  </r>
  <r>
    <s v="Attendee 24"/>
    <x v="2"/>
    <s v="Yes"/>
    <x v="0"/>
  </r>
  <r>
    <s v="Attendee 25"/>
    <x v="2"/>
    <s v="No"/>
    <x v="1"/>
  </r>
  <r>
    <s v="Attendee 26"/>
    <x v="2"/>
    <s v="No"/>
    <x v="1"/>
  </r>
  <r>
    <s v="Attendee 27"/>
    <x v="2"/>
    <s v="No"/>
    <x v="1"/>
  </r>
  <r>
    <s v="Attendee 28"/>
    <x v="2"/>
    <s v="No"/>
    <x v="1"/>
  </r>
  <r>
    <s v="Attendee 29"/>
    <x v="2"/>
    <s v="No"/>
    <x v="1"/>
  </r>
  <r>
    <s v="Attendee 30"/>
    <x v="2"/>
    <s v="Yes"/>
    <x v="0"/>
  </r>
  <r>
    <s v="Attendee 31"/>
    <x v="2"/>
    <s v="No"/>
    <x v="1"/>
  </r>
  <r>
    <s v="Attendee 32"/>
    <x v="2"/>
    <s v="No"/>
    <x v="1"/>
  </r>
  <r>
    <s v="Attendee 33"/>
    <x v="2"/>
    <s v="Yes"/>
    <x v="0"/>
  </r>
  <r>
    <s v="Attendee 34"/>
    <x v="2"/>
    <s v="Yes"/>
    <x v="0"/>
  </r>
  <r>
    <s v="Attendee 35"/>
    <x v="2"/>
    <s v="No"/>
    <x v="1"/>
  </r>
  <r>
    <s v="Attendee 36"/>
    <x v="2"/>
    <s v="Yes"/>
    <x v="0"/>
  </r>
  <r>
    <s v="Attendee 37"/>
    <x v="2"/>
    <s v="Yes"/>
    <x v="0"/>
  </r>
  <r>
    <s v="Attendee 38"/>
    <x v="2"/>
    <s v="No"/>
    <x v="1"/>
  </r>
  <r>
    <s v="Attendee 39"/>
    <x v="2"/>
    <s v="Yes"/>
    <x v="0"/>
  </r>
  <r>
    <s v="Attendee 40"/>
    <x v="2"/>
    <s v="No"/>
    <x v="1"/>
  </r>
  <r>
    <s v="Attendee 41"/>
    <x v="2"/>
    <s v="Yes"/>
    <x v="0"/>
  </r>
  <r>
    <s v="Attendee 42"/>
    <x v="2"/>
    <s v="No"/>
    <x v="1"/>
  </r>
  <r>
    <s v="Attendee 43"/>
    <x v="2"/>
    <s v="No"/>
    <x v="1"/>
  </r>
  <r>
    <s v="Attendee 44"/>
    <x v="2"/>
    <s v="No"/>
    <x v="1"/>
  </r>
  <r>
    <s v="Attendee 45"/>
    <x v="2"/>
    <s v="No"/>
    <x v="1"/>
  </r>
  <r>
    <s v="Attendee 46"/>
    <x v="2"/>
    <s v="Yes"/>
    <x v="0"/>
  </r>
  <r>
    <s v="Attendee 47"/>
    <x v="2"/>
    <s v="Yes"/>
    <x v="0"/>
  </r>
  <r>
    <s v="Attendee 48"/>
    <x v="2"/>
    <s v="No"/>
    <x v="1"/>
  </r>
  <r>
    <s v="Attendee 49"/>
    <x v="2"/>
    <s v="No"/>
    <x v="1"/>
  </r>
  <r>
    <s v="Attendee 50"/>
    <x v="2"/>
    <s v="No"/>
    <x v="1"/>
  </r>
  <r>
    <s v="Attendee 1"/>
    <x v="3"/>
    <s v="Yes"/>
    <x v="0"/>
  </r>
  <r>
    <s v="Attendee 2"/>
    <x v="3"/>
    <s v="Yes"/>
    <x v="0"/>
  </r>
  <r>
    <s v="Attendee 3"/>
    <x v="3"/>
    <s v="No"/>
    <x v="1"/>
  </r>
  <r>
    <s v="Attendee 4"/>
    <x v="3"/>
    <s v="Yes"/>
    <x v="0"/>
  </r>
  <r>
    <s v="Attendee 5"/>
    <x v="3"/>
    <s v="Yes"/>
    <x v="0"/>
  </r>
  <r>
    <s v="Attendee 6"/>
    <x v="3"/>
    <s v="Yes"/>
    <x v="0"/>
  </r>
  <r>
    <s v="Attendee 7"/>
    <x v="3"/>
    <s v="Yes"/>
    <x v="0"/>
  </r>
  <r>
    <s v="Attendee 8"/>
    <x v="3"/>
    <s v="Yes"/>
    <x v="0"/>
  </r>
  <r>
    <s v="Attendee 9"/>
    <x v="3"/>
    <s v="Yes"/>
    <x v="0"/>
  </r>
  <r>
    <s v="Attendee 10"/>
    <x v="3"/>
    <s v="No"/>
    <x v="1"/>
  </r>
  <r>
    <s v="Attendee 11"/>
    <x v="3"/>
    <s v="Yes"/>
    <x v="0"/>
  </r>
  <r>
    <s v="Attendee 12"/>
    <x v="3"/>
    <s v="No"/>
    <x v="1"/>
  </r>
  <r>
    <s v="Attendee 13"/>
    <x v="3"/>
    <s v="No"/>
    <x v="1"/>
  </r>
  <r>
    <s v="Attendee 14"/>
    <x v="3"/>
    <s v="Yes"/>
    <x v="0"/>
  </r>
  <r>
    <s v="Attendee 15"/>
    <x v="3"/>
    <s v="Yes"/>
    <x v="0"/>
  </r>
  <r>
    <s v="Attendee 16"/>
    <x v="3"/>
    <s v="Yes"/>
    <x v="0"/>
  </r>
  <r>
    <s v="Attendee 17"/>
    <x v="3"/>
    <s v="No"/>
    <x v="1"/>
  </r>
  <r>
    <s v="Attendee 18"/>
    <x v="3"/>
    <s v="No"/>
    <x v="1"/>
  </r>
  <r>
    <s v="Attendee 19"/>
    <x v="3"/>
    <s v="No"/>
    <x v="1"/>
  </r>
  <r>
    <s v="Attendee 20"/>
    <x v="3"/>
    <s v="Yes"/>
    <x v="0"/>
  </r>
  <r>
    <s v="Attendee 21"/>
    <x v="3"/>
    <s v="No"/>
    <x v="1"/>
  </r>
  <r>
    <s v="Attendee 22"/>
    <x v="3"/>
    <s v="No"/>
    <x v="1"/>
  </r>
  <r>
    <s v="Attendee 23"/>
    <x v="3"/>
    <s v="Yes"/>
    <x v="0"/>
  </r>
  <r>
    <s v="Attendee 24"/>
    <x v="3"/>
    <s v="No"/>
    <x v="1"/>
  </r>
  <r>
    <s v="Attendee 25"/>
    <x v="3"/>
    <s v="Yes"/>
    <x v="0"/>
  </r>
  <r>
    <s v="Attendee 26"/>
    <x v="3"/>
    <s v="No"/>
    <x v="1"/>
  </r>
  <r>
    <s v="Attendee 27"/>
    <x v="3"/>
    <s v="Yes"/>
    <x v="0"/>
  </r>
  <r>
    <s v="Attendee 28"/>
    <x v="3"/>
    <s v="No"/>
    <x v="1"/>
  </r>
  <r>
    <s v="Attendee 29"/>
    <x v="3"/>
    <s v="Yes"/>
    <x v="0"/>
  </r>
  <r>
    <s v="Attendee 30"/>
    <x v="3"/>
    <s v="Yes"/>
    <x v="0"/>
  </r>
  <r>
    <s v="Attendee 31"/>
    <x v="3"/>
    <s v="Yes"/>
    <x v="0"/>
  </r>
  <r>
    <s v="Attendee 32"/>
    <x v="3"/>
    <s v="Yes"/>
    <x v="0"/>
  </r>
  <r>
    <s v="Attendee 33"/>
    <x v="3"/>
    <s v="Yes"/>
    <x v="0"/>
  </r>
  <r>
    <s v="Attendee 34"/>
    <x v="3"/>
    <s v="Yes"/>
    <x v="0"/>
  </r>
  <r>
    <s v="Attendee 35"/>
    <x v="3"/>
    <s v="No"/>
    <x v="1"/>
  </r>
  <r>
    <s v="Attendee 36"/>
    <x v="3"/>
    <s v="Yes"/>
    <x v="0"/>
  </r>
  <r>
    <s v="Attendee 37"/>
    <x v="3"/>
    <s v="No"/>
    <x v="1"/>
  </r>
  <r>
    <s v="Attendee 38"/>
    <x v="3"/>
    <s v="Yes"/>
    <x v="0"/>
  </r>
  <r>
    <s v="Attendee 39"/>
    <x v="3"/>
    <s v="No"/>
    <x v="1"/>
  </r>
  <r>
    <s v="Attendee 40"/>
    <x v="3"/>
    <s v="Yes"/>
    <x v="0"/>
  </r>
  <r>
    <s v="Attendee 41"/>
    <x v="3"/>
    <s v="Yes"/>
    <x v="0"/>
  </r>
  <r>
    <s v="Attendee 42"/>
    <x v="3"/>
    <s v="Yes"/>
    <x v="0"/>
  </r>
  <r>
    <s v="Attendee 43"/>
    <x v="3"/>
    <s v="No"/>
    <x v="1"/>
  </r>
  <r>
    <s v="Attendee 44"/>
    <x v="3"/>
    <s v="Yes"/>
    <x v="0"/>
  </r>
  <r>
    <s v="Attendee 45"/>
    <x v="3"/>
    <s v="Yes"/>
    <x v="0"/>
  </r>
  <r>
    <s v="Attendee 46"/>
    <x v="3"/>
    <s v="No"/>
    <x v="1"/>
  </r>
  <r>
    <s v="Attendee 47"/>
    <x v="3"/>
    <s v="No"/>
    <x v="1"/>
  </r>
  <r>
    <s v="Attendee 48"/>
    <x v="3"/>
    <s v="No"/>
    <x v="1"/>
  </r>
  <r>
    <s v="Attendee 49"/>
    <x v="3"/>
    <s v="No"/>
    <x v="1"/>
  </r>
  <r>
    <s v="Attendee 50"/>
    <x v="3"/>
    <s v="Yes"/>
    <x v="0"/>
  </r>
  <r>
    <s v="Attendee 1"/>
    <x v="4"/>
    <s v="No"/>
    <x v="1"/>
  </r>
  <r>
    <s v="Attendee 2"/>
    <x v="4"/>
    <s v="No"/>
    <x v="1"/>
  </r>
  <r>
    <s v="Attendee 3"/>
    <x v="4"/>
    <s v="No"/>
    <x v="1"/>
  </r>
  <r>
    <s v="Attendee 4"/>
    <x v="4"/>
    <s v="No"/>
    <x v="1"/>
  </r>
  <r>
    <s v="Attendee 5"/>
    <x v="4"/>
    <s v="No"/>
    <x v="1"/>
  </r>
  <r>
    <s v="Attendee 6"/>
    <x v="4"/>
    <s v="Yes"/>
    <x v="0"/>
  </r>
  <r>
    <s v="Attendee 7"/>
    <x v="4"/>
    <s v="Yes"/>
    <x v="0"/>
  </r>
  <r>
    <s v="Attendee 8"/>
    <x v="4"/>
    <s v="No"/>
    <x v="1"/>
  </r>
  <r>
    <s v="Attendee 9"/>
    <x v="4"/>
    <s v="No"/>
    <x v="1"/>
  </r>
  <r>
    <s v="Attendee 10"/>
    <x v="4"/>
    <s v="No"/>
    <x v="1"/>
  </r>
  <r>
    <s v="Attendee 11"/>
    <x v="4"/>
    <s v="No"/>
    <x v="1"/>
  </r>
  <r>
    <s v="Attendee 12"/>
    <x v="4"/>
    <s v="No"/>
    <x v="1"/>
  </r>
  <r>
    <s v="Attendee 13"/>
    <x v="4"/>
    <s v="Yes"/>
    <x v="0"/>
  </r>
  <r>
    <s v="Attendee 14"/>
    <x v="4"/>
    <s v="Yes"/>
    <x v="0"/>
  </r>
  <r>
    <s v="Attendee 15"/>
    <x v="4"/>
    <s v="No"/>
    <x v="1"/>
  </r>
  <r>
    <s v="Attendee 16"/>
    <x v="4"/>
    <s v="Yes"/>
    <x v="0"/>
  </r>
  <r>
    <s v="Attendee 17"/>
    <x v="4"/>
    <s v="Yes"/>
    <x v="0"/>
  </r>
  <r>
    <s v="Attendee 18"/>
    <x v="4"/>
    <s v="Yes"/>
    <x v="0"/>
  </r>
  <r>
    <s v="Attendee 19"/>
    <x v="4"/>
    <s v="No"/>
    <x v="1"/>
  </r>
  <r>
    <s v="Attendee 20"/>
    <x v="4"/>
    <s v="Yes"/>
    <x v="0"/>
  </r>
  <r>
    <s v="Attendee 21"/>
    <x v="4"/>
    <s v="Yes"/>
    <x v="0"/>
  </r>
  <r>
    <s v="Attendee 22"/>
    <x v="4"/>
    <s v="No"/>
    <x v="1"/>
  </r>
  <r>
    <s v="Attendee 23"/>
    <x v="4"/>
    <s v="No"/>
    <x v="1"/>
  </r>
  <r>
    <s v="Attendee 24"/>
    <x v="4"/>
    <s v="No"/>
    <x v="1"/>
  </r>
  <r>
    <s v="Attendee 25"/>
    <x v="4"/>
    <s v="No"/>
    <x v="1"/>
  </r>
  <r>
    <s v="Attendee 26"/>
    <x v="4"/>
    <s v="Yes"/>
    <x v="0"/>
  </r>
  <r>
    <s v="Attendee 27"/>
    <x v="4"/>
    <s v="Yes"/>
    <x v="0"/>
  </r>
  <r>
    <s v="Attendee 28"/>
    <x v="4"/>
    <s v="No"/>
    <x v="1"/>
  </r>
  <r>
    <s v="Attendee 29"/>
    <x v="4"/>
    <s v="Yes"/>
    <x v="0"/>
  </r>
  <r>
    <s v="Attendee 30"/>
    <x v="4"/>
    <s v="Yes"/>
    <x v="0"/>
  </r>
  <r>
    <s v="Attendee 31"/>
    <x v="4"/>
    <s v="No"/>
    <x v="1"/>
  </r>
  <r>
    <s v="Attendee 32"/>
    <x v="4"/>
    <s v="Yes"/>
    <x v="0"/>
  </r>
  <r>
    <s v="Attendee 33"/>
    <x v="4"/>
    <s v="Yes"/>
    <x v="0"/>
  </r>
  <r>
    <s v="Attendee 34"/>
    <x v="4"/>
    <s v="No"/>
    <x v="1"/>
  </r>
  <r>
    <s v="Attendee 35"/>
    <x v="4"/>
    <s v="Yes"/>
    <x v="0"/>
  </r>
  <r>
    <s v="Attendee 36"/>
    <x v="4"/>
    <s v="No"/>
    <x v="1"/>
  </r>
  <r>
    <s v="Attendee 37"/>
    <x v="4"/>
    <s v="Yes"/>
    <x v="0"/>
  </r>
  <r>
    <s v="Attendee 38"/>
    <x v="4"/>
    <s v="Yes"/>
    <x v="0"/>
  </r>
  <r>
    <s v="Attendee 39"/>
    <x v="4"/>
    <s v="Yes"/>
    <x v="0"/>
  </r>
  <r>
    <s v="Attendee 40"/>
    <x v="4"/>
    <s v="No"/>
    <x v="1"/>
  </r>
  <r>
    <s v="Attendee 41"/>
    <x v="4"/>
    <s v="Yes"/>
    <x v="0"/>
  </r>
  <r>
    <s v="Attendee 42"/>
    <x v="4"/>
    <s v="No"/>
    <x v="1"/>
  </r>
  <r>
    <s v="Attendee 43"/>
    <x v="4"/>
    <s v="No"/>
    <x v="1"/>
  </r>
  <r>
    <s v="Attendee 44"/>
    <x v="4"/>
    <s v="No"/>
    <x v="1"/>
  </r>
  <r>
    <s v="Attendee 45"/>
    <x v="4"/>
    <s v="Yes"/>
    <x v="0"/>
  </r>
  <r>
    <s v="Attendee 46"/>
    <x v="4"/>
    <s v="No"/>
    <x v="1"/>
  </r>
  <r>
    <s v="Attendee 47"/>
    <x v="4"/>
    <s v="Yes"/>
    <x v="0"/>
  </r>
  <r>
    <s v="Attendee 48"/>
    <x v="4"/>
    <s v="No"/>
    <x v="1"/>
  </r>
  <r>
    <s v="Attendee 49"/>
    <x v="4"/>
    <s v="Yes"/>
    <x v="0"/>
  </r>
  <r>
    <s v="Attendee 50"/>
    <x v="4"/>
    <s v="No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d v="2025-07-01T00:00:00"/>
    <s v="attendee1@company.com"/>
    <x v="0"/>
    <n v="5"/>
    <x v="0"/>
    <n v="0.4"/>
    <s v="D (IT), E (Finance)"/>
  </r>
  <r>
    <x v="1"/>
    <d v="2025-07-01T00:00:00"/>
    <s v="attendee2@company.com"/>
    <x v="1"/>
    <n v="5"/>
    <x v="1"/>
    <n v="0.6"/>
    <s v="D (IT), E (Finance)"/>
  </r>
  <r>
    <x v="2"/>
    <d v="2025-07-01T00:00:00"/>
    <s v="attendee3@company.com"/>
    <x v="2"/>
    <n v="5"/>
    <x v="0"/>
    <n v="0.4"/>
    <s v="D (IT), E (Finance)"/>
  </r>
  <r>
    <x v="3"/>
    <d v="2025-07-01T00:00:00"/>
    <s v="attendee4@company.com"/>
    <x v="3"/>
    <n v="5"/>
    <x v="0"/>
    <n v="0.4"/>
    <s v="D (IT), E (Finance)"/>
  </r>
  <r>
    <x v="4"/>
    <d v="2025-07-01T00:00:00"/>
    <s v="attendee5@company.com"/>
    <x v="4"/>
    <n v="5"/>
    <x v="1"/>
    <n v="0.6"/>
    <s v="D (IT), E (Finance)"/>
  </r>
  <r>
    <x v="5"/>
    <d v="2025-07-01T00:00:00"/>
    <s v="attendee6@company.com"/>
    <x v="0"/>
    <n v="5"/>
    <x v="1"/>
    <n v="0.6"/>
    <s v="D (IT), E (Finance)"/>
  </r>
  <r>
    <x v="6"/>
    <d v="2025-07-01T00:00:00"/>
    <s v="attendee7@company.com"/>
    <x v="1"/>
    <n v="5"/>
    <x v="2"/>
    <n v="0.8"/>
    <s v="A (Marketing), B (Sales), C (HR)"/>
  </r>
  <r>
    <x v="7"/>
    <d v="2025-07-01T00:00:00"/>
    <s v="attendee8@company.com"/>
    <x v="2"/>
    <n v="5"/>
    <x v="1"/>
    <n v="0.6"/>
    <s v="D (IT), E (Finance)"/>
  </r>
  <r>
    <x v="8"/>
    <d v="2025-07-01T00:00:00"/>
    <s v="attendee9@company.com"/>
    <x v="3"/>
    <n v="5"/>
    <x v="2"/>
    <n v="0.8"/>
    <s v="A (Marketing), B (Sales), C (HR)"/>
  </r>
  <r>
    <x v="9"/>
    <d v="2025-07-01T00:00:00"/>
    <s v="attendee10@company.com"/>
    <x v="4"/>
    <n v="5"/>
    <x v="0"/>
    <n v="0.4"/>
    <s v="D (IT), E (Finance)"/>
  </r>
  <r>
    <x v="10"/>
    <d v="2025-07-01T00:00:00"/>
    <s v="attendee11@company.com"/>
    <x v="0"/>
    <n v="5"/>
    <x v="1"/>
    <n v="0.6"/>
    <s v="D (IT), E (Finance)"/>
  </r>
  <r>
    <x v="11"/>
    <d v="2025-07-01T00:00:00"/>
    <s v="attendee12@company.com"/>
    <x v="1"/>
    <n v="5"/>
    <x v="3"/>
    <n v="0"/>
    <s v="Requirements Not Met"/>
  </r>
  <r>
    <x v="12"/>
    <d v="2025-07-01T00:00:00"/>
    <s v="attendee13@company.com"/>
    <x v="2"/>
    <n v="5"/>
    <x v="1"/>
    <n v="0.6"/>
    <s v="D (IT), E (Finance)"/>
  </r>
  <r>
    <x v="13"/>
    <d v="2025-07-01T00:00:00"/>
    <s v="attendee14@company.com"/>
    <x v="3"/>
    <n v="5"/>
    <x v="1"/>
    <n v="0.6"/>
    <s v="D (IT), E (Finance)"/>
  </r>
  <r>
    <x v="14"/>
    <d v="2025-07-01T00:00:00"/>
    <s v="attendee15@company.com"/>
    <x v="4"/>
    <n v="5"/>
    <x v="1"/>
    <n v="0.6"/>
    <s v="D (IT), E (Finance)"/>
  </r>
  <r>
    <x v="15"/>
    <d v="2025-07-01T00:00:00"/>
    <s v="attendee16@company.com"/>
    <x v="0"/>
    <n v="5"/>
    <x v="0"/>
    <n v="0.4"/>
    <s v="D (IT), E (Finance)"/>
  </r>
  <r>
    <x v="16"/>
    <d v="2025-07-01T00:00:00"/>
    <s v="attendee17@company.com"/>
    <x v="1"/>
    <n v="5"/>
    <x v="1"/>
    <n v="0.6"/>
    <s v="D (IT), E (Finance)"/>
  </r>
  <r>
    <x v="17"/>
    <d v="2025-07-01T00:00:00"/>
    <s v="attendee18@company.com"/>
    <x v="2"/>
    <n v="5"/>
    <x v="1"/>
    <n v="0.6"/>
    <s v="D (IT), E (Finance)"/>
  </r>
  <r>
    <x v="18"/>
    <d v="2025-07-01T00:00:00"/>
    <s v="attendee19@company.com"/>
    <x v="3"/>
    <n v="5"/>
    <x v="1"/>
    <n v="0.6"/>
    <s v="D (IT), E (Finance)"/>
  </r>
  <r>
    <x v="19"/>
    <d v="2025-07-01T00:00:00"/>
    <s v="attendee20@company.com"/>
    <x v="4"/>
    <n v="5"/>
    <x v="0"/>
    <n v="0.4"/>
    <s v="D (IT), E (Finance)"/>
  </r>
  <r>
    <x v="20"/>
    <d v="2025-07-01T00:00:00"/>
    <s v="attendee21@company.com"/>
    <x v="0"/>
    <n v="5"/>
    <x v="1"/>
    <n v="0.6"/>
    <s v="D (IT), E (Finance)"/>
  </r>
  <r>
    <x v="21"/>
    <d v="2025-07-01T00:00:00"/>
    <s v="attendee22@company.com"/>
    <x v="1"/>
    <n v="5"/>
    <x v="4"/>
    <n v="0.2"/>
    <s v="Requirements Not Met"/>
  </r>
  <r>
    <x v="22"/>
    <d v="2025-07-01T00:00:00"/>
    <s v="attendee23@company.com"/>
    <x v="2"/>
    <n v="5"/>
    <x v="1"/>
    <n v="0.6"/>
    <s v="D (IT), E (Finance)"/>
  </r>
  <r>
    <x v="23"/>
    <d v="2025-07-01T00:00:00"/>
    <s v="attendee24@company.com"/>
    <x v="3"/>
    <n v="5"/>
    <x v="0"/>
    <n v="0.4"/>
    <s v="D (IT), E (Finance)"/>
  </r>
  <r>
    <x v="24"/>
    <d v="2025-07-01T00:00:00"/>
    <s v="attendee25@company.com"/>
    <x v="4"/>
    <n v="5"/>
    <x v="0"/>
    <n v="0.4"/>
    <s v="D (IT), E (Finance)"/>
  </r>
  <r>
    <x v="25"/>
    <d v="2025-07-01T00:00:00"/>
    <s v="attendee26@company.com"/>
    <x v="0"/>
    <n v="5"/>
    <x v="0"/>
    <n v="0.4"/>
    <s v="D (IT), E (Finance)"/>
  </r>
  <r>
    <x v="26"/>
    <d v="2025-07-01T00:00:00"/>
    <s v="attendee27@company.com"/>
    <x v="1"/>
    <n v="5"/>
    <x v="2"/>
    <n v="0.8"/>
    <s v="A (Marketing), B (Sales), C (HR)"/>
  </r>
  <r>
    <x v="27"/>
    <d v="2025-07-01T00:00:00"/>
    <s v="attendee28@company.com"/>
    <x v="2"/>
    <n v="5"/>
    <x v="3"/>
    <n v="0"/>
    <s v="Requirements Not Met"/>
  </r>
  <r>
    <x v="28"/>
    <d v="2025-07-01T00:00:00"/>
    <s v="attendee29@company.com"/>
    <x v="3"/>
    <n v="5"/>
    <x v="1"/>
    <n v="0.6"/>
    <s v="D (IT), E (Finance)"/>
  </r>
  <r>
    <x v="29"/>
    <d v="2025-07-01T00:00:00"/>
    <s v="attendee30@company.com"/>
    <x v="4"/>
    <n v="5"/>
    <x v="2"/>
    <n v="0.8"/>
    <s v="A (Marketing), B (Sales), C (HR)"/>
  </r>
  <r>
    <x v="30"/>
    <d v="2025-07-01T00:00:00"/>
    <s v="attendee31@company.com"/>
    <x v="0"/>
    <n v="5"/>
    <x v="0"/>
    <n v="0.4"/>
    <s v="D (IT), E (Finance)"/>
  </r>
  <r>
    <x v="31"/>
    <d v="2025-07-01T00:00:00"/>
    <s v="attendee32@company.com"/>
    <x v="1"/>
    <n v="5"/>
    <x v="0"/>
    <n v="0.4"/>
    <s v="D (IT), E (Finance)"/>
  </r>
  <r>
    <x v="32"/>
    <d v="2025-07-01T00:00:00"/>
    <s v="attendee33@company.com"/>
    <x v="2"/>
    <n v="5"/>
    <x v="5"/>
    <n v="1"/>
    <s v="A (Marketing), B (Sales), C (HR)"/>
  </r>
  <r>
    <x v="33"/>
    <d v="2025-07-01T00:00:00"/>
    <s v="attendee34@company.com"/>
    <x v="3"/>
    <n v="5"/>
    <x v="0"/>
    <n v="0.4"/>
    <s v="D (IT), E (Finance)"/>
  </r>
  <r>
    <x v="34"/>
    <d v="2025-07-01T00:00:00"/>
    <s v="attendee35@company.com"/>
    <x v="4"/>
    <n v="5"/>
    <x v="1"/>
    <n v="0.6"/>
    <s v="D (IT), E (Finance)"/>
  </r>
  <r>
    <x v="35"/>
    <d v="2025-07-01T00:00:00"/>
    <s v="attendee36@company.com"/>
    <x v="0"/>
    <n v="5"/>
    <x v="1"/>
    <n v="0.6"/>
    <s v="D (IT), E (Finance)"/>
  </r>
  <r>
    <x v="36"/>
    <d v="2025-07-01T00:00:00"/>
    <s v="attendee37@company.com"/>
    <x v="1"/>
    <n v="5"/>
    <x v="2"/>
    <n v="0.8"/>
    <s v="A (Marketing), B (Sales), C (HR)"/>
  </r>
  <r>
    <x v="37"/>
    <d v="2025-07-01T00:00:00"/>
    <s v="attendee38@company.com"/>
    <x v="2"/>
    <n v="5"/>
    <x v="1"/>
    <n v="0.6"/>
    <s v="D (IT), E (Finance)"/>
  </r>
  <r>
    <x v="38"/>
    <d v="2025-07-01T00:00:00"/>
    <s v="attendee39@company.com"/>
    <x v="3"/>
    <n v="5"/>
    <x v="2"/>
    <n v="0.8"/>
    <s v="A (Marketing), B (Sales), C (HR)"/>
  </r>
  <r>
    <x v="39"/>
    <d v="2025-07-01T00:00:00"/>
    <s v="attendee40@company.com"/>
    <x v="4"/>
    <n v="5"/>
    <x v="4"/>
    <n v="0.2"/>
    <s v="Requirements Not Met"/>
  </r>
  <r>
    <x v="40"/>
    <d v="2025-07-01T00:00:00"/>
    <s v="attendee41@company.com"/>
    <x v="0"/>
    <n v="5"/>
    <x v="2"/>
    <n v="0.8"/>
    <s v="A (Marketing), B (Sales), C (HR)"/>
  </r>
  <r>
    <x v="41"/>
    <d v="2025-07-01T00:00:00"/>
    <s v="attendee42@company.com"/>
    <x v="1"/>
    <n v="5"/>
    <x v="4"/>
    <n v="0.2"/>
    <s v="Requirements Not Met"/>
  </r>
  <r>
    <x v="42"/>
    <d v="2025-07-01T00:00:00"/>
    <s v="attendee43@company.com"/>
    <x v="2"/>
    <n v="5"/>
    <x v="0"/>
    <n v="0.4"/>
    <s v="D (IT), E (Finance)"/>
  </r>
  <r>
    <x v="43"/>
    <d v="2025-07-01T00:00:00"/>
    <s v="attendee44@company.com"/>
    <x v="3"/>
    <n v="5"/>
    <x v="0"/>
    <n v="0.4"/>
    <s v="D (IT), E (Finance)"/>
  </r>
  <r>
    <x v="44"/>
    <d v="2025-07-01T00:00:00"/>
    <s v="attendee45@company.com"/>
    <x v="4"/>
    <n v="5"/>
    <x v="1"/>
    <n v="0.6"/>
    <s v="D (IT), E (Finance)"/>
  </r>
  <r>
    <x v="45"/>
    <d v="2025-07-01T00:00:00"/>
    <s v="attendee46@company.com"/>
    <x v="0"/>
    <n v="5"/>
    <x v="0"/>
    <n v="0.4"/>
    <s v="D (IT), E (Finance)"/>
  </r>
  <r>
    <x v="46"/>
    <d v="2025-07-01T00:00:00"/>
    <s v="attendee47@company.com"/>
    <x v="1"/>
    <n v="5"/>
    <x v="2"/>
    <n v="0.8"/>
    <s v="A (Marketing), B (Sales), C (HR)"/>
  </r>
  <r>
    <x v="47"/>
    <d v="2025-07-01T00:00:00"/>
    <s v="attendee48@company.com"/>
    <x v="2"/>
    <n v="5"/>
    <x v="3"/>
    <n v="0"/>
    <s v="Requirements Not Met"/>
  </r>
  <r>
    <x v="48"/>
    <d v="2025-07-01T00:00:00"/>
    <s v="attendee49@company.com"/>
    <x v="3"/>
    <n v="5"/>
    <x v="0"/>
    <n v="0.4"/>
    <s v="D (IT), E (Finance)"/>
  </r>
  <r>
    <x v="49"/>
    <d v="2025-07-01T00:00:00"/>
    <s v="attendee50@company.com"/>
    <x v="4"/>
    <n v="5"/>
    <x v="4"/>
    <n v="0.2"/>
    <s v="Requirements Not Met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962A25-847E-9345-A37F-F88A3AC97694}" name="PivotTable3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3">
  <location ref="M26:N32" firstHeaderRow="1" firstDataRow="1" firstDataCol="1"/>
  <pivotFields count="8">
    <pivotField compact="0" outline="0" showAll="0"/>
    <pivotField compact="0" numFmtId="164" outline="0" showAll="0"/>
    <pivotField compact="0" outline="0" showAll="0"/>
    <pivotField axis="axisRow" compact="0" outline="0" showAll="0" sortType="descending">
      <items count="6">
        <item x="4"/>
        <item x="2"/>
        <item x="3"/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dataField="1" compact="0" numFmtId="9" outline="0" showAll="0"/>
    <pivotField compact="0" outline="0" showAll="0"/>
  </pivotFields>
  <rowFields count="1">
    <field x="3"/>
  </rowFields>
  <rowItems count="6">
    <i>
      <x v="2"/>
    </i>
    <i>
      <x v="4"/>
    </i>
    <i>
      <x v="3"/>
    </i>
    <i>
      <x v="1"/>
    </i>
    <i>
      <x/>
    </i>
    <i t="grand">
      <x/>
    </i>
  </rowItems>
  <colItems count="1">
    <i/>
  </colItems>
  <dataFields count="1">
    <dataField name="Average of Attendance Percentage" fld="6" subtotal="average" baseField="0" baseItem="0" numFmtId="9"/>
  </dataFields>
  <formats count="30">
    <format dxfId="46">
      <pivotArea type="all" dataOnly="0" outline="0" fieldPosition="0"/>
    </format>
    <format dxfId="45">
      <pivotArea outline="0" collapsedLevelsAreSubtotals="1" fieldPosition="0"/>
    </format>
    <format dxfId="44">
      <pivotArea field="3" type="button" dataOnly="0" labelOnly="1" outline="0" axis="axisRow" fieldPosition="0"/>
    </format>
    <format dxfId="43">
      <pivotArea dataOnly="0" labelOnly="1" outline="0" fieldPosition="0">
        <references count="1">
          <reference field="3" count="0"/>
        </references>
      </pivotArea>
    </format>
    <format dxfId="42">
      <pivotArea dataOnly="0" labelOnly="1" grandRow="1" outline="0" fieldPosition="0"/>
    </format>
    <format dxfId="41">
      <pivotArea dataOnly="0" labelOnly="1" outline="0" axis="axisValues" fieldPosition="0"/>
    </format>
    <format dxfId="40">
      <pivotArea type="all" dataOnly="0" outline="0" fieldPosition="0"/>
    </format>
    <format dxfId="39">
      <pivotArea outline="0" collapsedLevelsAreSubtotals="1" fieldPosition="0"/>
    </format>
    <format dxfId="38">
      <pivotArea field="3" type="button" dataOnly="0" labelOnly="1" outline="0" axis="axisRow" fieldPosition="0"/>
    </format>
    <format dxfId="37">
      <pivotArea dataOnly="0" labelOnly="1" outline="0" fieldPosition="0">
        <references count="1">
          <reference field="3" count="0"/>
        </references>
      </pivotArea>
    </format>
    <format dxfId="36">
      <pivotArea dataOnly="0" labelOnly="1" grandRow="1" outline="0" fieldPosition="0"/>
    </format>
    <format dxfId="35">
      <pivotArea dataOnly="0" labelOnly="1" outline="0" axis="axisValues" fieldPosition="0"/>
    </format>
    <format dxfId="34">
      <pivotArea type="all" dataOnly="0" outline="0" fieldPosition="0"/>
    </format>
    <format dxfId="33">
      <pivotArea outline="0" collapsedLevelsAreSubtotals="1" fieldPosition="0"/>
    </format>
    <format dxfId="32">
      <pivotArea field="3" type="button" dataOnly="0" labelOnly="1" outline="0" axis="axisRow" fieldPosition="0"/>
    </format>
    <format dxfId="31">
      <pivotArea dataOnly="0" labelOnly="1" outline="0" fieldPosition="0">
        <references count="1">
          <reference field="3" count="0"/>
        </references>
      </pivotArea>
    </format>
    <format dxfId="30">
      <pivotArea dataOnly="0" labelOnly="1" grandRow="1" outline="0" fieldPosition="0"/>
    </format>
    <format dxfId="29">
      <pivotArea dataOnly="0" labelOnly="1" outline="0" axis="axisValues" fieldPosition="0"/>
    </format>
    <format dxfId="28">
      <pivotArea type="all" dataOnly="0" outline="0" fieldPosition="0"/>
    </format>
    <format dxfId="27">
      <pivotArea outline="0" collapsedLevelsAreSubtotals="1" fieldPosition="0"/>
    </format>
    <format dxfId="26">
      <pivotArea dataOnly="0" labelOnly="1" outline="0" fieldPosition="0">
        <references count="1">
          <reference field="3" count="0"/>
        </references>
      </pivotArea>
    </format>
    <format dxfId="25">
      <pivotArea dataOnly="0" labelOnly="1" grandRow="1" outline="0" fieldPosition="0"/>
    </format>
    <format dxfId="24">
      <pivotArea field="3" type="button" dataOnly="0" labelOnly="1" outline="0" axis="axisRow" fieldPosition="0"/>
    </format>
    <format dxfId="23">
      <pivotArea dataOnly="0" labelOnly="1" outline="0" axis="axisValues" fieldPosition="0"/>
    </format>
    <format dxfId="22">
      <pivotArea type="all" dataOnly="0" outline="0" fieldPosition="0"/>
    </format>
    <format dxfId="21">
      <pivotArea outline="0" collapsedLevelsAreSubtotals="1" fieldPosition="0"/>
    </format>
    <format dxfId="20">
      <pivotArea field="3" type="button" dataOnly="0" labelOnly="1" outline="0" axis="axisRow" fieldPosition="0"/>
    </format>
    <format dxfId="19">
      <pivotArea dataOnly="0" labelOnly="1" outline="0" fieldPosition="0">
        <references count="1">
          <reference field="3" count="0"/>
        </references>
      </pivotArea>
    </format>
    <format dxfId="18">
      <pivotArea dataOnly="0" labelOnly="1" grandRow="1" outline="0" fieldPosition="0"/>
    </format>
    <format dxfId="17">
      <pivotArea dataOnly="0" labelOnly="1" outline="0" axis="axisValues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5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5B2CC3-BD60-2B4E-BEC4-CA219F6D52DC}" name="PivotTable2" cacheId="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outline="1" outlineData="1" compactData="0" multipleFieldFilters="0">
  <location ref="M34:N35" firstHeaderRow="1" firstDataRow="1" firstDataCol="1"/>
  <pivotFields count="8">
    <pivotField dataField="1" compact="0" showAll="0">
      <items count="51">
        <item x="0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x="20"/>
        <item x="21"/>
        <item x="22"/>
        <item x="23"/>
        <item x="24"/>
        <item x="25"/>
        <item x="26"/>
        <item x="27"/>
        <item x="28"/>
        <item x="2"/>
        <item x="29"/>
        <item x="30"/>
        <item x="31"/>
        <item x="32"/>
        <item x="33"/>
        <item x="34"/>
        <item x="35"/>
        <item x="36"/>
        <item x="37"/>
        <item x="38"/>
        <item x="3"/>
        <item x="39"/>
        <item x="40"/>
        <item x="41"/>
        <item x="42"/>
        <item x="43"/>
        <item x="44"/>
        <item x="45"/>
        <item x="46"/>
        <item x="47"/>
        <item x="48"/>
        <item x="4"/>
        <item x="49"/>
        <item x="5"/>
        <item x="6"/>
        <item x="7"/>
        <item x="8"/>
        <item t="default"/>
      </items>
    </pivotField>
    <pivotField compact="0" numFmtId="164" showAll="0"/>
    <pivotField compact="0" showAll="0"/>
    <pivotField compact="0" showAll="0"/>
    <pivotField compact="0" showAll="0"/>
    <pivotField axis="axisRow" compact="0" multipleItemSelectionAllowed="1" showAll="0">
      <items count="7">
        <item h="1" x="3"/>
        <item x="4"/>
        <item h="1" x="0"/>
        <item h="1" x="1"/>
        <item h="1" x="2"/>
        <item h="1" x="5"/>
        <item t="default"/>
      </items>
    </pivotField>
    <pivotField compact="0" numFmtId="9" showAll="0"/>
    <pivotField compact="0" showAll="0"/>
  </pivotFields>
  <rowFields count="1">
    <field x="5"/>
  </rowFields>
  <rowItems count="1">
    <i>
      <x v="1"/>
    </i>
  </rowItems>
  <colItems count="1">
    <i/>
  </colItems>
  <dataFields count="1">
    <dataField name="Count of Name" fld="0" subtotal="count" baseField="0" baseItem="0"/>
  </dataFields>
  <formats count="23">
    <format dxfId="69">
      <pivotArea type="all" dataOnly="0" outline="0" fieldPosition="0"/>
    </format>
    <format dxfId="68">
      <pivotArea outline="0" collapsedLevelsAreSubtotals="1" fieldPosition="0"/>
    </format>
    <format dxfId="67">
      <pivotArea dataOnly="0" labelOnly="1" outline="0" axis="axisValues" fieldPosition="0"/>
    </format>
    <format dxfId="66">
      <pivotArea type="all" dataOnly="0" outline="0" fieldPosition="0"/>
    </format>
    <format dxfId="65">
      <pivotArea outline="0" collapsedLevelsAreSubtotals="1" fieldPosition="0"/>
    </format>
    <format dxfId="64">
      <pivotArea dataOnly="0" labelOnly="1" outline="0" axis="axisValues" fieldPosition="0"/>
    </format>
    <format dxfId="63">
      <pivotArea type="all" dataOnly="0" outline="0" fieldPosition="0"/>
    </format>
    <format dxfId="62">
      <pivotArea outline="0" collapsedLevelsAreSubtotals="1" fieldPosition="0"/>
    </format>
    <format dxfId="61">
      <pivotArea dataOnly="0" labelOnly="1" outline="0" axis="axisValues" fieldPosition="0"/>
    </format>
    <format dxfId="60">
      <pivotArea field="5" type="button" dataOnly="0" labelOnly="1" outline="0" axis="axisRow" fieldPosition="0"/>
    </format>
    <format dxfId="59">
      <pivotArea dataOnly="0" labelOnly="1" outline="0" axis="axisValues" fieldPosition="0"/>
    </format>
    <format dxfId="58">
      <pivotArea type="all" dataOnly="0" outline="0" fieldPosition="0"/>
    </format>
    <format dxfId="57">
      <pivotArea outline="0" collapsedLevelsAreSubtotals="1" fieldPosition="0"/>
    </format>
    <format dxfId="56">
      <pivotArea field="5" type="button" dataOnly="0" labelOnly="1" outline="0" axis="axisRow" fieldPosition="0"/>
    </format>
    <format dxfId="55">
      <pivotArea dataOnly="0" labelOnly="1" outline="0" fieldPosition="0">
        <references count="1">
          <reference field="5" count="0"/>
        </references>
      </pivotArea>
    </format>
    <format dxfId="54">
      <pivotArea dataOnly="0" labelOnly="1" outline="0" axis="axisValues" fieldPosition="0"/>
    </format>
    <format dxfId="53">
      <pivotArea type="all" dataOnly="0" outline="0" fieldPosition="0"/>
    </format>
    <format dxfId="52">
      <pivotArea outline="0" collapsedLevelsAreSubtotals="1" fieldPosition="0"/>
    </format>
    <format dxfId="51">
      <pivotArea dataOnly="0" labelOnly="1" outline="0" fieldPosition="0">
        <references count="1">
          <reference field="5" count="0"/>
        </references>
      </pivotArea>
    </format>
    <format dxfId="50">
      <pivotArea outline="0" collapsedLevelsAreSubtotals="1" fieldPosition="0"/>
    </format>
    <format dxfId="49">
      <pivotArea dataOnly="0" labelOnly="1" outline="0" fieldPosition="0">
        <references count="1">
          <reference field="5" count="0"/>
        </references>
      </pivotArea>
    </format>
    <format dxfId="48">
      <pivotArea field="5" type="button" dataOnly="0" labelOnly="1" outline="0" axis="axisRow" fieldPosition="0"/>
    </format>
    <format dxfId="47">
      <pivotArea dataOnly="0" labelOnly="1" outline="0" axis="axisValues" fieldPosition="0"/>
    </format>
  </formats>
  <pivotTableStyleInfo name="PivotStyleLight10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AEB216-AF28-CC4B-A0D3-8D12169BB518}" name="PivotTable1" cacheId="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outline="1" outlineData="1" compactData="0" multipleFieldFilters="0" chartFormat="5">
  <location ref="B29:C35" firstHeaderRow="1" firstDataRow="2" firstDataCol="1"/>
  <pivotFields count="4">
    <pivotField compact="0" showAll="0"/>
    <pivotField axis="axisRow" compact="0" numFmtId="15" showAll="0" sortType="ascending">
      <items count="6">
        <item x="0"/>
        <item x="1"/>
        <item x="2"/>
        <item x="3"/>
        <item x="4"/>
        <item t="default"/>
      </items>
    </pivotField>
    <pivotField compact="0" showAll="0"/>
    <pivotField name="Daily Attendance Summary" axis="axisCol" dataField="1" compact="0" multipleItemSelectionAllowed="1" showAll="0" sortType="descending">
      <items count="3">
        <item x="0"/>
        <item h="1" x="1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>
      <x v="4"/>
    </i>
  </rowItems>
  <colFields count="1">
    <field x="3"/>
  </colFields>
  <colItems count="1">
    <i>
      <x/>
    </i>
  </colItems>
  <dataFields count="1">
    <dataField name="Attendance Per Day" fld="3" subtotal="count" baseField="0" baseItem="0"/>
  </dataFields>
  <formats count="35">
    <format dxfId="104">
      <pivotArea type="all" dataOnly="0" outline="0" fieldPosition="0"/>
    </format>
    <format dxfId="103">
      <pivotArea outline="0" collapsedLevelsAreSubtotals="1" fieldPosition="0"/>
    </format>
    <format dxfId="102">
      <pivotArea type="origin" dataOnly="0" labelOnly="1" outline="0" fieldPosition="0"/>
    </format>
    <format dxfId="101">
      <pivotArea field="3" type="button" dataOnly="0" labelOnly="1" outline="0" axis="axisCol" fieldPosition="0"/>
    </format>
    <format dxfId="100">
      <pivotArea field="1" type="button" dataOnly="0" labelOnly="1" outline="0" axis="axisRow" fieldPosition="0"/>
    </format>
    <format dxfId="99">
      <pivotArea dataOnly="0" labelOnly="1" fieldPosition="0">
        <references count="1">
          <reference field="1" count="0"/>
        </references>
      </pivotArea>
    </format>
    <format dxfId="98">
      <pivotArea dataOnly="0" labelOnly="1" fieldPosition="0">
        <references count="1">
          <reference field="3" count="0"/>
        </references>
      </pivotArea>
    </format>
    <format dxfId="97">
      <pivotArea type="all" dataOnly="0" outline="0" fieldPosition="0"/>
    </format>
    <format dxfId="96">
      <pivotArea outline="0" collapsedLevelsAreSubtotals="1" fieldPosition="0"/>
    </format>
    <format dxfId="95">
      <pivotArea type="origin" dataOnly="0" labelOnly="1" outline="0" fieldPosition="0"/>
    </format>
    <format dxfId="94">
      <pivotArea field="3" type="button" dataOnly="0" labelOnly="1" outline="0" axis="axisCol" fieldPosition="0"/>
    </format>
    <format dxfId="93">
      <pivotArea field="1" type="button" dataOnly="0" labelOnly="1" outline="0" axis="axisRow" fieldPosition="0"/>
    </format>
    <format dxfId="92">
      <pivotArea dataOnly="0" labelOnly="1" fieldPosition="0">
        <references count="1">
          <reference field="1" count="0"/>
        </references>
      </pivotArea>
    </format>
    <format dxfId="91">
      <pivotArea dataOnly="0" labelOnly="1" fieldPosition="0">
        <references count="1">
          <reference field="3" count="0"/>
        </references>
      </pivotArea>
    </format>
    <format dxfId="90">
      <pivotArea type="all" dataOnly="0" outline="0" fieldPosition="0"/>
    </format>
    <format dxfId="89">
      <pivotArea outline="0" collapsedLevelsAreSubtotals="1" fieldPosition="0"/>
    </format>
    <format dxfId="88">
      <pivotArea type="origin" dataOnly="0" labelOnly="1" outline="0" fieldPosition="0"/>
    </format>
    <format dxfId="87">
      <pivotArea field="3" type="button" dataOnly="0" labelOnly="1" outline="0" axis="axisCol" fieldPosition="0"/>
    </format>
    <format dxfId="86">
      <pivotArea field="1" type="button" dataOnly="0" labelOnly="1" outline="0" axis="axisRow" fieldPosition="0"/>
    </format>
    <format dxfId="85">
      <pivotArea dataOnly="0" labelOnly="1" fieldPosition="0">
        <references count="1">
          <reference field="1" count="0"/>
        </references>
      </pivotArea>
    </format>
    <format dxfId="84">
      <pivotArea dataOnly="0" labelOnly="1" fieldPosition="0">
        <references count="1">
          <reference field="3" count="0"/>
        </references>
      </pivotArea>
    </format>
    <format dxfId="83">
      <pivotArea outline="0" collapsedLevelsAreSubtotals="1" fieldPosition="0"/>
    </format>
    <format dxfId="82">
      <pivotArea dataOnly="0" labelOnly="1" fieldPosition="0">
        <references count="1">
          <reference field="1" count="0"/>
        </references>
      </pivotArea>
    </format>
    <format dxfId="81">
      <pivotArea type="all" dataOnly="0" outline="0" fieldPosition="0"/>
    </format>
    <format dxfId="80">
      <pivotArea outline="0" collapsedLevelsAreSubtotals="1" fieldPosition="0"/>
    </format>
    <format dxfId="79">
      <pivotArea dataOnly="0" labelOnly="1" outline="0" fieldPosition="0">
        <references count="1">
          <reference field="1" count="0"/>
        </references>
      </pivotArea>
    </format>
    <format dxfId="78">
      <pivotArea type="origin" dataOnly="0" labelOnly="1" outline="0" fieldPosition="0"/>
    </format>
    <format dxfId="77">
      <pivotArea field="3" type="button" dataOnly="0" labelOnly="1" outline="0" axis="axisCol" fieldPosition="0"/>
    </format>
    <format dxfId="76">
      <pivotArea field="1" type="button" dataOnly="0" labelOnly="1" outline="0" axis="axisRow" fieldPosition="0"/>
    </format>
    <format dxfId="75">
      <pivotArea dataOnly="0" labelOnly="1" outline="0" fieldPosition="0">
        <references count="1">
          <reference field="3" count="0"/>
        </references>
      </pivotArea>
    </format>
    <format dxfId="74">
      <pivotArea outline="0" collapsedLevelsAreSubtotals="1" fieldPosition="0"/>
    </format>
    <format dxfId="73">
      <pivotArea dataOnly="0" labelOnly="1" outline="0" fieldPosition="0">
        <references count="1">
          <reference field="1" count="0"/>
        </references>
      </pivotArea>
    </format>
    <format dxfId="72">
      <pivotArea outline="0" collapsedLevelsAreSubtotals="1" fieldPosition="0"/>
    </format>
    <format dxfId="71">
      <pivotArea dataOnly="0" labelOnly="1" outline="0" fieldPosition="0">
        <references count="1">
          <reference field="1" count="0"/>
        </references>
      </pivotArea>
    </format>
    <format dxfId="70">
      <pivotArea outline="0" collapsedLevelsAreSubtotals="1" fieldPosition="0"/>
    </format>
  </format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</chartFormats>
  <pivotTableStyleInfo name="PivotStyleLight22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3105E8-D41A-5A42-810C-6426990FA80B}" name="Table1" displayName="Table1" ref="A2:I52" totalsRowShown="0" headerRowDxfId="117" dataDxfId="115" headerRowBorderDxfId="116" tableBorderDxfId="114" headerRowCellStyle="Report Header">
  <autoFilter ref="A2:I52" xr:uid="{3E3105E8-D41A-5A42-810C-6426990FA80B}"/>
  <tableColumns count="9">
    <tableColumn id="1" xr3:uid="{A6B7F272-6330-4A4C-AF0B-31E619C2A873}" name="Name" dataDxfId="113"/>
    <tableColumn id="2" xr3:uid="{B1D29435-C8BD-AE4B-9433-057B0F50B426}" name="Month" dataDxfId="112"/>
    <tableColumn id="3" xr3:uid="{4762FF75-DEBE-7C41-8B8A-32A439BE3DED}" name="Contact" dataDxfId="111">
      <calculatedColumnFormula>VLOOKUP(A3,Contact!$A:$B,2,)</calculatedColumnFormula>
    </tableColumn>
    <tableColumn id="4" xr3:uid="{C81F3465-A03E-9248-BDB4-EF25B9349CFE}" name="Group/Department" dataDxfId="110">
      <calculatedColumnFormula>_xlfn.XLOOKUP(A3,Department!$A:$A,Department!$B:$B,)</calculatedColumnFormula>
    </tableColumn>
    <tableColumn id="5" xr3:uid="{F71D93C1-5A6C-FC43-82ED-20174B87B8F7}" name="Total Days Present" dataDxfId="109">
      <calculatedColumnFormula>DATE(2025,7,5) - DATE(2025,7,1) + 1</calculatedColumnFormula>
    </tableColumn>
    <tableColumn id="6" xr3:uid="{FD986257-5844-294B-88CB-BD9EA840A8A5}" name="Actual Days Present" dataDxfId="108">
      <calculatedColumnFormula>COUNTIFS('Attendance Log'!A:A,A3,'Attendance Log'!C:C,"Yes")</calculatedColumnFormula>
    </tableColumn>
    <tableColumn id="7" xr3:uid="{5D09B8D3-7D60-394A-940E-3F1912839708}" name="Attendance Percentage" dataDxfId="107" dataCellStyle="Per cent">
      <calculatedColumnFormula>Table1[[#This Row],[Actual Days Present]]/Table1[[#This Row],[Total Days Present]]</calculatedColumnFormula>
    </tableColumn>
    <tableColumn id="8" xr3:uid="{DB00C5D6-646D-FB41-83FB-AE86D14EBA11}" name="Attendance Requirement Met" dataDxfId="106">
      <calculatedColumnFormula array="1">_xlfn.IFS(Table1[[#This Row],[Attendance Percentage]]&gt;=80%,"A (Marketing), B (Sales), C (HR)",Table1[[#This Row],[Attendance Percentage]]&gt;=40%,"D (IT), E (Finance)",Table1[[#This Row],[Attendance Percentage]]&lt;40%,"Requirements Not Met")</calculatedColumnFormula>
    </tableColumn>
    <tableColumn id="9" xr3:uid="{05A8E86A-F749-D443-8D70-1191D12F101C}" name="Column1" dataDxfId="105">
      <calculatedColumnFormula array="1">SUM(--(Table1[Attendance Requirement Met]&lt;&gt;"Requirements Not Met"))/COUNTA(Table1[Name])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97A4F43-B6DC-614B-9B82-292F260BCC62}" name="Table4" displayName="Table4" ref="H29:I35" headerRowDxfId="12" dataDxfId="11" totalsRowDxfId="10" headerRowBorderDxfId="8" tableBorderDxfId="9" totalsRowBorderDxfId="7">
  <autoFilter ref="H29:I35" xr:uid="{997A4F43-B6DC-614B-9B82-292F260BCC62}">
    <filterColumn colId="0" hiddenButton="1"/>
    <filterColumn colId="1" hiddenButton="1"/>
  </autoFilter>
  <tableColumns count="2">
    <tableColumn id="1" xr3:uid="{B2242384-78D8-CC43-9CFE-CE9D9B9B80B2}" name="Top 5" totalsRowLabel="Total" dataDxfId="16" totalsRowDxfId="15"/>
    <tableColumn id="2" xr3:uid="{04872090-3F84-AE4F-A79E-565521DB132C}" name="Highest Attendance Counts" totalsRowFunction="sum" dataDxfId="14" totalsRowDxfId="13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2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2FC91-9D32-6A4B-B905-B5EBA61F1926}">
  <dimension ref="A1:L52"/>
  <sheetViews>
    <sheetView workbookViewId="0">
      <pane ySplit="2" topLeftCell="A3" activePane="bottomLeft" state="frozen"/>
      <selection pane="bottomLeft" activeCell="I11" sqref="I11"/>
    </sheetView>
  </sheetViews>
  <sheetFormatPr baseColWidth="10" defaultRowHeight="16"/>
  <cols>
    <col min="1" max="1" width="26" style="10" bestFit="1" customWidth="1"/>
    <col min="2" max="2" width="13" style="18" bestFit="1" customWidth="1"/>
    <col min="3" max="3" width="24" style="10" bestFit="1" customWidth="1"/>
    <col min="4" max="4" width="25.6640625" style="10" bestFit="1" customWidth="1"/>
    <col min="5" max="5" width="24.6640625" style="10" bestFit="1" customWidth="1"/>
    <col min="6" max="6" width="25.83203125" style="10" bestFit="1" customWidth="1"/>
    <col min="7" max="7" width="29.5" style="11" bestFit="1" customWidth="1"/>
    <col min="8" max="8" width="36" style="33" bestFit="1" customWidth="1"/>
    <col min="9" max="9" width="14.83203125" style="10" bestFit="1" customWidth="1"/>
  </cols>
  <sheetData>
    <row r="1" spans="1:12" ht="24">
      <c r="A1" s="20" t="s">
        <v>133</v>
      </c>
      <c r="B1" s="19"/>
    </row>
    <row r="2" spans="1:12" ht="19">
      <c r="A2" s="21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22" t="s">
        <v>55</v>
      </c>
      <c r="G2" s="12" t="s">
        <v>126</v>
      </c>
      <c r="H2" s="13" t="s">
        <v>127</v>
      </c>
      <c r="I2" s="23" t="s">
        <v>132</v>
      </c>
    </row>
    <row r="3" spans="1:12">
      <c r="A3" s="24" t="s">
        <v>5</v>
      </c>
      <c r="B3" s="17">
        <v>45839</v>
      </c>
      <c r="C3" s="14" t="str">
        <f>VLOOKUP(A3,Contact!$A:$B,2,)</f>
        <v>attendee1@company.com</v>
      </c>
      <c r="D3" s="14" t="str">
        <f>_xlfn.XLOOKUP(A3,Department!$A:$A,Department!$B:$B,)</f>
        <v>Marketing</v>
      </c>
      <c r="E3" s="14">
        <f t="shared" ref="E3:E34" si="0">DATE(2025,7,5) - DATE(2025,7,1) + 1</f>
        <v>5</v>
      </c>
      <c r="F3" s="14">
        <f>COUNTIFS('Attendance Log'!A:A,A3,'Attendance Log'!C:C,"Yes")</f>
        <v>2</v>
      </c>
      <c r="G3" s="15">
        <f>Table1[[#This Row],[Actual Days Present]]/Table1[[#This Row],[Total Days Present]]</f>
        <v>0.4</v>
      </c>
      <c r="H3" s="34" t="str" cm="1">
        <f t="array" ref="H3">_xlfn.IFS(Table1[[#This Row],[Attendance Percentage]]&gt;=80%,"A (Marketing), B (Sales), C (HR)",Table1[[#This Row],[Attendance Percentage]]&gt;=40%,"D (IT), E (Finance)",Table1[[#This Row],[Attendance Percentage]]&lt;40%,"Requirements Not Met")</f>
        <v>D (IT), E (Finance)</v>
      </c>
      <c r="I3" s="25" cm="1">
        <f t="array" ref="I3">SUM(--(Table1[Attendance Requirement Met]&lt;&gt;"Requirements Not Met"))/COUNTA(Table1[Name])</f>
        <v>0.86</v>
      </c>
      <c r="K3" s="8"/>
      <c r="L3" s="1"/>
    </row>
    <row r="4" spans="1:12">
      <c r="A4" s="24" t="s">
        <v>6</v>
      </c>
      <c r="B4" s="17">
        <v>45839</v>
      </c>
      <c r="C4" s="14" t="str">
        <f>VLOOKUP(A4,Contact!$A:$B,2,)</f>
        <v>attendee2@company.com</v>
      </c>
      <c r="D4" s="14" t="str">
        <f>_xlfn.XLOOKUP(A4,Department!$A:$A,Department!$B:$B,)</f>
        <v>Sales</v>
      </c>
      <c r="E4" s="14">
        <f t="shared" si="0"/>
        <v>5</v>
      </c>
      <c r="F4" s="14">
        <f>COUNTIFS('Attendance Log'!A:A,A4,'Attendance Log'!C:C,"Yes")</f>
        <v>3</v>
      </c>
      <c r="G4" s="15">
        <f>Table1[[#This Row],[Actual Days Present]]/Table1[[#This Row],[Total Days Present]]</f>
        <v>0.6</v>
      </c>
      <c r="H4" s="34" t="str" cm="1">
        <f t="array" ref="H4">_xlfn.IFS(Table1[[#This Row],[Attendance Percentage]]&gt;=80%,"A (Marketing), B (Sales), C (HR)",Table1[[#This Row],[Attendance Percentage]]&gt;=40%,"D (IT), E (Finance)",Table1[[#This Row],[Attendance Percentage]]&lt;40%,"Requirements Not Met")</f>
        <v>D (IT), E (Finance)</v>
      </c>
      <c r="I4" s="25" cm="1">
        <f t="array" ref="I4">SUM(--(Table1[Attendance Requirement Met]&lt;&gt;"Requirements Not Met"))/COUNTA(Table1[Name])</f>
        <v>0.86</v>
      </c>
      <c r="K4" s="8"/>
      <c r="L4" s="8"/>
    </row>
    <row r="5" spans="1:12">
      <c r="A5" s="24" t="s">
        <v>7</v>
      </c>
      <c r="B5" s="17">
        <v>45839</v>
      </c>
      <c r="C5" s="14" t="str">
        <f>VLOOKUP(A5,Contact!$A:$B,2,)</f>
        <v>attendee3@company.com</v>
      </c>
      <c r="D5" s="14" t="str">
        <f>_xlfn.XLOOKUP(A5,Department!$A:$A,Department!$B:$B,)</f>
        <v>HR</v>
      </c>
      <c r="E5" s="14">
        <f t="shared" si="0"/>
        <v>5</v>
      </c>
      <c r="F5" s="14">
        <f>COUNTIFS('Attendance Log'!A:A,A5,'Attendance Log'!C:C,"Yes")</f>
        <v>2</v>
      </c>
      <c r="G5" s="15">
        <f>Table1[[#This Row],[Actual Days Present]]/Table1[[#This Row],[Total Days Present]]</f>
        <v>0.4</v>
      </c>
      <c r="H5" s="34" t="str" cm="1">
        <f t="array" ref="H5">_xlfn.IFS(Table1[[#This Row],[Attendance Percentage]]&gt;=80%,"A (Marketing), B (Sales), C (HR)",Table1[[#This Row],[Attendance Percentage]]&gt;=40%,"D (IT), E (Finance)",Table1[[#This Row],[Attendance Percentage]]&lt;40%,"Requirements Not Met")</f>
        <v>D (IT), E (Finance)</v>
      </c>
      <c r="I5" s="25" cm="1">
        <f t="array" ref="I5">SUM(--(Table1[Attendance Requirement Met]&lt;&gt;"Requirements Not Met"))/COUNTA(Table1[Name])</f>
        <v>0.86</v>
      </c>
      <c r="K5" s="1"/>
      <c r="L5" s="1"/>
    </row>
    <row r="6" spans="1:12">
      <c r="A6" s="24" t="s">
        <v>8</v>
      </c>
      <c r="B6" s="17">
        <v>45839</v>
      </c>
      <c r="C6" s="14" t="str">
        <f>VLOOKUP(A6,Contact!$A:$B,2,)</f>
        <v>attendee4@company.com</v>
      </c>
      <c r="D6" s="16" t="str">
        <f>_xlfn.XLOOKUP(A6,Department!$A:$A,Department!$B:$B,)</f>
        <v>IT</v>
      </c>
      <c r="E6" s="14">
        <f t="shared" si="0"/>
        <v>5</v>
      </c>
      <c r="F6" s="14">
        <f>COUNTIFS('Attendance Log'!A:A,A6,'Attendance Log'!C:C,"Yes")</f>
        <v>2</v>
      </c>
      <c r="G6" s="15">
        <f>Table1[[#This Row],[Actual Days Present]]/Table1[[#This Row],[Total Days Present]]</f>
        <v>0.4</v>
      </c>
      <c r="H6" s="34" t="str" cm="1">
        <f t="array" ref="H6">_xlfn.IFS(Table1[[#This Row],[Attendance Percentage]]&gt;=80%,"A (Marketing), B (Sales), C (HR)",Table1[[#This Row],[Attendance Percentage]]&gt;=40%,"D (IT), E (Finance)",Table1[[#This Row],[Attendance Percentage]]&lt;40%,"Requirements Not Met")</f>
        <v>D (IT), E (Finance)</v>
      </c>
      <c r="I6" s="25" cm="1">
        <f t="array" ref="I6">SUM(--(Table1[Attendance Requirement Met]&lt;&gt;"Requirements Not Met"))/COUNTA(Table1[Name])</f>
        <v>0.86</v>
      </c>
      <c r="K6" s="1"/>
      <c r="L6" s="1"/>
    </row>
    <row r="7" spans="1:12">
      <c r="A7" s="24" t="s">
        <v>9</v>
      </c>
      <c r="B7" s="17">
        <v>45839</v>
      </c>
      <c r="C7" s="14" t="str">
        <f>VLOOKUP(A7,Contact!$A:$B,2,)</f>
        <v>attendee5@company.com</v>
      </c>
      <c r="D7" s="14" t="str">
        <f>_xlfn.XLOOKUP(A7,Department!$A:$A,Department!$B:$B,)</f>
        <v>Finance</v>
      </c>
      <c r="E7" s="14">
        <f t="shared" si="0"/>
        <v>5</v>
      </c>
      <c r="F7" s="14">
        <f>COUNTIFS('Attendance Log'!A:A,A7,'Attendance Log'!C:C,"Yes")</f>
        <v>3</v>
      </c>
      <c r="G7" s="15">
        <f>Table1[[#This Row],[Actual Days Present]]/Table1[[#This Row],[Total Days Present]]</f>
        <v>0.6</v>
      </c>
      <c r="H7" s="34" t="str" cm="1">
        <f t="array" ref="H7">_xlfn.IFS(Table1[[#This Row],[Attendance Percentage]]&gt;=80%,"A (Marketing), B (Sales), C (HR)",Table1[[#This Row],[Attendance Percentage]]&gt;=40%,"D (IT), E (Finance)",Table1[[#This Row],[Attendance Percentage]]&lt;40%,"Requirements Not Met")</f>
        <v>D (IT), E (Finance)</v>
      </c>
      <c r="I7" s="25" cm="1">
        <f t="array" ref="I7">SUM(--(Table1[Attendance Requirement Met]&lt;&gt;"Requirements Not Met"))/COUNTA(Table1[Name])</f>
        <v>0.86</v>
      </c>
      <c r="K7" s="1"/>
      <c r="L7" s="1"/>
    </row>
    <row r="8" spans="1:12">
      <c r="A8" s="24" t="s">
        <v>10</v>
      </c>
      <c r="B8" s="17">
        <v>45839</v>
      </c>
      <c r="C8" s="14" t="str">
        <f>VLOOKUP(A8,Contact!$A:$B,2,)</f>
        <v>attendee6@company.com</v>
      </c>
      <c r="D8" s="14" t="str">
        <f>_xlfn.XLOOKUP(A8,Department!$A:$A,Department!$B:$B,)</f>
        <v>Marketing</v>
      </c>
      <c r="E8" s="14">
        <f t="shared" si="0"/>
        <v>5</v>
      </c>
      <c r="F8" s="14">
        <f>COUNTIFS('Attendance Log'!A:A,A8,'Attendance Log'!C:C,"Yes")</f>
        <v>3</v>
      </c>
      <c r="G8" s="15">
        <f>Table1[[#This Row],[Actual Days Present]]/Table1[[#This Row],[Total Days Present]]</f>
        <v>0.6</v>
      </c>
      <c r="H8" s="34" t="str" cm="1">
        <f t="array" ref="H8">_xlfn.IFS(Table1[[#This Row],[Attendance Percentage]]&gt;=80%,"A (Marketing), B (Sales), C (HR)",Table1[[#This Row],[Attendance Percentage]]&gt;=40%,"D (IT), E (Finance)",Table1[[#This Row],[Attendance Percentage]]&lt;40%,"Requirements Not Met")</f>
        <v>D (IT), E (Finance)</v>
      </c>
      <c r="I8" s="25" cm="1">
        <f t="array" ref="I8">SUM(--(Table1[Attendance Requirement Met]&lt;&gt;"Requirements Not Met"))/COUNTA(Table1[Name])</f>
        <v>0.86</v>
      </c>
      <c r="K8" s="1"/>
      <c r="L8" s="1"/>
    </row>
    <row r="9" spans="1:12">
      <c r="A9" s="24" t="s">
        <v>11</v>
      </c>
      <c r="B9" s="17">
        <v>45839</v>
      </c>
      <c r="C9" s="14" t="str">
        <f>VLOOKUP(A9,Contact!$A:$B,2,)</f>
        <v>attendee7@company.com</v>
      </c>
      <c r="D9" s="14" t="str">
        <f>_xlfn.XLOOKUP(A9,Department!$A:$A,Department!$B:$B,)</f>
        <v>Sales</v>
      </c>
      <c r="E9" s="14">
        <f t="shared" si="0"/>
        <v>5</v>
      </c>
      <c r="F9" s="14">
        <f>COUNTIFS('Attendance Log'!A:A,A9,'Attendance Log'!C:C,"Yes")</f>
        <v>4</v>
      </c>
      <c r="G9" s="15">
        <f>Table1[[#This Row],[Actual Days Present]]/Table1[[#This Row],[Total Days Present]]</f>
        <v>0.8</v>
      </c>
      <c r="H9" s="34" t="str" cm="1">
        <f t="array" ref="H9">_xlfn.IFS(Table1[[#This Row],[Attendance Percentage]]&gt;=80%,"A (Marketing), B (Sales), C (HR)",Table1[[#This Row],[Attendance Percentage]]&gt;=40%,"D (IT), E (Finance)",Table1[[#This Row],[Attendance Percentage]]&lt;40%,"Requirements Not Met")</f>
        <v>A (Marketing), B (Sales), C (HR)</v>
      </c>
      <c r="I9" s="25" cm="1">
        <f t="array" ref="I9">SUM(--(Table1[Attendance Requirement Met]&lt;&gt;"Requirements Not Met"))/COUNTA(Table1[Name])</f>
        <v>0.86</v>
      </c>
      <c r="K9" s="1"/>
      <c r="L9" s="1"/>
    </row>
    <row r="10" spans="1:12">
      <c r="A10" s="24" t="s">
        <v>12</v>
      </c>
      <c r="B10" s="17">
        <v>45839</v>
      </c>
      <c r="C10" s="14" t="str">
        <f>VLOOKUP(A10,Contact!$A:$B,2,)</f>
        <v>attendee8@company.com</v>
      </c>
      <c r="D10" s="14" t="str">
        <f>_xlfn.XLOOKUP(A10,Department!$A:$A,Department!$B:$B,)</f>
        <v>HR</v>
      </c>
      <c r="E10" s="14">
        <f t="shared" si="0"/>
        <v>5</v>
      </c>
      <c r="F10" s="14">
        <f>COUNTIFS('Attendance Log'!A:A,A10,'Attendance Log'!C:C,"Yes")</f>
        <v>3</v>
      </c>
      <c r="G10" s="15">
        <f>Table1[[#This Row],[Actual Days Present]]/Table1[[#This Row],[Total Days Present]]</f>
        <v>0.6</v>
      </c>
      <c r="H10" s="34" t="str" cm="1">
        <f t="array" ref="H10">_xlfn.IFS(Table1[[#This Row],[Attendance Percentage]]&gt;=80%,"A (Marketing), B (Sales), C (HR)",Table1[[#This Row],[Attendance Percentage]]&gt;=40%,"D (IT), E (Finance)",Table1[[#This Row],[Attendance Percentage]]&lt;40%,"Requirements Not Met")</f>
        <v>D (IT), E (Finance)</v>
      </c>
      <c r="I10" s="25" cm="1">
        <f t="array" ref="I10">SUM(--(Table1[Attendance Requirement Met]&lt;&gt;"Requirements Not Met"))/COUNTA(Table1[Name])</f>
        <v>0.86</v>
      </c>
    </row>
    <row r="11" spans="1:12">
      <c r="A11" s="24" t="s">
        <v>13</v>
      </c>
      <c r="B11" s="17">
        <v>45839</v>
      </c>
      <c r="C11" s="14" t="str">
        <f>VLOOKUP(A11,Contact!$A:$B,2,)</f>
        <v>attendee9@company.com</v>
      </c>
      <c r="D11" s="16" t="str">
        <f>_xlfn.XLOOKUP(A11,Department!$A:$A,Department!$B:$B,)</f>
        <v>IT</v>
      </c>
      <c r="E11" s="14">
        <f t="shared" si="0"/>
        <v>5</v>
      </c>
      <c r="F11" s="14">
        <f>COUNTIFS('Attendance Log'!A:A,A11,'Attendance Log'!C:C,"Yes")</f>
        <v>4</v>
      </c>
      <c r="G11" s="15">
        <f>Table1[[#This Row],[Actual Days Present]]/Table1[[#This Row],[Total Days Present]]</f>
        <v>0.8</v>
      </c>
      <c r="H11" s="34" t="str" cm="1">
        <f t="array" ref="H11">_xlfn.IFS(Table1[[#This Row],[Attendance Percentage]]&gt;=80%,"A (Marketing), B (Sales), C (HR)",Table1[[#This Row],[Attendance Percentage]]&gt;=40%,"D (IT), E (Finance)",Table1[[#This Row],[Attendance Percentage]]&lt;40%,"Requirements Not Met")</f>
        <v>A (Marketing), B (Sales), C (HR)</v>
      </c>
      <c r="I11" s="25" cm="1">
        <f t="array" ref="I11">SUM(--(Table1[Attendance Requirement Met]&lt;&gt;"Requirements Not Met"))/COUNTA(Table1[Name])</f>
        <v>0.86</v>
      </c>
    </row>
    <row r="12" spans="1:12">
      <c r="A12" s="24" t="s">
        <v>14</v>
      </c>
      <c r="B12" s="17">
        <v>45839</v>
      </c>
      <c r="C12" s="14" t="str">
        <f>VLOOKUP(A12,Contact!$A:$B,2,)</f>
        <v>attendee10@company.com</v>
      </c>
      <c r="D12" s="14" t="str">
        <f>_xlfn.XLOOKUP(A12,Department!$A:$A,Department!$B:$B,)</f>
        <v>Finance</v>
      </c>
      <c r="E12" s="14">
        <f t="shared" si="0"/>
        <v>5</v>
      </c>
      <c r="F12" s="14">
        <f>COUNTIFS('Attendance Log'!A:A,A12,'Attendance Log'!C:C,"Yes")</f>
        <v>2</v>
      </c>
      <c r="G12" s="15">
        <f>Table1[[#This Row],[Actual Days Present]]/Table1[[#This Row],[Total Days Present]]</f>
        <v>0.4</v>
      </c>
      <c r="H12" s="34" t="str" cm="1">
        <f t="array" ref="H12">_xlfn.IFS(Table1[[#This Row],[Attendance Percentage]]&gt;=80%,"A (Marketing), B (Sales), C (HR)",Table1[[#This Row],[Attendance Percentage]]&gt;=40%,"D (IT), E (Finance)",Table1[[#This Row],[Attendance Percentage]]&lt;40%,"Requirements Not Met")</f>
        <v>D (IT), E (Finance)</v>
      </c>
      <c r="I12" s="25" cm="1">
        <f t="array" ref="I12">SUM(--(Table1[Attendance Requirement Met]&lt;&gt;"Requirements Not Met"))/COUNTA(Table1[Name])</f>
        <v>0.86</v>
      </c>
    </row>
    <row r="13" spans="1:12">
      <c r="A13" s="24" t="s">
        <v>15</v>
      </c>
      <c r="B13" s="17">
        <v>45839</v>
      </c>
      <c r="C13" s="14" t="str">
        <f>VLOOKUP(A13,Contact!$A:$B,2,)</f>
        <v>attendee11@company.com</v>
      </c>
      <c r="D13" s="14" t="str">
        <f>_xlfn.XLOOKUP(A13,Department!$A:$A,Department!$B:$B,)</f>
        <v>Marketing</v>
      </c>
      <c r="E13" s="14">
        <f t="shared" si="0"/>
        <v>5</v>
      </c>
      <c r="F13" s="14">
        <f>COUNTIFS('Attendance Log'!A:A,A13,'Attendance Log'!C:C,"Yes")</f>
        <v>3</v>
      </c>
      <c r="G13" s="15">
        <f>Table1[[#This Row],[Actual Days Present]]/Table1[[#This Row],[Total Days Present]]</f>
        <v>0.6</v>
      </c>
      <c r="H13" s="34" t="str" cm="1">
        <f t="array" ref="H13">_xlfn.IFS(Table1[[#This Row],[Attendance Percentage]]&gt;=80%,"A (Marketing), B (Sales), C (HR)",Table1[[#This Row],[Attendance Percentage]]&gt;=40%,"D (IT), E (Finance)",Table1[[#This Row],[Attendance Percentage]]&lt;40%,"Requirements Not Met")</f>
        <v>D (IT), E (Finance)</v>
      </c>
      <c r="I13" s="25" cm="1">
        <f t="array" ref="I13">SUM(--(Table1[Attendance Requirement Met]&lt;&gt;"Requirements Not Met"))/COUNTA(Table1[Name])</f>
        <v>0.86</v>
      </c>
    </row>
    <row r="14" spans="1:12">
      <c r="A14" s="24" t="s">
        <v>16</v>
      </c>
      <c r="B14" s="17">
        <v>45839</v>
      </c>
      <c r="C14" s="14" t="str">
        <f>VLOOKUP(A14,Contact!$A:$B,2,)</f>
        <v>attendee12@company.com</v>
      </c>
      <c r="D14" s="14" t="str">
        <f>_xlfn.XLOOKUP(A14,Department!$A:$A,Department!$B:$B,)</f>
        <v>Sales</v>
      </c>
      <c r="E14" s="14">
        <f t="shared" si="0"/>
        <v>5</v>
      </c>
      <c r="F14" s="14">
        <f>COUNTIFS('Attendance Log'!A:A,A14,'Attendance Log'!C:C,"Yes")</f>
        <v>0</v>
      </c>
      <c r="G14" s="15">
        <f>Table1[[#This Row],[Actual Days Present]]/Table1[[#This Row],[Total Days Present]]</f>
        <v>0</v>
      </c>
      <c r="H14" s="34" t="str" cm="1">
        <f t="array" ref="H14">_xlfn.IFS(Table1[[#This Row],[Attendance Percentage]]&gt;=80%,"A (Marketing), B (Sales), C (HR)",Table1[[#This Row],[Attendance Percentage]]&gt;=40%,"D (IT), E (Finance)",Table1[[#This Row],[Attendance Percentage]]&lt;40%,"Requirements Not Met")</f>
        <v>Requirements Not Met</v>
      </c>
      <c r="I14" s="25" cm="1">
        <f t="array" ref="I14">SUM(--(Table1[Attendance Requirement Met]&lt;&gt;"Requirements Not Met"))/COUNTA(Table1[Name])</f>
        <v>0.86</v>
      </c>
    </row>
    <row r="15" spans="1:12">
      <c r="A15" s="24" t="s">
        <v>17</v>
      </c>
      <c r="B15" s="17">
        <v>45839</v>
      </c>
      <c r="C15" s="14" t="str">
        <f>VLOOKUP(A15,Contact!$A:$B,2,)</f>
        <v>attendee13@company.com</v>
      </c>
      <c r="D15" s="14" t="str">
        <f>_xlfn.XLOOKUP(A15,Department!$A:$A,Department!$B:$B,)</f>
        <v>HR</v>
      </c>
      <c r="E15" s="14">
        <f t="shared" si="0"/>
        <v>5</v>
      </c>
      <c r="F15" s="14">
        <f>COUNTIFS('Attendance Log'!A:A,A15,'Attendance Log'!C:C,"Yes")</f>
        <v>3</v>
      </c>
      <c r="G15" s="15">
        <f>Table1[[#This Row],[Actual Days Present]]/Table1[[#This Row],[Total Days Present]]</f>
        <v>0.6</v>
      </c>
      <c r="H15" s="34" t="str" cm="1">
        <f t="array" ref="H15">_xlfn.IFS(Table1[[#This Row],[Attendance Percentage]]&gt;=80%,"A (Marketing), B (Sales), C (HR)",Table1[[#This Row],[Attendance Percentage]]&gt;=40%,"D (IT), E (Finance)",Table1[[#This Row],[Attendance Percentage]]&lt;40%,"Requirements Not Met")</f>
        <v>D (IT), E (Finance)</v>
      </c>
      <c r="I15" s="25" cm="1">
        <f t="array" ref="I15">SUM(--(Table1[Attendance Requirement Met]&lt;&gt;"Requirements Not Met"))/COUNTA(Table1[Name])</f>
        <v>0.86</v>
      </c>
    </row>
    <row r="16" spans="1:12">
      <c r="A16" s="24" t="s">
        <v>18</v>
      </c>
      <c r="B16" s="17">
        <v>45839</v>
      </c>
      <c r="C16" s="14" t="str">
        <f>VLOOKUP(A16,Contact!$A:$B,2,)</f>
        <v>attendee14@company.com</v>
      </c>
      <c r="D16" s="14" t="str">
        <f>_xlfn.XLOOKUP(A16,Department!$A:$A,Department!$B:$B,)</f>
        <v>IT</v>
      </c>
      <c r="E16" s="14">
        <f t="shared" si="0"/>
        <v>5</v>
      </c>
      <c r="F16" s="14">
        <f>COUNTIFS('Attendance Log'!A:A,A16,'Attendance Log'!C:C,"Yes")</f>
        <v>3</v>
      </c>
      <c r="G16" s="15">
        <f>Table1[[#This Row],[Actual Days Present]]/Table1[[#This Row],[Total Days Present]]</f>
        <v>0.6</v>
      </c>
      <c r="H16" s="34" t="str" cm="1">
        <f t="array" ref="H16">_xlfn.IFS(Table1[[#This Row],[Attendance Percentage]]&gt;=80%,"A (Marketing), B (Sales), C (HR)",Table1[[#This Row],[Attendance Percentage]]&gt;=40%,"D (IT), E (Finance)",Table1[[#This Row],[Attendance Percentage]]&lt;40%,"Requirements Not Met")</f>
        <v>D (IT), E (Finance)</v>
      </c>
      <c r="I16" s="25" cm="1">
        <f t="array" ref="I16">SUM(--(Table1[Attendance Requirement Met]&lt;&gt;"Requirements Not Met"))/COUNTA(Table1[Name])</f>
        <v>0.86</v>
      </c>
    </row>
    <row r="17" spans="1:9">
      <c r="A17" s="24" t="s">
        <v>19</v>
      </c>
      <c r="B17" s="17">
        <v>45839</v>
      </c>
      <c r="C17" s="14" t="str">
        <f>VLOOKUP(A17,Contact!$A:$B,2,)</f>
        <v>attendee15@company.com</v>
      </c>
      <c r="D17" s="14" t="str">
        <f>_xlfn.XLOOKUP(A17,Department!$A:$A,Department!$B:$B,)</f>
        <v>Finance</v>
      </c>
      <c r="E17" s="14">
        <f t="shared" si="0"/>
        <v>5</v>
      </c>
      <c r="F17" s="14">
        <f>COUNTIFS('Attendance Log'!A:A,A17,'Attendance Log'!C:C,"Yes")</f>
        <v>3</v>
      </c>
      <c r="G17" s="15">
        <f>Table1[[#This Row],[Actual Days Present]]/Table1[[#This Row],[Total Days Present]]</f>
        <v>0.6</v>
      </c>
      <c r="H17" s="34" t="str" cm="1">
        <f t="array" ref="H17">_xlfn.IFS(Table1[[#This Row],[Attendance Percentage]]&gt;=80%,"A (Marketing), B (Sales), C (HR)",Table1[[#This Row],[Attendance Percentage]]&gt;=40%,"D (IT), E (Finance)",Table1[[#This Row],[Attendance Percentage]]&lt;40%,"Requirements Not Met")</f>
        <v>D (IT), E (Finance)</v>
      </c>
      <c r="I17" s="25" cm="1">
        <f t="array" ref="I17">SUM(--(Table1[Attendance Requirement Met]&lt;&gt;"Requirements Not Met"))/COUNTA(Table1[Name])</f>
        <v>0.86</v>
      </c>
    </row>
    <row r="18" spans="1:9">
      <c r="A18" s="24" t="s">
        <v>20</v>
      </c>
      <c r="B18" s="17">
        <v>45839</v>
      </c>
      <c r="C18" s="14" t="str">
        <f>VLOOKUP(A18,Contact!$A:$B,2,)</f>
        <v>attendee16@company.com</v>
      </c>
      <c r="D18" s="14" t="str">
        <f>_xlfn.XLOOKUP(A18,Department!$A:$A,Department!$B:$B,)</f>
        <v>Marketing</v>
      </c>
      <c r="E18" s="14">
        <f t="shared" si="0"/>
        <v>5</v>
      </c>
      <c r="F18" s="14">
        <f>COUNTIFS('Attendance Log'!A:A,A18,'Attendance Log'!C:C,"Yes")</f>
        <v>2</v>
      </c>
      <c r="G18" s="15">
        <f>Table1[[#This Row],[Actual Days Present]]/Table1[[#This Row],[Total Days Present]]</f>
        <v>0.4</v>
      </c>
      <c r="H18" s="34" t="str" cm="1">
        <f t="array" ref="H18">_xlfn.IFS(Table1[[#This Row],[Attendance Percentage]]&gt;=80%,"A (Marketing), B (Sales), C (HR)",Table1[[#This Row],[Attendance Percentage]]&gt;=40%,"D (IT), E (Finance)",Table1[[#This Row],[Attendance Percentage]]&lt;40%,"Requirements Not Met")</f>
        <v>D (IT), E (Finance)</v>
      </c>
      <c r="I18" s="25" cm="1">
        <f t="array" ref="I18">SUM(--(Table1[Attendance Requirement Met]&lt;&gt;"Requirements Not Met"))/COUNTA(Table1[Name])</f>
        <v>0.86</v>
      </c>
    </row>
    <row r="19" spans="1:9">
      <c r="A19" s="24" t="s">
        <v>21</v>
      </c>
      <c r="B19" s="17">
        <v>45839</v>
      </c>
      <c r="C19" s="14" t="str">
        <f>VLOOKUP(A19,Contact!$A:$B,2,)</f>
        <v>attendee17@company.com</v>
      </c>
      <c r="D19" s="14" t="str">
        <f>_xlfn.XLOOKUP(A19,Department!$A:$A,Department!$B:$B,)</f>
        <v>Sales</v>
      </c>
      <c r="E19" s="14">
        <f t="shared" si="0"/>
        <v>5</v>
      </c>
      <c r="F19" s="14">
        <f>COUNTIFS('Attendance Log'!A:A,A19,'Attendance Log'!C:C,"Yes")</f>
        <v>3</v>
      </c>
      <c r="G19" s="15">
        <f>Table1[[#This Row],[Actual Days Present]]/Table1[[#This Row],[Total Days Present]]</f>
        <v>0.6</v>
      </c>
      <c r="H19" s="34" t="str" cm="1">
        <f t="array" ref="H19">_xlfn.IFS(Table1[[#This Row],[Attendance Percentage]]&gt;=80%,"A (Marketing), B (Sales), C (HR)",Table1[[#This Row],[Attendance Percentage]]&gt;=40%,"D (IT), E (Finance)",Table1[[#This Row],[Attendance Percentage]]&lt;40%,"Requirements Not Met")</f>
        <v>D (IT), E (Finance)</v>
      </c>
      <c r="I19" s="25" cm="1">
        <f t="array" ref="I19">SUM(--(Table1[Attendance Requirement Met]&lt;&gt;"Requirements Not Met"))/COUNTA(Table1[Name])</f>
        <v>0.86</v>
      </c>
    </row>
    <row r="20" spans="1:9">
      <c r="A20" s="24" t="s">
        <v>22</v>
      </c>
      <c r="B20" s="17">
        <v>45839</v>
      </c>
      <c r="C20" s="14" t="str">
        <f>VLOOKUP(A20,Contact!$A:$B,2,)</f>
        <v>attendee18@company.com</v>
      </c>
      <c r="D20" s="14" t="str">
        <f>_xlfn.XLOOKUP(A20,Department!$A:$A,Department!$B:$B,)</f>
        <v>HR</v>
      </c>
      <c r="E20" s="14">
        <f t="shared" si="0"/>
        <v>5</v>
      </c>
      <c r="F20" s="14">
        <f>COUNTIFS('Attendance Log'!A:A,A20,'Attendance Log'!C:C,"Yes")</f>
        <v>3</v>
      </c>
      <c r="G20" s="15">
        <f>Table1[[#This Row],[Actual Days Present]]/Table1[[#This Row],[Total Days Present]]</f>
        <v>0.6</v>
      </c>
      <c r="H20" s="34" t="str" cm="1">
        <f t="array" ref="H20">_xlfn.IFS(Table1[[#This Row],[Attendance Percentage]]&gt;=80%,"A (Marketing), B (Sales), C (HR)",Table1[[#This Row],[Attendance Percentage]]&gt;=40%,"D (IT), E (Finance)",Table1[[#This Row],[Attendance Percentage]]&lt;40%,"Requirements Not Met")</f>
        <v>D (IT), E (Finance)</v>
      </c>
      <c r="I20" s="25" cm="1">
        <f t="array" ref="I20">SUM(--(Table1[Attendance Requirement Met]&lt;&gt;"Requirements Not Met"))/COUNTA(Table1[Name])</f>
        <v>0.86</v>
      </c>
    </row>
    <row r="21" spans="1:9">
      <c r="A21" s="24" t="s">
        <v>23</v>
      </c>
      <c r="B21" s="17">
        <v>45839</v>
      </c>
      <c r="C21" s="14" t="str">
        <f>VLOOKUP(A21,Contact!$A:$B,2,)</f>
        <v>attendee19@company.com</v>
      </c>
      <c r="D21" s="16" t="str">
        <f>_xlfn.XLOOKUP(A21,Department!$A:$A,Department!$B:$B,)</f>
        <v>IT</v>
      </c>
      <c r="E21" s="14">
        <f t="shared" si="0"/>
        <v>5</v>
      </c>
      <c r="F21" s="14">
        <f>COUNTIFS('Attendance Log'!A:A,A21,'Attendance Log'!C:C,"Yes")</f>
        <v>3</v>
      </c>
      <c r="G21" s="15">
        <f>Table1[[#This Row],[Actual Days Present]]/Table1[[#This Row],[Total Days Present]]</f>
        <v>0.6</v>
      </c>
      <c r="H21" s="34" t="str" cm="1">
        <f t="array" ref="H21">_xlfn.IFS(Table1[[#This Row],[Attendance Percentage]]&gt;=80%,"A (Marketing), B (Sales), C (HR)",Table1[[#This Row],[Attendance Percentage]]&gt;=40%,"D (IT), E (Finance)",Table1[[#This Row],[Attendance Percentage]]&lt;40%,"Requirements Not Met")</f>
        <v>D (IT), E (Finance)</v>
      </c>
      <c r="I21" s="25" cm="1">
        <f t="array" ref="I21">SUM(--(Table1[Attendance Requirement Met]&lt;&gt;"Requirements Not Met"))/COUNTA(Table1[Name])</f>
        <v>0.86</v>
      </c>
    </row>
    <row r="22" spans="1:9">
      <c r="A22" s="24" t="s">
        <v>24</v>
      </c>
      <c r="B22" s="17">
        <v>45839</v>
      </c>
      <c r="C22" s="14" t="str">
        <f>VLOOKUP(A22,Contact!$A:$B,2,)</f>
        <v>attendee20@company.com</v>
      </c>
      <c r="D22" s="14" t="str">
        <f>_xlfn.XLOOKUP(A22,Department!$A:$A,Department!$B:$B,)</f>
        <v>Finance</v>
      </c>
      <c r="E22" s="14">
        <f t="shared" si="0"/>
        <v>5</v>
      </c>
      <c r="F22" s="14">
        <f>COUNTIFS('Attendance Log'!A:A,A22,'Attendance Log'!C:C,"Yes")</f>
        <v>2</v>
      </c>
      <c r="G22" s="15">
        <f>Table1[[#This Row],[Actual Days Present]]/Table1[[#This Row],[Total Days Present]]</f>
        <v>0.4</v>
      </c>
      <c r="H22" s="34" t="str" cm="1">
        <f t="array" ref="H22">_xlfn.IFS(Table1[[#This Row],[Attendance Percentage]]&gt;=80%,"A (Marketing), B (Sales), C (HR)",Table1[[#This Row],[Attendance Percentage]]&gt;=40%,"D (IT), E (Finance)",Table1[[#This Row],[Attendance Percentage]]&lt;40%,"Requirements Not Met")</f>
        <v>D (IT), E (Finance)</v>
      </c>
      <c r="I22" s="25" cm="1">
        <f t="array" ref="I22">SUM(--(Table1[Attendance Requirement Met]&lt;&gt;"Requirements Not Met"))/COUNTA(Table1[Name])</f>
        <v>0.86</v>
      </c>
    </row>
    <row r="23" spans="1:9">
      <c r="A23" s="24" t="s">
        <v>25</v>
      </c>
      <c r="B23" s="17">
        <v>45839</v>
      </c>
      <c r="C23" s="14" t="str">
        <f>VLOOKUP(A23,Contact!$A:$B,2,)</f>
        <v>attendee21@company.com</v>
      </c>
      <c r="D23" s="32" t="str">
        <f>_xlfn.XLOOKUP(A23,Department!$A:$A,Department!$B:$B,)</f>
        <v>Marketing</v>
      </c>
      <c r="E23" s="14">
        <f t="shared" si="0"/>
        <v>5</v>
      </c>
      <c r="F23" s="14">
        <f>COUNTIFS('Attendance Log'!A:A,A23,'Attendance Log'!C:C,"Yes")</f>
        <v>3</v>
      </c>
      <c r="G23" s="15">
        <f>Table1[[#This Row],[Actual Days Present]]/Table1[[#This Row],[Total Days Present]]</f>
        <v>0.6</v>
      </c>
      <c r="H23" s="34" t="str" cm="1">
        <f t="array" ref="H23">_xlfn.IFS(Table1[[#This Row],[Attendance Percentage]]&gt;=80%,"A (Marketing), B (Sales), C (HR)",Table1[[#This Row],[Attendance Percentage]]&gt;=40%,"D (IT), E (Finance)",Table1[[#This Row],[Attendance Percentage]]&lt;40%,"Requirements Not Met")</f>
        <v>D (IT), E (Finance)</v>
      </c>
      <c r="I23" s="25" cm="1">
        <f t="array" ref="I23">SUM(--(Table1[Attendance Requirement Met]&lt;&gt;"Requirements Not Met"))/COUNTA(Table1[Name])</f>
        <v>0.86</v>
      </c>
    </row>
    <row r="24" spans="1:9">
      <c r="A24" s="24" t="s">
        <v>26</v>
      </c>
      <c r="B24" s="17">
        <v>45839</v>
      </c>
      <c r="C24" s="14" t="str">
        <f>VLOOKUP(A24,Contact!$A:$B,2,)</f>
        <v>attendee22@company.com</v>
      </c>
      <c r="D24" s="31" t="str">
        <f>_xlfn.XLOOKUP(A24,Department!$A:$A,Department!$B:$B,)</f>
        <v>Sales</v>
      </c>
      <c r="E24" s="14">
        <f t="shared" si="0"/>
        <v>5</v>
      </c>
      <c r="F24" s="14">
        <f>COUNTIFS('Attendance Log'!A:A,A24,'Attendance Log'!C:C,"Yes")</f>
        <v>1</v>
      </c>
      <c r="G24" s="15">
        <f>Table1[[#This Row],[Actual Days Present]]/Table1[[#This Row],[Total Days Present]]</f>
        <v>0.2</v>
      </c>
      <c r="H24" s="34" t="str" cm="1">
        <f t="array" ref="H24">_xlfn.IFS(Table1[[#This Row],[Attendance Percentage]]&gt;=80%,"A (Marketing), B (Sales), C (HR)",Table1[[#This Row],[Attendance Percentage]]&gt;=40%,"D (IT), E (Finance)",Table1[[#This Row],[Attendance Percentage]]&lt;40%,"Requirements Not Met")</f>
        <v>Requirements Not Met</v>
      </c>
      <c r="I24" s="25" cm="1">
        <f t="array" ref="I24">SUM(--(Table1[Attendance Requirement Met]&lt;&gt;"Requirements Not Met"))/COUNTA(Table1[Name])</f>
        <v>0.86</v>
      </c>
    </row>
    <row r="25" spans="1:9">
      <c r="A25" s="24" t="s">
        <v>27</v>
      </c>
      <c r="B25" s="17">
        <v>45839</v>
      </c>
      <c r="C25" s="14" t="str">
        <f>VLOOKUP(A25,Contact!$A:$B,2,)</f>
        <v>attendee23@company.com</v>
      </c>
      <c r="D25" s="14" t="str">
        <f>_xlfn.XLOOKUP(A25,Department!$A:$A,Department!$B:$B,)</f>
        <v>HR</v>
      </c>
      <c r="E25" s="14">
        <f t="shared" si="0"/>
        <v>5</v>
      </c>
      <c r="F25" s="14">
        <f>COUNTIFS('Attendance Log'!A:A,A25,'Attendance Log'!C:C,"Yes")</f>
        <v>3</v>
      </c>
      <c r="G25" s="15">
        <f>Table1[[#This Row],[Actual Days Present]]/Table1[[#This Row],[Total Days Present]]</f>
        <v>0.6</v>
      </c>
      <c r="H25" s="34" t="str" cm="1">
        <f t="array" ref="H25">_xlfn.IFS(Table1[[#This Row],[Attendance Percentage]]&gt;=80%,"A (Marketing), B (Sales), C (HR)",Table1[[#This Row],[Attendance Percentage]]&gt;=40%,"D (IT), E (Finance)",Table1[[#This Row],[Attendance Percentage]]&lt;40%,"Requirements Not Met")</f>
        <v>D (IT), E (Finance)</v>
      </c>
      <c r="I25" s="25" cm="1">
        <f t="array" ref="I25">SUM(--(Table1[Attendance Requirement Met]&lt;&gt;"Requirements Not Met"))/COUNTA(Table1[Name])</f>
        <v>0.86</v>
      </c>
    </row>
    <row r="26" spans="1:9">
      <c r="A26" s="24" t="s">
        <v>28</v>
      </c>
      <c r="B26" s="17">
        <v>45839</v>
      </c>
      <c r="C26" s="14" t="str">
        <f>VLOOKUP(A26,Contact!$A:$B,2,)</f>
        <v>attendee24@company.com</v>
      </c>
      <c r="D26" s="14" t="str">
        <f>_xlfn.XLOOKUP(A26,Department!$A:$A,Department!$B:$B,)</f>
        <v>IT</v>
      </c>
      <c r="E26" s="14">
        <f t="shared" si="0"/>
        <v>5</v>
      </c>
      <c r="F26" s="14">
        <f>COUNTIFS('Attendance Log'!A:A,A26,'Attendance Log'!C:C,"Yes")</f>
        <v>2</v>
      </c>
      <c r="G26" s="15">
        <f>Table1[[#This Row],[Actual Days Present]]/Table1[[#This Row],[Total Days Present]]</f>
        <v>0.4</v>
      </c>
      <c r="H26" s="34" t="str" cm="1">
        <f t="array" ref="H26">_xlfn.IFS(Table1[[#This Row],[Attendance Percentage]]&gt;=80%,"A (Marketing), B (Sales), C (HR)",Table1[[#This Row],[Attendance Percentage]]&gt;=40%,"D (IT), E (Finance)",Table1[[#This Row],[Attendance Percentage]]&lt;40%,"Requirements Not Met")</f>
        <v>D (IT), E (Finance)</v>
      </c>
      <c r="I26" s="25" cm="1">
        <f t="array" ref="I26">SUM(--(Table1[Attendance Requirement Met]&lt;&gt;"Requirements Not Met"))/COUNTA(Table1[Name])</f>
        <v>0.86</v>
      </c>
    </row>
    <row r="27" spans="1:9">
      <c r="A27" s="24" t="s">
        <v>29</v>
      </c>
      <c r="B27" s="17">
        <v>45839</v>
      </c>
      <c r="C27" s="14" t="str">
        <f>VLOOKUP(A27,Contact!$A:$B,2,)</f>
        <v>attendee25@company.com</v>
      </c>
      <c r="D27" s="14" t="str">
        <f>_xlfn.XLOOKUP(A27,Department!$A:$A,Department!$B:$B,)</f>
        <v>Finance</v>
      </c>
      <c r="E27" s="14">
        <f t="shared" si="0"/>
        <v>5</v>
      </c>
      <c r="F27" s="14">
        <f>COUNTIFS('Attendance Log'!A:A,A27,'Attendance Log'!C:C,"Yes")</f>
        <v>2</v>
      </c>
      <c r="G27" s="15">
        <f>Table1[[#This Row],[Actual Days Present]]/Table1[[#This Row],[Total Days Present]]</f>
        <v>0.4</v>
      </c>
      <c r="H27" s="34" t="str" cm="1">
        <f t="array" ref="H27">_xlfn.IFS(Table1[[#This Row],[Attendance Percentage]]&gt;=80%,"A (Marketing), B (Sales), C (HR)",Table1[[#This Row],[Attendance Percentage]]&gt;=40%,"D (IT), E (Finance)",Table1[[#This Row],[Attendance Percentage]]&lt;40%,"Requirements Not Met")</f>
        <v>D (IT), E (Finance)</v>
      </c>
      <c r="I27" s="25" cm="1">
        <f t="array" ref="I27">SUM(--(Table1[Attendance Requirement Met]&lt;&gt;"Requirements Not Met"))/COUNTA(Table1[Name])</f>
        <v>0.86</v>
      </c>
    </row>
    <row r="28" spans="1:9">
      <c r="A28" s="24" t="s">
        <v>30</v>
      </c>
      <c r="B28" s="17">
        <v>45839</v>
      </c>
      <c r="C28" s="14" t="str">
        <f>VLOOKUP(A28,Contact!$A:$B,2,)</f>
        <v>attendee26@company.com</v>
      </c>
      <c r="D28" s="14" t="str">
        <f>_xlfn.XLOOKUP(A28,Department!$A:$A,Department!$B:$B,)</f>
        <v>Marketing</v>
      </c>
      <c r="E28" s="14">
        <f t="shared" si="0"/>
        <v>5</v>
      </c>
      <c r="F28" s="14">
        <f>COUNTIFS('Attendance Log'!A:A,A28,'Attendance Log'!C:C,"Yes")</f>
        <v>2</v>
      </c>
      <c r="G28" s="15">
        <f>Table1[[#This Row],[Actual Days Present]]/Table1[[#This Row],[Total Days Present]]</f>
        <v>0.4</v>
      </c>
      <c r="H28" s="34" t="str" cm="1">
        <f t="array" ref="H28">_xlfn.IFS(Table1[[#This Row],[Attendance Percentage]]&gt;=80%,"A (Marketing), B (Sales), C (HR)",Table1[[#This Row],[Attendance Percentage]]&gt;=40%,"D (IT), E (Finance)",Table1[[#This Row],[Attendance Percentage]]&lt;40%,"Requirements Not Met")</f>
        <v>D (IT), E (Finance)</v>
      </c>
      <c r="I28" s="25" cm="1">
        <f t="array" ref="I28">SUM(--(Table1[Attendance Requirement Met]&lt;&gt;"Requirements Not Met"))/COUNTA(Table1[Name])</f>
        <v>0.86</v>
      </c>
    </row>
    <row r="29" spans="1:9">
      <c r="A29" s="24" t="s">
        <v>31</v>
      </c>
      <c r="B29" s="17">
        <v>45839</v>
      </c>
      <c r="C29" s="14" t="str">
        <f>VLOOKUP(A29,Contact!$A:$B,2,)</f>
        <v>attendee27@company.com</v>
      </c>
      <c r="D29" s="14" t="str">
        <f>_xlfn.XLOOKUP(A29,Department!$A:$A,Department!$B:$B,)</f>
        <v>Sales</v>
      </c>
      <c r="E29" s="14">
        <f t="shared" si="0"/>
        <v>5</v>
      </c>
      <c r="F29" s="14">
        <f>COUNTIFS('Attendance Log'!A:A,A29,'Attendance Log'!C:C,"Yes")</f>
        <v>4</v>
      </c>
      <c r="G29" s="15">
        <f>Table1[[#This Row],[Actual Days Present]]/Table1[[#This Row],[Total Days Present]]</f>
        <v>0.8</v>
      </c>
      <c r="H29" s="34" t="str" cm="1">
        <f t="array" ref="H29">_xlfn.IFS(Table1[[#This Row],[Attendance Percentage]]&gt;=80%,"A (Marketing), B (Sales), C (HR)",Table1[[#This Row],[Attendance Percentage]]&gt;=40%,"D (IT), E (Finance)",Table1[[#This Row],[Attendance Percentage]]&lt;40%,"Requirements Not Met")</f>
        <v>A (Marketing), B (Sales), C (HR)</v>
      </c>
      <c r="I29" s="25" cm="1">
        <f t="array" ref="I29">SUM(--(Table1[Attendance Requirement Met]&lt;&gt;"Requirements Not Met"))/COUNTA(Table1[Name])</f>
        <v>0.86</v>
      </c>
    </row>
    <row r="30" spans="1:9">
      <c r="A30" s="24" t="s">
        <v>32</v>
      </c>
      <c r="B30" s="17">
        <v>45839</v>
      </c>
      <c r="C30" s="14" t="str">
        <f>VLOOKUP(A30,Contact!$A:$B,2,)</f>
        <v>attendee28@company.com</v>
      </c>
      <c r="D30" s="14" t="str">
        <f>_xlfn.XLOOKUP(A30,Department!$A:$A,Department!$B:$B,)</f>
        <v>HR</v>
      </c>
      <c r="E30" s="14">
        <f t="shared" si="0"/>
        <v>5</v>
      </c>
      <c r="F30" s="14">
        <f>COUNTIFS('Attendance Log'!A:A,A30,'Attendance Log'!C:C,"Yes")</f>
        <v>0</v>
      </c>
      <c r="G30" s="15">
        <f>Table1[[#This Row],[Actual Days Present]]/Table1[[#This Row],[Total Days Present]]</f>
        <v>0</v>
      </c>
      <c r="H30" s="34" t="str" cm="1">
        <f t="array" ref="H30">_xlfn.IFS(Table1[[#This Row],[Attendance Percentage]]&gt;=80%,"A (Marketing), B (Sales), C (HR)",Table1[[#This Row],[Attendance Percentage]]&gt;=40%,"D (IT), E (Finance)",Table1[[#This Row],[Attendance Percentage]]&lt;40%,"Requirements Not Met")</f>
        <v>Requirements Not Met</v>
      </c>
      <c r="I30" s="25" cm="1">
        <f t="array" ref="I30">SUM(--(Table1[Attendance Requirement Met]&lt;&gt;"Requirements Not Met"))/COUNTA(Table1[Name])</f>
        <v>0.86</v>
      </c>
    </row>
    <row r="31" spans="1:9">
      <c r="A31" s="24" t="s">
        <v>33</v>
      </c>
      <c r="B31" s="17">
        <v>45839</v>
      </c>
      <c r="C31" s="14" t="str">
        <f>VLOOKUP(A31,Contact!$A:$B,2,)</f>
        <v>attendee29@company.com</v>
      </c>
      <c r="D31" s="16" t="str">
        <f>_xlfn.XLOOKUP(A31,Department!$A:$A,Department!$B:$B,)</f>
        <v>IT</v>
      </c>
      <c r="E31" s="14">
        <f t="shared" si="0"/>
        <v>5</v>
      </c>
      <c r="F31" s="14">
        <f>COUNTIFS('Attendance Log'!A:A,A31,'Attendance Log'!C:C,"Yes")</f>
        <v>3</v>
      </c>
      <c r="G31" s="15">
        <f>Table1[[#This Row],[Actual Days Present]]/Table1[[#This Row],[Total Days Present]]</f>
        <v>0.6</v>
      </c>
      <c r="H31" s="34" t="str" cm="1">
        <f t="array" ref="H31">_xlfn.IFS(Table1[[#This Row],[Attendance Percentage]]&gt;=80%,"A (Marketing), B (Sales), C (HR)",Table1[[#This Row],[Attendance Percentage]]&gt;=40%,"D (IT), E (Finance)",Table1[[#This Row],[Attendance Percentage]]&lt;40%,"Requirements Not Met")</f>
        <v>D (IT), E (Finance)</v>
      </c>
      <c r="I31" s="25" cm="1">
        <f t="array" ref="I31">SUM(--(Table1[Attendance Requirement Met]&lt;&gt;"Requirements Not Met"))/COUNTA(Table1[Name])</f>
        <v>0.86</v>
      </c>
    </row>
    <row r="32" spans="1:9">
      <c r="A32" s="24" t="s">
        <v>34</v>
      </c>
      <c r="B32" s="17">
        <v>45839</v>
      </c>
      <c r="C32" s="14" t="str">
        <f>VLOOKUP(A32,Contact!$A:$B,2,)</f>
        <v>attendee30@company.com</v>
      </c>
      <c r="D32" s="14" t="str">
        <f>_xlfn.XLOOKUP(A32,Department!$A:$A,Department!$B:$B,)</f>
        <v>Finance</v>
      </c>
      <c r="E32" s="14">
        <f t="shared" si="0"/>
        <v>5</v>
      </c>
      <c r="F32" s="14">
        <f>COUNTIFS('Attendance Log'!A:A,A32,'Attendance Log'!C:C,"Yes")</f>
        <v>4</v>
      </c>
      <c r="G32" s="15">
        <f>Table1[[#This Row],[Actual Days Present]]/Table1[[#This Row],[Total Days Present]]</f>
        <v>0.8</v>
      </c>
      <c r="H32" s="34" t="str" cm="1">
        <f t="array" ref="H32">_xlfn.IFS(Table1[[#This Row],[Attendance Percentage]]&gt;=80%,"A (Marketing), B (Sales), C (HR)",Table1[[#This Row],[Attendance Percentage]]&gt;=40%,"D (IT), E (Finance)",Table1[[#This Row],[Attendance Percentage]]&lt;40%,"Requirements Not Met")</f>
        <v>A (Marketing), B (Sales), C (HR)</v>
      </c>
      <c r="I32" s="25" cm="1">
        <f t="array" ref="I32">SUM(--(Table1[Attendance Requirement Met]&lt;&gt;"Requirements Not Met"))/COUNTA(Table1[Name])</f>
        <v>0.86</v>
      </c>
    </row>
    <row r="33" spans="1:9">
      <c r="A33" s="24" t="s">
        <v>35</v>
      </c>
      <c r="B33" s="17">
        <v>45839</v>
      </c>
      <c r="C33" s="14" t="str">
        <f>VLOOKUP(A33,Contact!$A:$B,2,)</f>
        <v>attendee31@company.com</v>
      </c>
      <c r="D33" s="14" t="str">
        <f>_xlfn.XLOOKUP(A33,Department!$A:$A,Department!$B:$B,)</f>
        <v>Marketing</v>
      </c>
      <c r="E33" s="14">
        <f t="shared" si="0"/>
        <v>5</v>
      </c>
      <c r="F33" s="14">
        <f>COUNTIFS('Attendance Log'!A:A,A33,'Attendance Log'!C:C,"Yes")</f>
        <v>2</v>
      </c>
      <c r="G33" s="15">
        <f>Table1[[#This Row],[Actual Days Present]]/Table1[[#This Row],[Total Days Present]]</f>
        <v>0.4</v>
      </c>
      <c r="H33" s="34" t="str" cm="1">
        <f t="array" ref="H33">_xlfn.IFS(Table1[[#This Row],[Attendance Percentage]]&gt;=80%,"A (Marketing), B (Sales), C (HR)",Table1[[#This Row],[Attendance Percentage]]&gt;=40%,"D (IT), E (Finance)",Table1[[#This Row],[Attendance Percentage]]&lt;40%,"Requirements Not Met")</f>
        <v>D (IT), E (Finance)</v>
      </c>
      <c r="I33" s="25" cm="1">
        <f t="array" ref="I33">SUM(--(Table1[Attendance Requirement Met]&lt;&gt;"Requirements Not Met"))/COUNTA(Table1[Name])</f>
        <v>0.86</v>
      </c>
    </row>
    <row r="34" spans="1:9">
      <c r="A34" s="24" t="s">
        <v>36</v>
      </c>
      <c r="B34" s="17">
        <v>45839</v>
      </c>
      <c r="C34" s="14" t="str">
        <f>VLOOKUP(A34,Contact!$A:$B,2,)</f>
        <v>attendee32@company.com</v>
      </c>
      <c r="D34" s="14" t="str">
        <f>_xlfn.XLOOKUP(A34,Department!$A:$A,Department!$B:$B,)</f>
        <v>Sales</v>
      </c>
      <c r="E34" s="14">
        <f t="shared" si="0"/>
        <v>5</v>
      </c>
      <c r="F34" s="14">
        <f>COUNTIFS('Attendance Log'!A:A,A34,'Attendance Log'!C:C,"Yes")</f>
        <v>2</v>
      </c>
      <c r="G34" s="15">
        <f>Table1[[#This Row],[Actual Days Present]]/Table1[[#This Row],[Total Days Present]]</f>
        <v>0.4</v>
      </c>
      <c r="H34" s="34" t="str" cm="1">
        <f t="array" ref="H34">_xlfn.IFS(Table1[[#This Row],[Attendance Percentage]]&gt;=80%,"A (Marketing), B (Sales), C (HR)",Table1[[#This Row],[Attendance Percentage]]&gt;=40%,"D (IT), E (Finance)",Table1[[#This Row],[Attendance Percentage]]&lt;40%,"Requirements Not Met")</f>
        <v>D (IT), E (Finance)</v>
      </c>
      <c r="I34" s="25" cm="1">
        <f t="array" ref="I34">SUM(--(Table1[Attendance Requirement Met]&lt;&gt;"Requirements Not Met"))/COUNTA(Table1[Name])</f>
        <v>0.86</v>
      </c>
    </row>
    <row r="35" spans="1:9">
      <c r="A35" s="24" t="s">
        <v>37</v>
      </c>
      <c r="B35" s="17">
        <v>45839</v>
      </c>
      <c r="C35" s="14" t="str">
        <f>VLOOKUP(A35,Contact!$A:$B,2,)</f>
        <v>attendee33@company.com</v>
      </c>
      <c r="D35" s="14" t="str">
        <f>_xlfn.XLOOKUP(A35,Department!$A:$A,Department!$B:$B,)</f>
        <v>HR</v>
      </c>
      <c r="E35" s="14">
        <f t="shared" ref="E35:E52" si="1">DATE(2025,7,5) - DATE(2025,7,1) + 1</f>
        <v>5</v>
      </c>
      <c r="F35" s="14">
        <f>COUNTIFS('Attendance Log'!A:A,A35,'Attendance Log'!C:C,"Yes")</f>
        <v>5</v>
      </c>
      <c r="G35" s="15">
        <f>Table1[[#This Row],[Actual Days Present]]/Table1[[#This Row],[Total Days Present]]</f>
        <v>1</v>
      </c>
      <c r="H35" s="34" t="str" cm="1">
        <f t="array" ref="H35">_xlfn.IFS(Table1[[#This Row],[Attendance Percentage]]&gt;=80%,"A (Marketing), B (Sales), C (HR)",Table1[[#This Row],[Attendance Percentage]]&gt;=40%,"D (IT), E (Finance)",Table1[[#This Row],[Attendance Percentage]]&lt;40%,"Requirements Not Met")</f>
        <v>A (Marketing), B (Sales), C (HR)</v>
      </c>
      <c r="I35" s="25" cm="1">
        <f t="array" ref="I35">SUM(--(Table1[Attendance Requirement Met]&lt;&gt;"Requirements Not Met"))/COUNTA(Table1[Name])</f>
        <v>0.86</v>
      </c>
    </row>
    <row r="36" spans="1:9">
      <c r="A36" s="24" t="s">
        <v>38</v>
      </c>
      <c r="B36" s="17">
        <v>45839</v>
      </c>
      <c r="C36" s="14" t="str">
        <f>VLOOKUP(A36,Contact!$A:$B,2,)</f>
        <v>attendee34@company.com</v>
      </c>
      <c r="D36" s="14" t="str">
        <f>_xlfn.XLOOKUP(A36,Department!$A:$A,Department!$B:$B,)</f>
        <v>IT</v>
      </c>
      <c r="E36" s="14">
        <f t="shared" si="1"/>
        <v>5</v>
      </c>
      <c r="F36" s="14">
        <f>COUNTIFS('Attendance Log'!A:A,A36,'Attendance Log'!C:C,"Yes")</f>
        <v>2</v>
      </c>
      <c r="G36" s="15">
        <f>Table1[[#This Row],[Actual Days Present]]/Table1[[#This Row],[Total Days Present]]</f>
        <v>0.4</v>
      </c>
      <c r="H36" s="34" t="str" cm="1">
        <f t="array" ref="H36">_xlfn.IFS(Table1[[#This Row],[Attendance Percentage]]&gt;=80%,"A (Marketing), B (Sales), C (HR)",Table1[[#This Row],[Attendance Percentage]]&gt;=40%,"D (IT), E (Finance)",Table1[[#This Row],[Attendance Percentage]]&lt;40%,"Requirements Not Met")</f>
        <v>D (IT), E (Finance)</v>
      </c>
      <c r="I36" s="25" cm="1">
        <f t="array" ref="I36">SUM(--(Table1[Attendance Requirement Met]&lt;&gt;"Requirements Not Met"))/COUNTA(Table1[Name])</f>
        <v>0.86</v>
      </c>
    </row>
    <row r="37" spans="1:9">
      <c r="A37" s="24" t="s">
        <v>39</v>
      </c>
      <c r="B37" s="17">
        <v>45839</v>
      </c>
      <c r="C37" s="14" t="str">
        <f>VLOOKUP(A37,Contact!$A:$B,2,)</f>
        <v>attendee35@company.com</v>
      </c>
      <c r="D37" s="14" t="str">
        <f>_xlfn.XLOOKUP(A37,Department!$A:$A,Department!$B:$B,)</f>
        <v>Finance</v>
      </c>
      <c r="E37" s="14">
        <f t="shared" si="1"/>
        <v>5</v>
      </c>
      <c r="F37" s="14">
        <f>COUNTIFS('Attendance Log'!A:A,A37,'Attendance Log'!C:C,"Yes")</f>
        <v>3</v>
      </c>
      <c r="G37" s="15">
        <f>Table1[[#This Row],[Actual Days Present]]/Table1[[#This Row],[Total Days Present]]</f>
        <v>0.6</v>
      </c>
      <c r="H37" s="34" t="str" cm="1">
        <f t="array" ref="H37">_xlfn.IFS(Table1[[#This Row],[Attendance Percentage]]&gt;=80%,"A (Marketing), B (Sales), C (HR)",Table1[[#This Row],[Attendance Percentage]]&gt;=40%,"D (IT), E (Finance)",Table1[[#This Row],[Attendance Percentage]]&lt;40%,"Requirements Not Met")</f>
        <v>D (IT), E (Finance)</v>
      </c>
      <c r="I37" s="25" cm="1">
        <f t="array" ref="I37">SUM(--(Table1[Attendance Requirement Met]&lt;&gt;"Requirements Not Met"))/COUNTA(Table1[Name])</f>
        <v>0.86</v>
      </c>
    </row>
    <row r="38" spans="1:9">
      <c r="A38" s="24" t="s">
        <v>40</v>
      </c>
      <c r="B38" s="17">
        <v>45839</v>
      </c>
      <c r="C38" s="14" t="str">
        <f>VLOOKUP(A38,Contact!$A:$B,2,)</f>
        <v>attendee36@company.com</v>
      </c>
      <c r="D38" s="14" t="str">
        <f>_xlfn.XLOOKUP(A38,Department!$A:$A,Department!$B:$B,)</f>
        <v>Marketing</v>
      </c>
      <c r="E38" s="14">
        <f t="shared" si="1"/>
        <v>5</v>
      </c>
      <c r="F38" s="14">
        <f>COUNTIFS('Attendance Log'!A:A,A38,'Attendance Log'!C:C,"Yes")</f>
        <v>3</v>
      </c>
      <c r="G38" s="15">
        <f>Table1[[#This Row],[Actual Days Present]]/Table1[[#This Row],[Total Days Present]]</f>
        <v>0.6</v>
      </c>
      <c r="H38" s="34" t="str" cm="1">
        <f t="array" ref="H38">_xlfn.IFS(Table1[[#This Row],[Attendance Percentage]]&gt;=80%,"A (Marketing), B (Sales), C (HR)",Table1[[#This Row],[Attendance Percentage]]&gt;=40%,"D (IT), E (Finance)",Table1[[#This Row],[Attendance Percentage]]&lt;40%,"Requirements Not Met")</f>
        <v>D (IT), E (Finance)</v>
      </c>
      <c r="I38" s="25" cm="1">
        <f t="array" ref="I38">SUM(--(Table1[Attendance Requirement Met]&lt;&gt;"Requirements Not Met"))/COUNTA(Table1[Name])</f>
        <v>0.86</v>
      </c>
    </row>
    <row r="39" spans="1:9">
      <c r="A39" s="24" t="s">
        <v>41</v>
      </c>
      <c r="B39" s="17">
        <v>45839</v>
      </c>
      <c r="C39" s="14" t="str">
        <f>VLOOKUP(A39,Contact!$A:$B,2,)</f>
        <v>attendee37@company.com</v>
      </c>
      <c r="D39" s="14" t="str">
        <f>_xlfn.XLOOKUP(A39,Department!$A:$A,Department!$B:$B,)</f>
        <v>Sales</v>
      </c>
      <c r="E39" s="14">
        <f t="shared" si="1"/>
        <v>5</v>
      </c>
      <c r="F39" s="14">
        <f>COUNTIFS('Attendance Log'!A:A,A39,'Attendance Log'!C:C,"Yes")</f>
        <v>4</v>
      </c>
      <c r="G39" s="15">
        <f>Table1[[#This Row],[Actual Days Present]]/Table1[[#This Row],[Total Days Present]]</f>
        <v>0.8</v>
      </c>
      <c r="H39" s="34" t="str" cm="1">
        <f t="array" ref="H39">_xlfn.IFS(Table1[[#This Row],[Attendance Percentage]]&gt;=80%,"A (Marketing), B (Sales), C (HR)",Table1[[#This Row],[Attendance Percentage]]&gt;=40%,"D (IT), E (Finance)",Table1[[#This Row],[Attendance Percentage]]&lt;40%,"Requirements Not Met")</f>
        <v>A (Marketing), B (Sales), C (HR)</v>
      </c>
      <c r="I39" s="25" cm="1">
        <f t="array" ref="I39">SUM(--(Table1[Attendance Requirement Met]&lt;&gt;"Requirements Not Met"))/COUNTA(Table1[Name])</f>
        <v>0.86</v>
      </c>
    </row>
    <row r="40" spans="1:9">
      <c r="A40" s="24" t="s">
        <v>42</v>
      </c>
      <c r="B40" s="17">
        <v>45839</v>
      </c>
      <c r="C40" s="14" t="str">
        <f>VLOOKUP(A40,Contact!$A:$B,2,)</f>
        <v>attendee38@company.com</v>
      </c>
      <c r="D40" s="14" t="str">
        <f>_xlfn.XLOOKUP(A40,Department!$A:$A,Department!$B:$B,)</f>
        <v>HR</v>
      </c>
      <c r="E40" s="14">
        <f t="shared" si="1"/>
        <v>5</v>
      </c>
      <c r="F40" s="14">
        <f>COUNTIFS('Attendance Log'!A:A,A40,'Attendance Log'!C:C,"Yes")</f>
        <v>3</v>
      </c>
      <c r="G40" s="15">
        <f>Table1[[#This Row],[Actual Days Present]]/Table1[[#This Row],[Total Days Present]]</f>
        <v>0.6</v>
      </c>
      <c r="H40" s="34" t="str" cm="1">
        <f t="array" ref="H40">_xlfn.IFS(Table1[[#This Row],[Attendance Percentage]]&gt;=80%,"A (Marketing), B (Sales), C (HR)",Table1[[#This Row],[Attendance Percentage]]&gt;=40%,"D (IT), E (Finance)",Table1[[#This Row],[Attendance Percentage]]&lt;40%,"Requirements Not Met")</f>
        <v>D (IT), E (Finance)</v>
      </c>
      <c r="I40" s="25" cm="1">
        <f t="array" ref="I40">SUM(--(Table1[Attendance Requirement Met]&lt;&gt;"Requirements Not Met"))/COUNTA(Table1[Name])</f>
        <v>0.86</v>
      </c>
    </row>
    <row r="41" spans="1:9">
      <c r="A41" s="24" t="s">
        <v>43</v>
      </c>
      <c r="B41" s="17">
        <v>45839</v>
      </c>
      <c r="C41" s="14" t="str">
        <f>VLOOKUP(A41,Contact!$A:$B,2,)</f>
        <v>attendee39@company.com</v>
      </c>
      <c r="D41" s="16" t="str">
        <f>_xlfn.XLOOKUP(A41,Department!$A:$A,Department!$B:$B,)</f>
        <v>IT</v>
      </c>
      <c r="E41" s="14">
        <f t="shared" si="1"/>
        <v>5</v>
      </c>
      <c r="F41" s="14">
        <f>COUNTIFS('Attendance Log'!A:A,A41,'Attendance Log'!C:C,"Yes")</f>
        <v>4</v>
      </c>
      <c r="G41" s="15">
        <f>Table1[[#This Row],[Actual Days Present]]/Table1[[#This Row],[Total Days Present]]</f>
        <v>0.8</v>
      </c>
      <c r="H41" s="34" t="str" cm="1">
        <f t="array" ref="H41">_xlfn.IFS(Table1[[#This Row],[Attendance Percentage]]&gt;=80%,"A (Marketing), B (Sales), C (HR)",Table1[[#This Row],[Attendance Percentage]]&gt;=40%,"D (IT), E (Finance)",Table1[[#This Row],[Attendance Percentage]]&lt;40%,"Requirements Not Met")</f>
        <v>A (Marketing), B (Sales), C (HR)</v>
      </c>
      <c r="I41" s="25" cm="1">
        <f t="array" ref="I41">SUM(--(Table1[Attendance Requirement Met]&lt;&gt;"Requirements Not Met"))/COUNTA(Table1[Name])</f>
        <v>0.86</v>
      </c>
    </row>
    <row r="42" spans="1:9">
      <c r="A42" s="24" t="s">
        <v>44</v>
      </c>
      <c r="B42" s="17">
        <v>45839</v>
      </c>
      <c r="C42" s="14" t="str">
        <f>VLOOKUP(A42,Contact!$A:$B,2,)</f>
        <v>attendee40@company.com</v>
      </c>
      <c r="D42" s="14" t="str">
        <f>_xlfn.XLOOKUP(A42,Department!$A:$A,Department!$B:$B,)</f>
        <v>Finance</v>
      </c>
      <c r="E42" s="14">
        <f t="shared" si="1"/>
        <v>5</v>
      </c>
      <c r="F42" s="14">
        <f>COUNTIFS('Attendance Log'!A:A,A42,'Attendance Log'!C:C,"Yes")</f>
        <v>1</v>
      </c>
      <c r="G42" s="15">
        <f>Table1[[#This Row],[Actual Days Present]]/Table1[[#This Row],[Total Days Present]]</f>
        <v>0.2</v>
      </c>
      <c r="H42" s="34" t="str" cm="1">
        <f t="array" ref="H42">_xlfn.IFS(Table1[[#This Row],[Attendance Percentage]]&gt;=80%,"A (Marketing), B (Sales), C (HR)",Table1[[#This Row],[Attendance Percentage]]&gt;=40%,"D (IT), E (Finance)",Table1[[#This Row],[Attendance Percentage]]&lt;40%,"Requirements Not Met")</f>
        <v>Requirements Not Met</v>
      </c>
      <c r="I42" s="25" cm="1">
        <f t="array" ref="I42">SUM(--(Table1[Attendance Requirement Met]&lt;&gt;"Requirements Not Met"))/COUNTA(Table1[Name])</f>
        <v>0.86</v>
      </c>
    </row>
    <row r="43" spans="1:9">
      <c r="A43" s="24" t="s">
        <v>45</v>
      </c>
      <c r="B43" s="17">
        <v>45839</v>
      </c>
      <c r="C43" s="14" t="str">
        <f>VLOOKUP(A43,Contact!$A:$B,2,)</f>
        <v>attendee41@company.com</v>
      </c>
      <c r="D43" s="14" t="str">
        <f>_xlfn.XLOOKUP(A43,Department!$A:$A,Department!$B:$B,)</f>
        <v>Marketing</v>
      </c>
      <c r="E43" s="14">
        <f t="shared" si="1"/>
        <v>5</v>
      </c>
      <c r="F43" s="14">
        <f>COUNTIFS('Attendance Log'!A:A,A43,'Attendance Log'!C:C,"Yes")</f>
        <v>4</v>
      </c>
      <c r="G43" s="15">
        <f>Table1[[#This Row],[Actual Days Present]]/Table1[[#This Row],[Total Days Present]]</f>
        <v>0.8</v>
      </c>
      <c r="H43" s="34" t="str" cm="1">
        <f t="array" ref="H43">_xlfn.IFS(Table1[[#This Row],[Attendance Percentage]]&gt;=80%,"A (Marketing), B (Sales), C (HR)",Table1[[#This Row],[Attendance Percentage]]&gt;=40%,"D (IT), E (Finance)",Table1[[#This Row],[Attendance Percentage]]&lt;40%,"Requirements Not Met")</f>
        <v>A (Marketing), B (Sales), C (HR)</v>
      </c>
      <c r="I43" s="25" cm="1">
        <f t="array" ref="I43">SUM(--(Table1[Attendance Requirement Met]&lt;&gt;"Requirements Not Met"))/COUNTA(Table1[Name])</f>
        <v>0.86</v>
      </c>
    </row>
    <row r="44" spans="1:9">
      <c r="A44" s="24" t="s">
        <v>46</v>
      </c>
      <c r="B44" s="17">
        <v>45839</v>
      </c>
      <c r="C44" s="14" t="str">
        <f>VLOOKUP(A44,Contact!$A:$B,2,)</f>
        <v>attendee42@company.com</v>
      </c>
      <c r="D44" s="14" t="str">
        <f>_xlfn.XLOOKUP(A44,Department!$A:$A,Department!$B:$B,)</f>
        <v>Sales</v>
      </c>
      <c r="E44" s="14">
        <f t="shared" si="1"/>
        <v>5</v>
      </c>
      <c r="F44" s="14">
        <f>COUNTIFS('Attendance Log'!A:A,A44,'Attendance Log'!C:C,"Yes")</f>
        <v>1</v>
      </c>
      <c r="G44" s="15">
        <f>Table1[[#This Row],[Actual Days Present]]/Table1[[#This Row],[Total Days Present]]</f>
        <v>0.2</v>
      </c>
      <c r="H44" s="34" t="str" cm="1">
        <f t="array" ref="H44">_xlfn.IFS(Table1[[#This Row],[Attendance Percentage]]&gt;=80%,"A (Marketing), B (Sales), C (HR)",Table1[[#This Row],[Attendance Percentage]]&gt;=40%,"D (IT), E (Finance)",Table1[[#This Row],[Attendance Percentage]]&lt;40%,"Requirements Not Met")</f>
        <v>Requirements Not Met</v>
      </c>
      <c r="I44" s="25" cm="1">
        <f t="array" ref="I44">SUM(--(Table1[Attendance Requirement Met]&lt;&gt;"Requirements Not Met"))/COUNTA(Table1[Name])</f>
        <v>0.86</v>
      </c>
    </row>
    <row r="45" spans="1:9">
      <c r="A45" s="24" t="s">
        <v>47</v>
      </c>
      <c r="B45" s="17">
        <v>45839</v>
      </c>
      <c r="C45" s="14" t="str">
        <f>VLOOKUP(A45,Contact!$A:$B,2,)</f>
        <v>attendee43@company.com</v>
      </c>
      <c r="D45" s="14" t="str">
        <f>_xlfn.XLOOKUP(A45,Department!$A:$A,Department!$B:$B,)</f>
        <v>HR</v>
      </c>
      <c r="E45" s="14">
        <f t="shared" si="1"/>
        <v>5</v>
      </c>
      <c r="F45" s="14">
        <f>COUNTIFS('Attendance Log'!A:A,A45,'Attendance Log'!C:C,"Yes")</f>
        <v>2</v>
      </c>
      <c r="G45" s="15">
        <f>Table1[[#This Row],[Actual Days Present]]/Table1[[#This Row],[Total Days Present]]</f>
        <v>0.4</v>
      </c>
      <c r="H45" s="34" t="str" cm="1">
        <f t="array" ref="H45">_xlfn.IFS(Table1[[#This Row],[Attendance Percentage]]&gt;=80%,"A (Marketing), B (Sales), C (HR)",Table1[[#This Row],[Attendance Percentage]]&gt;=40%,"D (IT), E (Finance)",Table1[[#This Row],[Attendance Percentage]]&lt;40%,"Requirements Not Met")</f>
        <v>D (IT), E (Finance)</v>
      </c>
      <c r="I45" s="25" cm="1">
        <f t="array" ref="I45">SUM(--(Table1[Attendance Requirement Met]&lt;&gt;"Requirements Not Met"))/COUNTA(Table1[Name])</f>
        <v>0.86</v>
      </c>
    </row>
    <row r="46" spans="1:9">
      <c r="A46" s="24" t="s">
        <v>48</v>
      </c>
      <c r="B46" s="17">
        <v>45839</v>
      </c>
      <c r="C46" s="14" t="str">
        <f>VLOOKUP(A46,Contact!$A:$B,2,)</f>
        <v>attendee44@company.com</v>
      </c>
      <c r="D46" s="14" t="str">
        <f>_xlfn.XLOOKUP(A46,Department!$A:$A,Department!$B:$B,)</f>
        <v>IT</v>
      </c>
      <c r="E46" s="14">
        <f t="shared" si="1"/>
        <v>5</v>
      </c>
      <c r="F46" s="14">
        <f>COUNTIFS('Attendance Log'!A:A,A46,'Attendance Log'!C:C,"Yes")</f>
        <v>2</v>
      </c>
      <c r="G46" s="15">
        <f>Table1[[#This Row],[Actual Days Present]]/Table1[[#This Row],[Total Days Present]]</f>
        <v>0.4</v>
      </c>
      <c r="H46" s="34" t="str" cm="1">
        <f t="array" ref="H46">_xlfn.IFS(Table1[[#This Row],[Attendance Percentage]]&gt;=80%,"A (Marketing), B (Sales), C (HR)",Table1[[#This Row],[Attendance Percentage]]&gt;=40%,"D (IT), E (Finance)",Table1[[#This Row],[Attendance Percentage]]&lt;40%,"Requirements Not Met")</f>
        <v>D (IT), E (Finance)</v>
      </c>
      <c r="I46" s="25" cm="1">
        <f t="array" ref="I46">SUM(--(Table1[Attendance Requirement Met]&lt;&gt;"Requirements Not Met"))/COUNTA(Table1[Name])</f>
        <v>0.86</v>
      </c>
    </row>
    <row r="47" spans="1:9">
      <c r="A47" s="24" t="s">
        <v>49</v>
      </c>
      <c r="B47" s="17">
        <v>45839</v>
      </c>
      <c r="C47" s="14" t="str">
        <f>VLOOKUP(A47,Contact!$A:$B,2,)</f>
        <v>attendee45@company.com</v>
      </c>
      <c r="D47" s="14" t="str">
        <f>_xlfn.XLOOKUP(A47,Department!$A:$A,Department!$B:$B,)</f>
        <v>Finance</v>
      </c>
      <c r="E47" s="14">
        <f t="shared" si="1"/>
        <v>5</v>
      </c>
      <c r="F47" s="14">
        <f>COUNTIFS('Attendance Log'!A:A,A47,'Attendance Log'!C:C,"Yes")</f>
        <v>3</v>
      </c>
      <c r="G47" s="15">
        <f>Table1[[#This Row],[Actual Days Present]]/Table1[[#This Row],[Total Days Present]]</f>
        <v>0.6</v>
      </c>
      <c r="H47" s="34" t="str" cm="1">
        <f t="array" ref="H47">_xlfn.IFS(Table1[[#This Row],[Attendance Percentage]]&gt;=80%,"A (Marketing), B (Sales), C (HR)",Table1[[#This Row],[Attendance Percentage]]&gt;=40%,"D (IT), E (Finance)",Table1[[#This Row],[Attendance Percentage]]&lt;40%,"Requirements Not Met")</f>
        <v>D (IT), E (Finance)</v>
      </c>
      <c r="I47" s="25" cm="1">
        <f t="array" ref="I47">SUM(--(Table1[Attendance Requirement Met]&lt;&gt;"Requirements Not Met"))/COUNTA(Table1[Name])</f>
        <v>0.86</v>
      </c>
    </row>
    <row r="48" spans="1:9">
      <c r="A48" s="24" t="s">
        <v>50</v>
      </c>
      <c r="B48" s="17">
        <v>45839</v>
      </c>
      <c r="C48" s="14" t="str">
        <f>VLOOKUP(A48,Contact!$A:$B,2,)</f>
        <v>attendee46@company.com</v>
      </c>
      <c r="D48" s="14" t="str">
        <f>_xlfn.XLOOKUP(A48,Department!$A:$A,Department!$B:$B,)</f>
        <v>Marketing</v>
      </c>
      <c r="E48" s="14">
        <f t="shared" si="1"/>
        <v>5</v>
      </c>
      <c r="F48" s="14">
        <f>COUNTIFS('Attendance Log'!A:A,A48,'Attendance Log'!C:C,"Yes")</f>
        <v>2</v>
      </c>
      <c r="G48" s="15">
        <f>Table1[[#This Row],[Actual Days Present]]/Table1[[#This Row],[Total Days Present]]</f>
        <v>0.4</v>
      </c>
      <c r="H48" s="34" t="str" cm="1">
        <f t="array" ref="H48">_xlfn.IFS(Table1[[#This Row],[Attendance Percentage]]&gt;=80%,"A (Marketing), B (Sales), C (HR)",Table1[[#This Row],[Attendance Percentage]]&gt;=40%,"D (IT), E (Finance)",Table1[[#This Row],[Attendance Percentage]]&lt;40%,"Requirements Not Met")</f>
        <v>D (IT), E (Finance)</v>
      </c>
      <c r="I48" s="25" cm="1">
        <f t="array" ref="I48">SUM(--(Table1[Attendance Requirement Met]&lt;&gt;"Requirements Not Met"))/COUNTA(Table1[Name])</f>
        <v>0.86</v>
      </c>
    </row>
    <row r="49" spans="1:9">
      <c r="A49" s="24" t="s">
        <v>51</v>
      </c>
      <c r="B49" s="17">
        <v>45839</v>
      </c>
      <c r="C49" s="14" t="str">
        <f>VLOOKUP(A49,Contact!$A:$B,2,)</f>
        <v>attendee47@company.com</v>
      </c>
      <c r="D49" s="14" t="str">
        <f>_xlfn.XLOOKUP(A49,Department!$A:$A,Department!$B:$B,)</f>
        <v>Sales</v>
      </c>
      <c r="E49" s="14">
        <f t="shared" si="1"/>
        <v>5</v>
      </c>
      <c r="F49" s="14">
        <f>COUNTIFS('Attendance Log'!A:A,A49,'Attendance Log'!C:C,"Yes")</f>
        <v>4</v>
      </c>
      <c r="G49" s="15">
        <f>Table1[[#This Row],[Actual Days Present]]/Table1[[#This Row],[Total Days Present]]</f>
        <v>0.8</v>
      </c>
      <c r="H49" s="34" t="str" cm="1">
        <f t="array" ref="H49">_xlfn.IFS(Table1[[#This Row],[Attendance Percentage]]&gt;=80%,"A (Marketing), B (Sales), C (HR)",Table1[[#This Row],[Attendance Percentage]]&gt;=40%,"D (IT), E (Finance)",Table1[[#This Row],[Attendance Percentage]]&lt;40%,"Requirements Not Met")</f>
        <v>A (Marketing), B (Sales), C (HR)</v>
      </c>
      <c r="I49" s="25" cm="1">
        <f t="array" ref="I49">SUM(--(Table1[Attendance Requirement Met]&lt;&gt;"Requirements Not Met"))/COUNTA(Table1[Name])</f>
        <v>0.86</v>
      </c>
    </row>
    <row r="50" spans="1:9">
      <c r="A50" s="24" t="s">
        <v>52</v>
      </c>
      <c r="B50" s="17">
        <v>45839</v>
      </c>
      <c r="C50" s="14" t="str">
        <f>VLOOKUP(A50,Contact!$A:$B,2,)</f>
        <v>attendee48@company.com</v>
      </c>
      <c r="D50" s="14" t="str">
        <f>_xlfn.XLOOKUP(A50,Department!$A:$A,Department!$B:$B,)</f>
        <v>HR</v>
      </c>
      <c r="E50" s="14">
        <f t="shared" si="1"/>
        <v>5</v>
      </c>
      <c r="F50" s="14">
        <f>COUNTIFS('Attendance Log'!A:A,A50,'Attendance Log'!C:C,"Yes")</f>
        <v>0</v>
      </c>
      <c r="G50" s="15">
        <f>Table1[[#This Row],[Actual Days Present]]/Table1[[#This Row],[Total Days Present]]</f>
        <v>0</v>
      </c>
      <c r="H50" s="34" t="str" cm="1">
        <f t="array" ref="H50">_xlfn.IFS(Table1[[#This Row],[Attendance Percentage]]&gt;=80%,"A (Marketing), B (Sales), C (HR)",Table1[[#This Row],[Attendance Percentage]]&gt;=40%,"D (IT), E (Finance)",Table1[[#This Row],[Attendance Percentage]]&lt;40%,"Requirements Not Met")</f>
        <v>Requirements Not Met</v>
      </c>
      <c r="I50" s="25" cm="1">
        <f t="array" ref="I50">SUM(--(Table1[Attendance Requirement Met]&lt;&gt;"Requirements Not Met"))/COUNTA(Table1[Name])</f>
        <v>0.86</v>
      </c>
    </row>
    <row r="51" spans="1:9">
      <c r="A51" s="24" t="s">
        <v>53</v>
      </c>
      <c r="B51" s="17">
        <v>45839</v>
      </c>
      <c r="C51" s="14" t="str">
        <f>VLOOKUP(A51,Contact!$A:$B,2,)</f>
        <v>attendee49@company.com</v>
      </c>
      <c r="D51" s="16" t="str">
        <f>_xlfn.XLOOKUP(A51,Department!$A:$A,Department!$B:$B,)</f>
        <v>IT</v>
      </c>
      <c r="E51" s="14">
        <f t="shared" si="1"/>
        <v>5</v>
      </c>
      <c r="F51" s="14">
        <f>COUNTIFS('Attendance Log'!A:A,A51,'Attendance Log'!C:C,"Yes")</f>
        <v>2</v>
      </c>
      <c r="G51" s="15">
        <f>Table1[[#This Row],[Actual Days Present]]/Table1[[#This Row],[Total Days Present]]</f>
        <v>0.4</v>
      </c>
      <c r="H51" s="34" t="str" cm="1">
        <f t="array" ref="H51">_xlfn.IFS(Table1[[#This Row],[Attendance Percentage]]&gt;=80%,"A (Marketing), B (Sales), C (HR)",Table1[[#This Row],[Attendance Percentage]]&gt;=40%,"D (IT), E (Finance)",Table1[[#This Row],[Attendance Percentage]]&lt;40%,"Requirements Not Met")</f>
        <v>D (IT), E (Finance)</v>
      </c>
      <c r="I51" s="25" cm="1">
        <f t="array" ref="I51">SUM(--(Table1[Attendance Requirement Met]&lt;&gt;"Requirements Not Met"))/COUNTA(Table1[Name])</f>
        <v>0.86</v>
      </c>
    </row>
    <row r="52" spans="1:9">
      <c r="A52" s="26" t="s">
        <v>54</v>
      </c>
      <c r="B52" s="27">
        <v>45839</v>
      </c>
      <c r="C52" s="28" t="str">
        <f>VLOOKUP(A52,Contact!$A:$B,2,)</f>
        <v>attendee50@company.com</v>
      </c>
      <c r="D52" s="28" t="str">
        <f>_xlfn.XLOOKUP(A52,Department!$A:$A,Department!$B:$B,)</f>
        <v>Finance</v>
      </c>
      <c r="E52" s="28">
        <f t="shared" si="1"/>
        <v>5</v>
      </c>
      <c r="F52" s="28">
        <f>COUNTIFS('Attendance Log'!A:A,A52,'Attendance Log'!C:C,"Yes")</f>
        <v>1</v>
      </c>
      <c r="G52" s="29">
        <f>Table1[[#This Row],[Actual Days Present]]/Table1[[#This Row],[Total Days Present]]</f>
        <v>0.2</v>
      </c>
      <c r="H52" s="35" t="str" cm="1">
        <f t="array" ref="H52">_xlfn.IFS(Table1[[#This Row],[Attendance Percentage]]&gt;=80%,"A (Marketing), B (Sales), C (HR)",Table1[[#This Row],[Attendance Percentage]]&gt;=40%,"D (IT), E (Finance)",Table1[[#This Row],[Attendance Percentage]]&lt;40%,"Requirements Not Met")</f>
        <v>Requirements Not Met</v>
      </c>
      <c r="I52" s="30" cm="1">
        <f t="array" ref="I52">SUM(--(Table1[Attendance Requirement Met]&lt;&gt;"Requirements Not Met"))/COUNTA(Table1[Name])</f>
        <v>0.86</v>
      </c>
    </row>
  </sheetData>
  <conditionalFormatting sqref="A3:A52">
    <cfRule type="duplicateValues" dxfId="6" priority="4"/>
  </conditionalFormatting>
  <conditionalFormatting sqref="D3:D52">
    <cfRule type="containsText" dxfId="5" priority="9" operator="containsText" text="Marketing">
      <formula>NOT(ISERROR(SEARCH("Marketing",D3)))</formula>
    </cfRule>
    <cfRule type="containsText" dxfId="4" priority="10" operator="containsText" text="Finance">
      <formula>NOT(ISERROR(SEARCH("Finance",D3)))</formula>
    </cfRule>
    <cfRule type="containsText" dxfId="3" priority="11" operator="containsText" text="Sales">
      <formula>NOT(ISERROR(SEARCH("Sales",D3)))</formula>
    </cfRule>
    <cfRule type="containsText" dxfId="2" priority="12" operator="containsText" text="HR">
      <formula>NOT(ISERROR(SEARCH("HR",D3)))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36ED3-833E-0941-9D46-26BF011F4379}">
  <dimension ref="B1:T38"/>
  <sheetViews>
    <sheetView tabSelected="1" topLeftCell="A2" zoomScale="70" zoomScaleNormal="70" workbookViewId="0">
      <selection activeCell="L28" sqref="L28"/>
    </sheetView>
  </sheetViews>
  <sheetFormatPr baseColWidth="10" defaultRowHeight="16"/>
  <cols>
    <col min="1" max="1" width="10.83203125" style="9"/>
    <col min="2" max="2" width="24.33203125" style="9" bestFit="1" customWidth="1"/>
    <col min="3" max="3" width="35.83203125" style="9" bestFit="1" customWidth="1"/>
    <col min="4" max="4" width="24.6640625" style="9" bestFit="1" customWidth="1"/>
    <col min="5" max="5" width="26.5" style="9" bestFit="1" customWidth="1"/>
    <col min="6" max="6" width="9.6640625" style="9" bestFit="1" customWidth="1"/>
    <col min="7" max="8" width="15.5" style="9" bestFit="1" customWidth="1"/>
    <col min="9" max="9" width="32.83203125" style="9" bestFit="1" customWidth="1"/>
    <col min="10" max="10" width="10.83203125" style="9"/>
    <col min="11" max="11" width="15" style="9" customWidth="1"/>
    <col min="12" max="12" width="18.5" style="9" bestFit="1" customWidth="1"/>
    <col min="13" max="13" width="27.33203125" style="9" bestFit="1" customWidth="1"/>
    <col min="14" max="14" width="41.83203125" style="9" bestFit="1" customWidth="1"/>
    <col min="15" max="15" width="20.6640625" style="9" bestFit="1" customWidth="1"/>
    <col min="16" max="16" width="27.1640625" style="9" bestFit="1" customWidth="1"/>
    <col min="17" max="17" width="33.5" style="9" bestFit="1" customWidth="1"/>
    <col min="18" max="18" width="24.5" style="9" bestFit="1" customWidth="1"/>
    <col min="19" max="19" width="29.83203125" style="9" bestFit="1" customWidth="1"/>
    <col min="20" max="16384" width="10.83203125" style="9"/>
  </cols>
  <sheetData>
    <row r="1" spans="12:20" ht="21">
      <c r="N1" s="37"/>
      <c r="O1" s="37"/>
      <c r="P1" s="37"/>
      <c r="Q1" s="37"/>
      <c r="R1" s="37"/>
      <c r="S1" s="37"/>
      <c r="T1" s="37"/>
    </row>
    <row r="2" spans="12:20" ht="21">
      <c r="N2" s="37"/>
      <c r="O2" s="37"/>
      <c r="P2" s="37"/>
      <c r="Q2" s="37"/>
      <c r="R2" s="37"/>
      <c r="S2" s="37"/>
      <c r="T2" s="37"/>
    </row>
    <row r="3" spans="12:20" ht="21">
      <c r="N3" s="37"/>
      <c r="O3" s="37"/>
      <c r="R3" s="37"/>
      <c r="S3" s="37"/>
      <c r="T3" s="37"/>
    </row>
    <row r="4" spans="12:20" ht="21">
      <c r="N4" s="37"/>
      <c r="O4" s="37"/>
      <c r="R4" s="37"/>
      <c r="S4" s="37"/>
      <c r="T4" s="37"/>
    </row>
    <row r="5" spans="12:20" ht="21">
      <c r="N5" s="37"/>
      <c r="O5" s="37"/>
      <c r="R5" s="37"/>
      <c r="S5" s="37"/>
      <c r="T5" s="37"/>
    </row>
    <row r="6" spans="12:20" ht="21">
      <c r="N6" s="37"/>
      <c r="O6" s="37"/>
      <c r="R6" s="37"/>
      <c r="S6" s="37"/>
      <c r="T6" s="37"/>
    </row>
    <row r="7" spans="12:20" ht="21">
      <c r="N7" s="37"/>
      <c r="O7" s="37"/>
      <c r="R7" s="37"/>
      <c r="S7" s="37"/>
      <c r="T7" s="37"/>
    </row>
    <row r="8" spans="12:20" ht="21">
      <c r="L8" s="37"/>
      <c r="M8" s="37"/>
      <c r="N8" s="37"/>
      <c r="O8" s="37"/>
      <c r="R8" s="37"/>
      <c r="S8" s="37"/>
      <c r="T8" s="37"/>
    </row>
    <row r="9" spans="12:20" ht="21">
      <c r="L9" s="37"/>
      <c r="M9" s="37"/>
      <c r="N9" s="37"/>
      <c r="O9" s="37"/>
      <c r="R9" s="37"/>
      <c r="S9" s="37"/>
      <c r="T9" s="37"/>
    </row>
    <row r="10" spans="12:20" ht="21">
      <c r="N10" s="37"/>
      <c r="O10" s="37"/>
      <c r="P10" s="37"/>
      <c r="Q10" s="37"/>
      <c r="R10" s="37"/>
      <c r="S10" s="37"/>
      <c r="T10" s="37"/>
    </row>
    <row r="11" spans="12:20" ht="21">
      <c r="N11" s="37"/>
      <c r="O11" s="37"/>
      <c r="P11" s="37"/>
      <c r="Q11" s="37"/>
      <c r="R11" s="37"/>
      <c r="S11" s="37"/>
      <c r="T11" s="37"/>
    </row>
    <row r="12" spans="12:20" ht="21">
      <c r="N12" s="37"/>
      <c r="O12" s="37"/>
      <c r="P12" s="37"/>
      <c r="Q12" s="37"/>
      <c r="R12" s="37"/>
      <c r="S12" s="37"/>
      <c r="T12" s="37"/>
    </row>
    <row r="13" spans="12:20" ht="21">
      <c r="N13" s="37"/>
      <c r="O13" s="37"/>
      <c r="P13" s="37"/>
      <c r="Q13" s="37"/>
      <c r="R13" s="37"/>
      <c r="S13" s="37"/>
      <c r="T13" s="37"/>
    </row>
    <row r="14" spans="12:20" ht="21">
      <c r="L14" s="37"/>
      <c r="M14" s="37"/>
      <c r="N14" s="37"/>
      <c r="O14" s="37"/>
      <c r="P14" s="37"/>
      <c r="Q14" s="37"/>
      <c r="R14" s="37"/>
      <c r="S14" s="37"/>
      <c r="T14" s="37"/>
    </row>
    <row r="15" spans="12:20" ht="21">
      <c r="T15" s="37"/>
    </row>
    <row r="16" spans="12:20" ht="21">
      <c r="T16" s="37"/>
    </row>
    <row r="17" spans="2:20" ht="21">
      <c r="N17" s="37"/>
      <c r="O17" s="37"/>
      <c r="P17" s="37"/>
      <c r="Q17" s="37"/>
      <c r="R17" s="37"/>
      <c r="S17" s="37"/>
      <c r="T17" s="37"/>
    </row>
    <row r="18" spans="2:20" ht="21">
      <c r="N18" s="37"/>
      <c r="O18" s="37"/>
      <c r="P18" s="37"/>
      <c r="Q18" s="37"/>
      <c r="R18" s="37"/>
      <c r="S18" s="37"/>
      <c r="T18" s="37"/>
    </row>
    <row r="19" spans="2:20" ht="21">
      <c r="N19" s="37"/>
      <c r="O19" s="37"/>
      <c r="P19" s="37"/>
      <c r="Q19" s="37"/>
      <c r="R19" s="37"/>
      <c r="S19" s="37"/>
      <c r="T19" s="37"/>
    </row>
    <row r="20" spans="2:20" ht="21">
      <c r="N20" s="37"/>
      <c r="O20" s="37"/>
      <c r="P20" s="37"/>
      <c r="Q20" s="37"/>
      <c r="R20" s="37"/>
      <c r="S20" s="37"/>
      <c r="T20" s="37"/>
    </row>
    <row r="21" spans="2:20" ht="21">
      <c r="O21" s="37"/>
      <c r="P21" s="37"/>
      <c r="Q21" s="37"/>
      <c r="R21" s="37"/>
      <c r="S21" s="37"/>
      <c r="T21" s="37"/>
    </row>
    <row r="22" spans="2:20" ht="21">
      <c r="L22" s="37"/>
      <c r="O22" s="37"/>
      <c r="P22" s="37"/>
      <c r="Q22" s="37"/>
      <c r="R22" s="37"/>
      <c r="S22" s="37"/>
      <c r="T22" s="37"/>
    </row>
    <row r="23" spans="2:20" ht="21">
      <c r="T23" s="37"/>
    </row>
    <row r="24" spans="2:20" ht="21">
      <c r="T24" s="37"/>
    </row>
    <row r="25" spans="2:20" ht="21">
      <c r="O25" s="37"/>
      <c r="P25" s="37"/>
      <c r="Q25" s="37"/>
      <c r="R25" s="37"/>
      <c r="S25" s="37"/>
      <c r="T25" s="37"/>
    </row>
    <row r="26" spans="2:20" ht="21">
      <c r="M26" s="43" t="s">
        <v>3</v>
      </c>
      <c r="N26" s="43" t="s">
        <v>130</v>
      </c>
      <c r="O26" s="37"/>
      <c r="P26" s="37"/>
      <c r="Q26" s="37"/>
      <c r="R26" s="37"/>
      <c r="S26" s="37"/>
      <c r="T26" s="37"/>
    </row>
    <row r="27" spans="2:20" ht="21">
      <c r="M27" s="44" t="s">
        <v>116</v>
      </c>
      <c r="N27" s="46">
        <v>0.54000000000000015</v>
      </c>
      <c r="O27" s="37"/>
      <c r="P27" s="37"/>
      <c r="Q27" s="37"/>
      <c r="R27" s="37"/>
      <c r="S27" s="37"/>
      <c r="T27" s="37"/>
    </row>
    <row r="28" spans="2:20" ht="21">
      <c r="M28" s="44" t="s">
        <v>112</v>
      </c>
      <c r="N28" s="46">
        <v>0.52</v>
      </c>
      <c r="O28" s="37"/>
      <c r="P28" s="37"/>
      <c r="Q28" s="37"/>
      <c r="R28" s="37"/>
      <c r="S28" s="37"/>
      <c r="T28" s="37"/>
    </row>
    <row r="29" spans="2:20" ht="21">
      <c r="B29" s="40" t="s">
        <v>134</v>
      </c>
      <c r="C29" s="40" t="s">
        <v>137</v>
      </c>
      <c r="E29" s="55" t="s">
        <v>138</v>
      </c>
      <c r="F29" s="56"/>
      <c r="H29" s="41" t="s">
        <v>136</v>
      </c>
      <c r="I29" s="42" t="s">
        <v>135</v>
      </c>
      <c r="M29" s="44" t="s">
        <v>109</v>
      </c>
      <c r="N29" s="46">
        <v>0.52</v>
      </c>
      <c r="O29" s="37"/>
      <c r="P29" s="37"/>
      <c r="Q29" s="37"/>
      <c r="R29" s="37"/>
      <c r="S29" s="37"/>
      <c r="T29" s="37"/>
    </row>
    <row r="30" spans="2:20" ht="21">
      <c r="B30" s="40" t="s">
        <v>121</v>
      </c>
      <c r="C30" s="40" t="s">
        <v>129</v>
      </c>
      <c r="E30" s="53"/>
      <c r="F30" s="54">
        <v>0.86</v>
      </c>
      <c r="H30" s="48" t="s">
        <v>37</v>
      </c>
      <c r="I30" s="51">
        <v>5</v>
      </c>
      <c r="M30" s="44" t="s">
        <v>114</v>
      </c>
      <c r="N30" s="46">
        <v>0.48000000000000009</v>
      </c>
      <c r="Q30" s="37"/>
      <c r="R30" s="37"/>
      <c r="S30" s="37"/>
      <c r="T30" s="37"/>
    </row>
    <row r="31" spans="2:20" ht="21">
      <c r="B31" s="47">
        <v>45474</v>
      </c>
      <c r="C31" s="50">
        <v>25</v>
      </c>
      <c r="H31" s="48" t="s">
        <v>11</v>
      </c>
      <c r="I31" s="51">
        <v>4</v>
      </c>
      <c r="M31" s="44" t="s">
        <v>118</v>
      </c>
      <c r="N31" s="46">
        <v>0.48</v>
      </c>
      <c r="Q31" s="37"/>
      <c r="R31" s="37"/>
      <c r="S31" s="37"/>
      <c r="T31" s="37"/>
    </row>
    <row r="32" spans="2:20" ht="21">
      <c r="B32" s="47">
        <v>45475</v>
      </c>
      <c r="C32" s="50">
        <v>25</v>
      </c>
      <c r="H32" s="48" t="s">
        <v>13</v>
      </c>
      <c r="I32" s="51">
        <v>4</v>
      </c>
      <c r="M32" s="44" t="s">
        <v>128</v>
      </c>
      <c r="N32" s="46">
        <v>0.50800000000000001</v>
      </c>
      <c r="Q32" s="37"/>
      <c r="R32" s="37"/>
      <c r="S32" s="37"/>
      <c r="T32" s="37"/>
    </row>
    <row r="33" spans="2:20" ht="21">
      <c r="B33" s="47">
        <v>45476</v>
      </c>
      <c r="C33" s="50">
        <v>24</v>
      </c>
      <c r="H33" s="48" t="s">
        <v>31</v>
      </c>
      <c r="I33" s="51">
        <v>4</v>
      </c>
      <c r="L33" s="37"/>
      <c r="M33" s="37"/>
      <c r="N33" s="37"/>
      <c r="Q33" s="37"/>
      <c r="R33" s="37"/>
      <c r="S33" s="37"/>
      <c r="T33" s="37"/>
    </row>
    <row r="34" spans="2:20" ht="21">
      <c r="B34" s="47">
        <v>45477</v>
      </c>
      <c r="C34" s="50">
        <v>30</v>
      </c>
      <c r="H34" s="48" t="s">
        <v>34</v>
      </c>
      <c r="I34" s="51">
        <v>4</v>
      </c>
      <c r="L34" s="37"/>
      <c r="M34" s="43" t="s">
        <v>55</v>
      </c>
      <c r="N34" s="43" t="s">
        <v>131</v>
      </c>
      <c r="Q34" s="37"/>
      <c r="R34" s="37"/>
      <c r="S34" s="37"/>
      <c r="T34" s="37"/>
    </row>
    <row r="35" spans="2:20" ht="21">
      <c r="B35" s="47">
        <v>45478</v>
      </c>
      <c r="C35" s="50">
        <v>23</v>
      </c>
      <c r="H35" s="49" t="s">
        <v>41</v>
      </c>
      <c r="I35" s="52">
        <v>4</v>
      </c>
      <c r="L35" s="37"/>
      <c r="M35" s="45">
        <v>1</v>
      </c>
      <c r="N35" s="45">
        <v>4</v>
      </c>
      <c r="Q35" s="37"/>
      <c r="R35" s="37"/>
      <c r="S35" s="37"/>
      <c r="T35" s="37"/>
    </row>
    <row r="37" spans="2:20" ht="21">
      <c r="C37" s="37"/>
      <c r="D37" s="37"/>
      <c r="E37" s="37"/>
      <c r="F37" s="37"/>
      <c r="G37" s="37"/>
      <c r="H37" s="37"/>
      <c r="I37" s="37"/>
      <c r="J37" s="37"/>
      <c r="L37" s="37"/>
      <c r="M37" s="37"/>
    </row>
    <row r="38" spans="2:20" ht="21">
      <c r="C38" s="37"/>
      <c r="D38" s="39"/>
      <c r="E38" s="37"/>
      <c r="F38" s="37"/>
      <c r="G38" s="37"/>
      <c r="H38" s="37"/>
      <c r="I38" s="38"/>
      <c r="J38" s="37"/>
    </row>
  </sheetData>
  <pageMargins left="0.7" right="0.7" top="0.75" bottom="0.75" header="0.3" footer="0.3"/>
  <drawing r:id="rId4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F7D03-FFA4-9947-BBF3-82A58D677810}">
  <dimension ref="A1:B1007"/>
  <sheetViews>
    <sheetView workbookViewId="0">
      <selection activeCell="A12" sqref="A12"/>
    </sheetView>
  </sheetViews>
  <sheetFormatPr baseColWidth="10" defaultColWidth="14.5" defaultRowHeight="16"/>
  <cols>
    <col min="1" max="2" width="27.33203125" customWidth="1"/>
    <col min="3" max="26" width="8.83203125" customWidth="1"/>
  </cols>
  <sheetData>
    <row r="1" spans="1:2">
      <c r="A1" s="2" t="s">
        <v>0</v>
      </c>
      <c r="B1" s="2" t="s">
        <v>56</v>
      </c>
    </row>
    <row r="2" spans="1:2">
      <c r="A2" s="1" t="s">
        <v>5</v>
      </c>
      <c r="B2" s="1" t="s">
        <v>57</v>
      </c>
    </row>
    <row r="3" spans="1:2">
      <c r="A3" s="1" t="s">
        <v>6</v>
      </c>
      <c r="B3" s="1" t="s">
        <v>58</v>
      </c>
    </row>
    <row r="4" spans="1:2">
      <c r="A4" s="1" t="s">
        <v>7</v>
      </c>
      <c r="B4" s="1" t="s">
        <v>59</v>
      </c>
    </row>
    <row r="5" spans="1:2">
      <c r="A5" s="1" t="s">
        <v>8</v>
      </c>
      <c r="B5" s="1" t="s">
        <v>60</v>
      </c>
    </row>
    <row r="6" spans="1:2">
      <c r="A6" s="1" t="s">
        <v>9</v>
      </c>
      <c r="B6" s="1" t="s">
        <v>61</v>
      </c>
    </row>
    <row r="7" spans="1:2">
      <c r="A7" s="1" t="s">
        <v>10</v>
      </c>
      <c r="B7" s="1" t="s">
        <v>62</v>
      </c>
    </row>
    <row r="8" spans="1:2">
      <c r="A8" s="1" t="s">
        <v>11</v>
      </c>
      <c r="B8" s="1" t="s">
        <v>63</v>
      </c>
    </row>
    <row r="9" spans="1:2">
      <c r="A9" s="1" t="s">
        <v>12</v>
      </c>
      <c r="B9" s="1" t="s">
        <v>64</v>
      </c>
    </row>
    <row r="10" spans="1:2">
      <c r="A10" s="1" t="s">
        <v>13</v>
      </c>
      <c r="B10" s="1" t="s">
        <v>65</v>
      </c>
    </row>
    <row r="11" spans="1:2">
      <c r="A11" s="1" t="s">
        <v>14</v>
      </c>
      <c r="B11" s="1" t="s">
        <v>66</v>
      </c>
    </row>
    <row r="12" spans="1:2">
      <c r="A12" s="1" t="s">
        <v>15</v>
      </c>
      <c r="B12" s="1" t="s">
        <v>67</v>
      </c>
    </row>
    <row r="13" spans="1:2">
      <c r="A13" s="1" t="s">
        <v>16</v>
      </c>
      <c r="B13" s="1" t="s">
        <v>68</v>
      </c>
    </row>
    <row r="14" spans="1:2">
      <c r="A14" s="1" t="s">
        <v>17</v>
      </c>
      <c r="B14" s="1" t="s">
        <v>69</v>
      </c>
    </row>
    <row r="15" spans="1:2">
      <c r="A15" s="1" t="s">
        <v>18</v>
      </c>
      <c r="B15" s="1" t="s">
        <v>70</v>
      </c>
    </row>
    <row r="16" spans="1:2">
      <c r="A16" s="1" t="s">
        <v>19</v>
      </c>
      <c r="B16" s="1" t="s">
        <v>71</v>
      </c>
    </row>
    <row r="17" spans="1:2">
      <c r="A17" s="1" t="s">
        <v>20</v>
      </c>
      <c r="B17" s="1" t="s">
        <v>72</v>
      </c>
    </row>
    <row r="18" spans="1:2">
      <c r="A18" s="1" t="s">
        <v>21</v>
      </c>
      <c r="B18" s="1" t="s">
        <v>73</v>
      </c>
    </row>
    <row r="19" spans="1:2">
      <c r="A19" s="1" t="s">
        <v>22</v>
      </c>
      <c r="B19" s="1" t="s">
        <v>74</v>
      </c>
    </row>
    <row r="20" spans="1:2">
      <c r="A20" s="1" t="s">
        <v>23</v>
      </c>
      <c r="B20" s="1" t="s">
        <v>75</v>
      </c>
    </row>
    <row r="21" spans="1:2" ht="15.75" customHeight="1">
      <c r="A21" s="1" t="s">
        <v>24</v>
      </c>
      <c r="B21" s="1" t="s">
        <v>76</v>
      </c>
    </row>
    <row r="22" spans="1:2">
      <c r="A22" s="1" t="s">
        <v>11</v>
      </c>
      <c r="B22" s="1" t="s">
        <v>63</v>
      </c>
    </row>
    <row r="23" spans="1:2">
      <c r="A23" s="1" t="s">
        <v>12</v>
      </c>
      <c r="B23" s="1" t="s">
        <v>64</v>
      </c>
    </row>
    <row r="24" spans="1:2">
      <c r="A24" s="1" t="s">
        <v>13</v>
      </c>
      <c r="B24" s="1" t="s">
        <v>65</v>
      </c>
    </row>
    <row r="25" spans="1:2" ht="15.75" customHeight="1">
      <c r="A25" s="1" t="s">
        <v>25</v>
      </c>
      <c r="B25" s="1" t="s">
        <v>77</v>
      </c>
    </row>
    <row r="26" spans="1:2" ht="15.75" customHeight="1">
      <c r="A26" s="1" t="s">
        <v>26</v>
      </c>
      <c r="B26" s="1" t="s">
        <v>78</v>
      </c>
    </row>
    <row r="27" spans="1:2" ht="15.75" customHeight="1">
      <c r="A27" s="1" t="s">
        <v>27</v>
      </c>
      <c r="B27" s="1" t="s">
        <v>79</v>
      </c>
    </row>
    <row r="28" spans="1:2" ht="15.75" customHeight="1">
      <c r="A28" s="1" t="s">
        <v>28</v>
      </c>
      <c r="B28" s="1" t="s">
        <v>80</v>
      </c>
    </row>
    <row r="29" spans="1:2" ht="15.75" customHeight="1">
      <c r="A29" s="1" t="s">
        <v>29</v>
      </c>
      <c r="B29" s="1" t="s">
        <v>81</v>
      </c>
    </row>
    <row r="30" spans="1:2" ht="15.75" customHeight="1">
      <c r="A30" s="1" t="s">
        <v>30</v>
      </c>
      <c r="B30" s="1" t="s">
        <v>82</v>
      </c>
    </row>
    <row r="31" spans="1:2" ht="15.75" customHeight="1">
      <c r="A31" s="1" t="s">
        <v>31</v>
      </c>
      <c r="B31" s="1" t="s">
        <v>83</v>
      </c>
    </row>
    <row r="32" spans="1:2" ht="15.75" customHeight="1">
      <c r="A32" s="1" t="s">
        <v>32</v>
      </c>
      <c r="B32" s="1" t="s">
        <v>84</v>
      </c>
    </row>
    <row r="33" spans="1:2" ht="15.75" customHeight="1">
      <c r="A33" s="1" t="s">
        <v>33</v>
      </c>
      <c r="B33" s="1" t="s">
        <v>85</v>
      </c>
    </row>
    <row r="34" spans="1:2" ht="15.75" customHeight="1">
      <c r="A34" s="1" t="s">
        <v>34</v>
      </c>
      <c r="B34" s="1" t="s">
        <v>86</v>
      </c>
    </row>
    <row r="35" spans="1:2" ht="15.75" customHeight="1">
      <c r="A35" s="1" t="s">
        <v>35</v>
      </c>
      <c r="B35" s="1" t="s">
        <v>87</v>
      </c>
    </row>
    <row r="36" spans="1:2" ht="15.75" customHeight="1">
      <c r="A36" s="1" t="s">
        <v>36</v>
      </c>
      <c r="B36" s="1" t="s">
        <v>88</v>
      </c>
    </row>
    <row r="37" spans="1:2" ht="15.75" customHeight="1">
      <c r="A37" s="1" t="s">
        <v>37</v>
      </c>
      <c r="B37" s="1" t="s">
        <v>89</v>
      </c>
    </row>
    <row r="38" spans="1:2" ht="15.75" customHeight="1">
      <c r="A38" s="1" t="s">
        <v>38</v>
      </c>
      <c r="B38" s="1" t="s">
        <v>90</v>
      </c>
    </row>
    <row r="39" spans="1:2" ht="15.75" customHeight="1">
      <c r="A39" s="1" t="s">
        <v>39</v>
      </c>
      <c r="B39" s="1" t="s">
        <v>91</v>
      </c>
    </row>
    <row r="40" spans="1:2" ht="15.75" customHeight="1">
      <c r="A40" s="1" t="s">
        <v>40</v>
      </c>
      <c r="B40" s="1" t="s">
        <v>92</v>
      </c>
    </row>
    <row r="41" spans="1:2" ht="15.75" customHeight="1">
      <c r="A41" s="1" t="s">
        <v>41</v>
      </c>
      <c r="B41" s="1" t="s">
        <v>93</v>
      </c>
    </row>
    <row r="42" spans="1:2" ht="15.75" customHeight="1">
      <c r="A42" s="1" t="s">
        <v>42</v>
      </c>
      <c r="B42" s="1" t="s">
        <v>94</v>
      </c>
    </row>
    <row r="43" spans="1:2" ht="15.75" customHeight="1">
      <c r="A43" s="1" t="s">
        <v>43</v>
      </c>
      <c r="B43" s="1" t="s">
        <v>95</v>
      </c>
    </row>
    <row r="44" spans="1:2" ht="15.75" customHeight="1">
      <c r="A44" s="1" t="s">
        <v>44</v>
      </c>
      <c r="B44" s="1" t="s">
        <v>96</v>
      </c>
    </row>
    <row r="45" spans="1:2" ht="15.75" customHeight="1">
      <c r="A45" s="1" t="s">
        <v>45</v>
      </c>
      <c r="B45" s="1" t="s">
        <v>97</v>
      </c>
    </row>
    <row r="46" spans="1:2" ht="15.75" customHeight="1">
      <c r="A46" s="1" t="s">
        <v>46</v>
      </c>
      <c r="B46" s="1" t="s">
        <v>98</v>
      </c>
    </row>
    <row r="47" spans="1:2" ht="15.75" customHeight="1">
      <c r="A47" s="1" t="s">
        <v>47</v>
      </c>
      <c r="B47" s="1" t="s">
        <v>99</v>
      </c>
    </row>
    <row r="48" spans="1:2" ht="15.75" customHeight="1">
      <c r="A48" s="1" t="s">
        <v>32</v>
      </c>
      <c r="B48" s="1" t="s">
        <v>84</v>
      </c>
    </row>
    <row r="49" spans="1:2" ht="15.75" customHeight="1">
      <c r="A49" s="1" t="s">
        <v>33</v>
      </c>
      <c r="B49" s="1" t="s">
        <v>85</v>
      </c>
    </row>
    <row r="50" spans="1:2" ht="15.75" customHeight="1">
      <c r="A50" s="1" t="s">
        <v>34</v>
      </c>
      <c r="B50" s="1" t="s">
        <v>86</v>
      </c>
    </row>
    <row r="51" spans="1:2" ht="15.75" customHeight="1">
      <c r="A51" s="1" t="s">
        <v>35</v>
      </c>
      <c r="B51" s="1" t="s">
        <v>87</v>
      </c>
    </row>
    <row r="52" spans="1:2" ht="15.75" customHeight="1">
      <c r="A52" s="1" t="s">
        <v>48</v>
      </c>
      <c r="B52" s="1" t="s">
        <v>100</v>
      </c>
    </row>
    <row r="53" spans="1:2" ht="15.75" customHeight="1">
      <c r="A53" s="1" t="s">
        <v>49</v>
      </c>
      <c r="B53" s="1" t="s">
        <v>101</v>
      </c>
    </row>
    <row r="54" spans="1:2" ht="15.75" customHeight="1">
      <c r="A54" s="1" t="s">
        <v>50</v>
      </c>
      <c r="B54" s="1" t="s">
        <v>102</v>
      </c>
    </row>
    <row r="55" spans="1:2" ht="15.75" customHeight="1">
      <c r="A55" s="1" t="s">
        <v>51</v>
      </c>
      <c r="B55" s="1" t="s">
        <v>103</v>
      </c>
    </row>
    <row r="56" spans="1:2" ht="15.75" customHeight="1">
      <c r="A56" s="1" t="s">
        <v>52</v>
      </c>
      <c r="B56" s="1" t="s">
        <v>104</v>
      </c>
    </row>
    <row r="57" spans="1:2" ht="15.75" customHeight="1">
      <c r="A57" s="1" t="s">
        <v>53</v>
      </c>
      <c r="B57" s="1" t="s">
        <v>105</v>
      </c>
    </row>
    <row r="58" spans="1:2" ht="15.75" customHeight="1">
      <c r="A58" s="1" t="s">
        <v>54</v>
      </c>
      <c r="B58" s="1" t="s">
        <v>106</v>
      </c>
    </row>
    <row r="59" spans="1:2" ht="15.75" customHeight="1"/>
    <row r="60" spans="1:2" ht="15.75" customHeight="1"/>
    <row r="61" spans="1:2" ht="15.75" customHeight="1"/>
    <row r="62" spans="1:2" ht="15.75" customHeight="1"/>
    <row r="63" spans="1:2" ht="15.75" customHeight="1"/>
    <row r="64" spans="1:2" ht="15.75" customHeight="1"/>
    <row r="65" customFormat="1" ht="15.75" customHeight="1"/>
    <row r="66" customFormat="1" ht="15.75" customHeight="1"/>
    <row r="67" customFormat="1" ht="15.75" customHeight="1"/>
    <row r="68" customFormat="1" ht="15.75" customHeight="1"/>
    <row r="69" customFormat="1" ht="15.75" customHeight="1"/>
    <row r="70" customFormat="1" ht="15.75" customHeight="1"/>
    <row r="71" customFormat="1" ht="15.75" customHeight="1"/>
    <row r="72" customFormat="1" ht="15.75" customHeight="1"/>
    <row r="73" customFormat="1" ht="15.75" customHeight="1"/>
    <row r="74" customFormat="1" ht="15.75" customHeight="1"/>
    <row r="75" customFormat="1" ht="15.75" customHeight="1"/>
    <row r="76" customFormat="1" ht="15.75" customHeight="1"/>
    <row r="77" customFormat="1" ht="15.75" customHeight="1"/>
    <row r="78" customFormat="1" ht="15.75" customHeight="1"/>
    <row r="79" customFormat="1" ht="15.75" customHeight="1"/>
    <row r="80" customFormat="1" ht="15.75" customHeight="1"/>
    <row r="81" customFormat="1" ht="15.75" customHeight="1"/>
    <row r="82" customFormat="1" ht="15.75" customHeight="1"/>
    <row r="83" customFormat="1" ht="15.75" customHeight="1"/>
    <row r="84" customFormat="1" ht="15.75" customHeight="1"/>
    <row r="85" customFormat="1" ht="15.75" customHeight="1"/>
    <row r="86" customFormat="1" ht="15.75" customHeight="1"/>
    <row r="87" customFormat="1" ht="15.75" customHeight="1"/>
    <row r="88" customFormat="1" ht="15.75" customHeight="1"/>
    <row r="89" customFormat="1" ht="15.75" customHeight="1"/>
    <row r="90" customFormat="1" ht="15.75" customHeight="1"/>
    <row r="91" customFormat="1" ht="15.75" customHeight="1"/>
    <row r="92" customFormat="1" ht="15.75" customHeight="1"/>
    <row r="93" customFormat="1" ht="15.75" customHeight="1"/>
    <row r="94" customFormat="1" ht="15.75" customHeight="1"/>
    <row r="95" customFormat="1" ht="15.75" customHeight="1"/>
    <row r="96" customFormat="1" ht="15.75" customHeight="1"/>
    <row r="97" customFormat="1" ht="15.75" customHeight="1"/>
    <row r="98" customFormat="1" ht="15.75" customHeight="1"/>
    <row r="99" customFormat="1" ht="15.75" customHeight="1"/>
    <row r="100" customFormat="1" ht="15.75" customHeight="1"/>
    <row r="101" customFormat="1" ht="15.75" customHeight="1"/>
    <row r="102" customFormat="1" ht="15.75" customHeight="1"/>
    <row r="103" customFormat="1" ht="15.75" customHeight="1"/>
    <row r="104" customFormat="1" ht="15.75" customHeight="1"/>
    <row r="105" customFormat="1" ht="15.75" customHeight="1"/>
    <row r="106" customFormat="1" ht="15.75" customHeight="1"/>
    <row r="107" customFormat="1" ht="15.75" customHeight="1"/>
    <row r="108" customFormat="1" ht="15.75" customHeight="1"/>
    <row r="109" customFormat="1" ht="15.75" customHeight="1"/>
    <row r="110" customFormat="1" ht="15.75" customHeight="1"/>
    <row r="111" customFormat="1" ht="15.75" customHeight="1"/>
    <row r="112" customFormat="1" ht="15.75" customHeight="1"/>
    <row r="113" customFormat="1" ht="15.75" customHeight="1"/>
    <row r="114" customFormat="1" ht="15.75" customHeight="1"/>
    <row r="115" customFormat="1" ht="15.75" customHeight="1"/>
    <row r="116" customFormat="1" ht="15.75" customHeight="1"/>
    <row r="117" customFormat="1" ht="15.75" customHeight="1"/>
    <row r="118" customFormat="1" ht="15.75" customHeight="1"/>
    <row r="119" customFormat="1" ht="15.75" customHeight="1"/>
    <row r="120" customFormat="1" ht="15.75" customHeight="1"/>
    <row r="121" customFormat="1" ht="15.75" customHeight="1"/>
    <row r="122" customFormat="1" ht="15.75" customHeight="1"/>
    <row r="123" customFormat="1" ht="15.75" customHeight="1"/>
    <row r="124" customFormat="1" ht="15.75" customHeight="1"/>
    <row r="125" customFormat="1" ht="15.75" customHeight="1"/>
    <row r="126" customFormat="1" ht="15.75" customHeight="1"/>
    <row r="127" customFormat="1" ht="15.75" customHeight="1"/>
    <row r="128" customFormat="1" ht="15.75" customHeight="1"/>
    <row r="129" customFormat="1" ht="15.75" customHeight="1"/>
    <row r="130" customFormat="1" ht="15.75" customHeight="1"/>
    <row r="131" customFormat="1" ht="15.75" customHeight="1"/>
    <row r="132" customFormat="1" ht="15.75" customHeight="1"/>
    <row r="133" customFormat="1" ht="15.75" customHeight="1"/>
    <row r="134" customFormat="1" ht="15.75" customHeight="1"/>
    <row r="135" customFormat="1" ht="15.75" customHeight="1"/>
    <row r="136" customFormat="1" ht="15.75" customHeight="1"/>
    <row r="137" customFormat="1" ht="15.75" customHeight="1"/>
    <row r="138" customFormat="1" ht="15.75" customHeight="1"/>
    <row r="139" customFormat="1" ht="15.75" customHeight="1"/>
    <row r="140" customFormat="1" ht="15.75" customHeight="1"/>
    <row r="141" customFormat="1" ht="15.75" customHeight="1"/>
    <row r="142" customFormat="1" ht="15.75" customHeight="1"/>
    <row r="143" customFormat="1" ht="15.75" customHeight="1"/>
    <row r="144" customFormat="1" ht="15.75" customHeight="1"/>
    <row r="145" customFormat="1" ht="15.75" customHeight="1"/>
    <row r="146" customFormat="1" ht="15.75" customHeight="1"/>
    <row r="147" customFormat="1" ht="15.75" customHeight="1"/>
    <row r="148" customFormat="1" ht="15.75" customHeight="1"/>
    <row r="149" customFormat="1" ht="15.75" customHeight="1"/>
    <row r="150" customFormat="1" ht="15.75" customHeight="1"/>
    <row r="151" customFormat="1" ht="15.75" customHeight="1"/>
    <row r="152" customFormat="1" ht="15.75" customHeight="1"/>
    <row r="153" customFormat="1" ht="15.75" customHeight="1"/>
    <row r="154" customFormat="1" ht="15.75" customHeight="1"/>
    <row r="155" customFormat="1" ht="15.75" customHeight="1"/>
    <row r="156" customFormat="1" ht="15.75" customHeight="1"/>
    <row r="157" customFormat="1" ht="15.75" customHeight="1"/>
    <row r="158" customFormat="1" ht="15.75" customHeight="1"/>
    <row r="159" customFormat="1" ht="15.75" customHeight="1"/>
    <row r="160" customFormat="1" ht="15.75" customHeight="1"/>
    <row r="161" customFormat="1" ht="15.75" customHeight="1"/>
    <row r="162" customFormat="1" ht="15.75" customHeight="1"/>
    <row r="163" customFormat="1" ht="15.75" customHeight="1"/>
    <row r="164" customFormat="1" ht="15.75" customHeight="1"/>
    <row r="165" customFormat="1" ht="15.75" customHeight="1"/>
    <row r="166" customFormat="1" ht="15.75" customHeight="1"/>
    <row r="167" customFormat="1" ht="15.75" customHeight="1"/>
    <row r="168" customFormat="1" ht="15.75" customHeight="1"/>
    <row r="169" customFormat="1" ht="15.75" customHeight="1"/>
    <row r="170" customFormat="1" ht="15.75" customHeight="1"/>
    <row r="171" customFormat="1" ht="15.75" customHeight="1"/>
    <row r="172" customFormat="1" ht="15.75" customHeight="1"/>
    <row r="173" customFormat="1" ht="15.75" customHeight="1"/>
    <row r="174" customFormat="1" ht="15.75" customHeight="1"/>
    <row r="175" customFormat="1" ht="15.75" customHeight="1"/>
    <row r="176" customFormat="1" ht="15.75" customHeight="1"/>
    <row r="177" customFormat="1" ht="15.75" customHeight="1"/>
    <row r="178" customFormat="1" ht="15.75" customHeight="1"/>
    <row r="179" customFormat="1" ht="15.75" customHeight="1"/>
    <row r="180" customFormat="1" ht="15.75" customHeight="1"/>
    <row r="181" customFormat="1" ht="15.75" customHeight="1"/>
    <row r="182" customFormat="1" ht="15.75" customHeight="1"/>
    <row r="183" customFormat="1" ht="15.75" customHeight="1"/>
    <row r="184" customFormat="1" ht="15.75" customHeight="1"/>
    <row r="185" customFormat="1" ht="15.75" customHeight="1"/>
    <row r="186" customFormat="1" ht="15.75" customHeight="1"/>
    <row r="187" customFormat="1" ht="15.75" customHeight="1"/>
    <row r="188" customFormat="1" ht="15.75" customHeight="1"/>
    <row r="189" customFormat="1" ht="15.75" customHeight="1"/>
    <row r="190" customFormat="1" ht="15.75" customHeight="1"/>
    <row r="191" customFormat="1" ht="15.75" customHeight="1"/>
    <row r="192" customFormat="1" ht="15.75" customHeight="1"/>
    <row r="193" customFormat="1" ht="15.75" customHeight="1"/>
    <row r="194" customFormat="1" ht="15.75" customHeight="1"/>
    <row r="195" customFormat="1" ht="15.75" customHeight="1"/>
    <row r="196" customFormat="1" ht="15.75" customHeight="1"/>
    <row r="197" customFormat="1" ht="15.75" customHeight="1"/>
    <row r="198" customFormat="1" ht="15.75" customHeight="1"/>
    <row r="199" customFormat="1" ht="15.75" customHeight="1"/>
    <row r="200" customFormat="1" ht="15.75" customHeight="1"/>
    <row r="201" customFormat="1" ht="15.75" customHeight="1"/>
    <row r="202" customFormat="1" ht="15.75" customHeight="1"/>
    <row r="203" customFormat="1" ht="15.75" customHeight="1"/>
    <row r="204" customFormat="1" ht="15.75" customHeight="1"/>
    <row r="205" customFormat="1" ht="15.75" customHeight="1"/>
    <row r="206" customFormat="1" ht="15.75" customHeight="1"/>
    <row r="207" customFormat="1" ht="15.75" customHeight="1"/>
    <row r="208" customFormat="1" ht="15.75" customHeight="1"/>
    <row r="209" customFormat="1" ht="15.75" customHeight="1"/>
    <row r="210" customFormat="1" ht="15.75" customHeight="1"/>
    <row r="211" customFormat="1" ht="15.75" customHeight="1"/>
    <row r="212" customFormat="1" ht="15.75" customHeight="1"/>
    <row r="213" customFormat="1" ht="15.75" customHeight="1"/>
    <row r="214" customFormat="1" ht="15.75" customHeight="1"/>
    <row r="215" customFormat="1" ht="15.75" customHeight="1"/>
    <row r="216" customFormat="1" ht="15.75" customHeight="1"/>
    <row r="217" customFormat="1" ht="15.75" customHeight="1"/>
    <row r="218" customFormat="1" ht="15.75" customHeight="1"/>
    <row r="219" customFormat="1" ht="15.75" customHeight="1"/>
    <row r="220" customFormat="1" ht="15.75" customHeight="1"/>
    <row r="221" customFormat="1" ht="15.75" customHeight="1"/>
    <row r="222" customFormat="1" ht="15.75" customHeight="1"/>
    <row r="223" customFormat="1" ht="15.75" customHeight="1"/>
    <row r="224" customFormat="1" ht="15.75" customHeight="1"/>
    <row r="225" customFormat="1" ht="15.75" customHeight="1"/>
    <row r="226" customFormat="1" ht="15.75" customHeight="1"/>
    <row r="227" customFormat="1" ht="15.75" customHeight="1"/>
    <row r="228" customFormat="1" ht="15.75" customHeight="1"/>
    <row r="229" customFormat="1" ht="15.75" customHeight="1"/>
    <row r="230" customFormat="1" ht="15.75" customHeight="1"/>
    <row r="231" customFormat="1" ht="15.75" customHeight="1"/>
    <row r="232" customFormat="1" ht="15.75" customHeight="1"/>
    <row r="233" customFormat="1" ht="15.75" customHeight="1"/>
    <row r="234" customFormat="1" ht="15.75" customHeight="1"/>
    <row r="235" customFormat="1" ht="15.75" customHeight="1"/>
    <row r="236" customFormat="1" ht="15.75" customHeight="1"/>
    <row r="237" customFormat="1" ht="15.75" customHeight="1"/>
    <row r="238" customFormat="1" ht="15.75" customHeight="1"/>
    <row r="239" customFormat="1" ht="15.75" customHeight="1"/>
    <row r="240" customFormat="1" ht="15.75" customHeight="1"/>
    <row r="241" customFormat="1" ht="15.75" customHeight="1"/>
    <row r="242" customFormat="1" ht="15.75" customHeight="1"/>
    <row r="243" customFormat="1" ht="15.75" customHeight="1"/>
    <row r="244" customFormat="1" ht="15.75" customHeight="1"/>
    <row r="245" customFormat="1" ht="15.75" customHeight="1"/>
    <row r="246" customFormat="1" ht="15.75" customHeight="1"/>
    <row r="247" customFormat="1" ht="15.75" customHeight="1"/>
    <row r="248" customFormat="1" ht="15.75" customHeight="1"/>
    <row r="249" customFormat="1" ht="15.75" customHeight="1"/>
    <row r="250" customFormat="1" ht="15.75" customHeight="1"/>
    <row r="251" customFormat="1" ht="15.75" customHeight="1"/>
    <row r="252" customFormat="1" ht="15.75" customHeight="1"/>
    <row r="253" customFormat="1" ht="15.75" customHeight="1"/>
    <row r="254" customFormat="1" ht="15.75" customHeight="1"/>
    <row r="255" customFormat="1" ht="15.75" customHeight="1"/>
    <row r="256" customFormat="1" ht="15.75" customHeight="1"/>
    <row r="257" customFormat="1" ht="15.75" customHeight="1"/>
    <row r="258" customFormat="1" ht="15.75" customHeight="1"/>
    <row r="259" customFormat="1" ht="15.75" customHeight="1"/>
    <row r="260" customFormat="1" ht="15.75" customHeight="1"/>
    <row r="261" customFormat="1" ht="15.75" customHeight="1"/>
    <row r="262" customFormat="1" ht="15.75" customHeight="1"/>
    <row r="263" customFormat="1" ht="15.75" customHeight="1"/>
    <row r="264" customFormat="1" ht="15.75" customHeight="1"/>
    <row r="265" customFormat="1" ht="15.75" customHeight="1"/>
    <row r="266" customFormat="1" ht="15.75" customHeight="1"/>
    <row r="267" customFormat="1" ht="15.75" customHeight="1"/>
    <row r="268" customFormat="1" ht="15.75" customHeight="1"/>
    <row r="269" customFormat="1" ht="15.75" customHeight="1"/>
    <row r="270" customFormat="1" ht="15.75" customHeight="1"/>
    <row r="271" customFormat="1" ht="15.75" customHeight="1"/>
    <row r="272" customFormat="1" ht="15.75" customHeight="1"/>
    <row r="273" customFormat="1" ht="15.75" customHeight="1"/>
    <row r="274" customFormat="1" ht="15.75" customHeight="1"/>
    <row r="275" customFormat="1" ht="15.75" customHeight="1"/>
    <row r="276" customFormat="1" ht="15.75" customHeight="1"/>
    <row r="277" customFormat="1" ht="15.75" customHeight="1"/>
    <row r="278" customFormat="1" ht="15.75" customHeight="1"/>
    <row r="279" customFormat="1" ht="15.75" customHeight="1"/>
    <row r="280" customFormat="1" ht="15.75" customHeight="1"/>
    <row r="281" customFormat="1" ht="15.75" customHeight="1"/>
    <row r="282" customFormat="1" ht="15.75" customHeight="1"/>
    <row r="283" customFormat="1" ht="15.75" customHeight="1"/>
    <row r="284" customFormat="1" ht="15.75" customHeight="1"/>
    <row r="285" customFormat="1" ht="15.75" customHeight="1"/>
    <row r="286" customFormat="1" ht="15.75" customHeight="1"/>
    <row r="287" customFormat="1" ht="15.75" customHeight="1"/>
    <row r="288" customFormat="1" ht="15.75" customHeight="1"/>
    <row r="289" customFormat="1" ht="15.75" customHeight="1"/>
    <row r="290" customFormat="1" ht="15.75" customHeight="1"/>
    <row r="291" customFormat="1" ht="15.75" customHeight="1"/>
    <row r="292" customFormat="1" ht="15.75" customHeight="1"/>
    <row r="293" customFormat="1" ht="15.75" customHeight="1"/>
    <row r="294" customFormat="1" ht="15.75" customHeight="1"/>
    <row r="295" customFormat="1" ht="15.75" customHeight="1"/>
    <row r="296" customFormat="1" ht="15.75" customHeight="1"/>
    <row r="297" customFormat="1" ht="15.75" customHeight="1"/>
    <row r="298" customFormat="1" ht="15.75" customHeight="1"/>
    <row r="299" customFormat="1" ht="15.75" customHeight="1"/>
    <row r="300" customFormat="1" ht="15.75" customHeight="1"/>
    <row r="301" customFormat="1" ht="15.75" customHeight="1"/>
    <row r="302" customFormat="1" ht="15.75" customHeight="1"/>
    <row r="303" customFormat="1" ht="15.75" customHeight="1"/>
    <row r="304" customFormat="1" ht="15.75" customHeight="1"/>
    <row r="305" customFormat="1" ht="15.75" customHeight="1"/>
    <row r="306" customFormat="1" ht="15.75" customHeight="1"/>
    <row r="307" customFormat="1" ht="15.75" customHeight="1"/>
    <row r="308" customFormat="1" ht="15.75" customHeight="1"/>
    <row r="309" customFormat="1" ht="15.75" customHeight="1"/>
    <row r="310" customFormat="1" ht="15.75" customHeight="1"/>
    <row r="311" customFormat="1" ht="15.75" customHeight="1"/>
    <row r="312" customFormat="1" ht="15.75" customHeight="1"/>
    <row r="313" customFormat="1" ht="15.75" customHeight="1"/>
    <row r="314" customFormat="1" ht="15.75" customHeight="1"/>
    <row r="315" customFormat="1" ht="15.75" customHeight="1"/>
    <row r="316" customFormat="1" ht="15.75" customHeight="1"/>
    <row r="317" customFormat="1" ht="15.75" customHeight="1"/>
    <row r="318" customFormat="1" ht="15.75" customHeight="1"/>
    <row r="319" customFormat="1" ht="15.75" customHeight="1"/>
    <row r="320" customFormat="1" ht="15.75" customHeight="1"/>
    <row r="321" customFormat="1" ht="15.75" customHeight="1"/>
    <row r="322" customFormat="1" ht="15.75" customHeight="1"/>
    <row r="323" customFormat="1" ht="15.75" customHeight="1"/>
    <row r="324" customFormat="1" ht="15.75" customHeight="1"/>
    <row r="325" customFormat="1" ht="15.75" customHeight="1"/>
    <row r="326" customFormat="1" ht="15.75" customHeight="1"/>
    <row r="327" customFormat="1" ht="15.75" customHeight="1"/>
    <row r="328" customFormat="1" ht="15.75" customHeight="1"/>
    <row r="329" customFormat="1" ht="15.75" customHeight="1"/>
    <row r="330" customFormat="1" ht="15.75" customHeight="1"/>
    <row r="331" customFormat="1" ht="15.75" customHeight="1"/>
    <row r="332" customFormat="1" ht="15.75" customHeight="1"/>
    <row r="333" customFormat="1" ht="15.75" customHeight="1"/>
    <row r="334" customFormat="1" ht="15.75" customHeight="1"/>
    <row r="335" customFormat="1" ht="15.75" customHeight="1"/>
    <row r="336" customFormat="1" ht="15.75" customHeight="1"/>
    <row r="337" customFormat="1" ht="15.75" customHeight="1"/>
    <row r="338" customFormat="1" ht="15.75" customHeight="1"/>
    <row r="339" customFormat="1" ht="15.75" customHeight="1"/>
    <row r="340" customFormat="1" ht="15.75" customHeight="1"/>
    <row r="341" customFormat="1" ht="15.75" customHeight="1"/>
    <row r="342" customFormat="1" ht="15.75" customHeight="1"/>
    <row r="343" customFormat="1" ht="15.75" customHeight="1"/>
    <row r="344" customFormat="1" ht="15.75" customHeight="1"/>
    <row r="345" customFormat="1" ht="15.75" customHeight="1"/>
    <row r="346" customFormat="1" ht="15.75" customHeight="1"/>
    <row r="347" customFormat="1" ht="15.75" customHeight="1"/>
    <row r="348" customFormat="1" ht="15.75" customHeight="1"/>
    <row r="349" customFormat="1" ht="15.75" customHeight="1"/>
    <row r="350" customFormat="1" ht="15.75" customHeight="1"/>
    <row r="351" customFormat="1" ht="15.75" customHeight="1"/>
    <row r="352" customFormat="1" ht="15.75" customHeight="1"/>
    <row r="353" customFormat="1" ht="15.75" customHeight="1"/>
    <row r="354" customFormat="1" ht="15.75" customHeight="1"/>
    <row r="355" customFormat="1" ht="15.75" customHeight="1"/>
    <row r="356" customFormat="1" ht="15.75" customHeight="1"/>
    <row r="357" customFormat="1" ht="15.75" customHeight="1"/>
    <row r="358" customFormat="1" ht="15.75" customHeight="1"/>
    <row r="359" customFormat="1" ht="15.75" customHeight="1"/>
    <row r="360" customFormat="1" ht="15.75" customHeight="1"/>
    <row r="361" customFormat="1" ht="15.75" customHeight="1"/>
    <row r="362" customFormat="1" ht="15.75" customHeight="1"/>
    <row r="363" customFormat="1" ht="15.75" customHeight="1"/>
    <row r="364" customFormat="1" ht="15.75" customHeight="1"/>
    <row r="365" customFormat="1" ht="15.75" customHeight="1"/>
    <row r="366" customFormat="1" ht="15.75" customHeight="1"/>
    <row r="367" customFormat="1" ht="15.75" customHeight="1"/>
    <row r="368" customFormat="1" ht="15.75" customHeight="1"/>
    <row r="369" customFormat="1" ht="15.75" customHeight="1"/>
    <row r="370" customFormat="1" ht="15.75" customHeight="1"/>
    <row r="371" customFormat="1" ht="15.75" customHeight="1"/>
    <row r="372" customFormat="1" ht="15.75" customHeight="1"/>
    <row r="373" customFormat="1" ht="15.75" customHeight="1"/>
    <row r="374" customFormat="1" ht="15.75" customHeight="1"/>
    <row r="375" customFormat="1" ht="15.75" customHeight="1"/>
    <row r="376" customFormat="1" ht="15.75" customHeight="1"/>
    <row r="377" customFormat="1" ht="15.75" customHeight="1"/>
    <row r="378" customFormat="1" ht="15.75" customHeight="1"/>
    <row r="379" customFormat="1" ht="15.75" customHeight="1"/>
    <row r="380" customFormat="1" ht="15.75" customHeight="1"/>
    <row r="381" customFormat="1" ht="15.75" customHeight="1"/>
    <row r="382" customFormat="1" ht="15.75" customHeight="1"/>
    <row r="383" customFormat="1" ht="15.75" customHeight="1"/>
    <row r="384" customFormat="1" ht="15.75" customHeight="1"/>
    <row r="385" customFormat="1" ht="15.75" customHeight="1"/>
    <row r="386" customFormat="1" ht="15.75" customHeight="1"/>
    <row r="387" customFormat="1" ht="15.75" customHeight="1"/>
    <row r="388" customFormat="1" ht="15.75" customHeight="1"/>
    <row r="389" customFormat="1" ht="15.75" customHeight="1"/>
    <row r="390" customFormat="1" ht="15.75" customHeight="1"/>
    <row r="391" customFormat="1" ht="15.75" customHeight="1"/>
    <row r="392" customFormat="1" ht="15.75" customHeight="1"/>
    <row r="393" customFormat="1" ht="15.75" customHeight="1"/>
    <row r="394" customFormat="1" ht="15.75" customHeight="1"/>
    <row r="395" customFormat="1" ht="15.75" customHeight="1"/>
    <row r="396" customFormat="1" ht="15.75" customHeight="1"/>
    <row r="397" customFormat="1" ht="15.75" customHeight="1"/>
    <row r="398" customFormat="1" ht="15.75" customHeight="1"/>
    <row r="399" customFormat="1" ht="15.75" customHeight="1"/>
    <row r="400" customFormat="1" ht="15.75" customHeight="1"/>
    <row r="401" customFormat="1" ht="15.75" customHeight="1"/>
    <row r="402" customFormat="1" ht="15.75" customHeight="1"/>
    <row r="403" customFormat="1" ht="15.75" customHeight="1"/>
    <row r="404" customFormat="1" ht="15.75" customHeight="1"/>
    <row r="405" customFormat="1" ht="15.75" customHeight="1"/>
    <row r="406" customFormat="1" ht="15.75" customHeight="1"/>
    <row r="407" customFormat="1" ht="15.75" customHeight="1"/>
    <row r="408" customFormat="1" ht="15.75" customHeight="1"/>
    <row r="409" customFormat="1" ht="15.75" customHeight="1"/>
    <row r="410" customFormat="1" ht="15.75" customHeight="1"/>
    <row r="411" customFormat="1" ht="15.75" customHeight="1"/>
    <row r="412" customFormat="1" ht="15.75" customHeight="1"/>
    <row r="413" customFormat="1" ht="15.75" customHeight="1"/>
    <row r="414" customFormat="1" ht="15.75" customHeight="1"/>
    <row r="415" customFormat="1" ht="15.75" customHeight="1"/>
    <row r="416" customFormat="1" ht="15.75" customHeight="1"/>
    <row r="417" customFormat="1" ht="15.75" customHeight="1"/>
    <row r="418" customFormat="1" ht="15.75" customHeight="1"/>
    <row r="419" customFormat="1" ht="15.75" customHeight="1"/>
    <row r="420" customFormat="1" ht="15.75" customHeight="1"/>
    <row r="421" customFormat="1" ht="15.75" customHeight="1"/>
    <row r="422" customFormat="1" ht="15.75" customHeight="1"/>
    <row r="423" customFormat="1" ht="15.75" customHeight="1"/>
    <row r="424" customFormat="1" ht="15.75" customHeight="1"/>
    <row r="425" customFormat="1" ht="15.75" customHeight="1"/>
    <row r="426" customFormat="1" ht="15.75" customHeight="1"/>
    <row r="427" customFormat="1" ht="15.75" customHeight="1"/>
    <row r="428" customFormat="1" ht="15.75" customHeight="1"/>
    <row r="429" customFormat="1" ht="15.75" customHeight="1"/>
    <row r="430" customFormat="1" ht="15.75" customHeight="1"/>
    <row r="431" customFormat="1" ht="15.75" customHeight="1"/>
    <row r="432" customFormat="1" ht="15.75" customHeight="1"/>
    <row r="433" customFormat="1" ht="15.75" customHeight="1"/>
    <row r="434" customFormat="1" ht="15.75" customHeight="1"/>
    <row r="435" customFormat="1" ht="15.75" customHeight="1"/>
    <row r="436" customFormat="1" ht="15.75" customHeight="1"/>
    <row r="437" customFormat="1" ht="15.75" customHeight="1"/>
    <row r="438" customFormat="1" ht="15.75" customHeight="1"/>
    <row r="439" customFormat="1" ht="15.75" customHeight="1"/>
    <row r="440" customFormat="1" ht="15.75" customHeight="1"/>
    <row r="441" customFormat="1" ht="15.75" customHeight="1"/>
    <row r="442" customFormat="1" ht="15.75" customHeight="1"/>
    <row r="443" customFormat="1" ht="15.75" customHeight="1"/>
    <row r="444" customFormat="1" ht="15.75" customHeight="1"/>
    <row r="445" customFormat="1" ht="15.75" customHeight="1"/>
    <row r="446" customFormat="1" ht="15.75" customHeight="1"/>
    <row r="447" customFormat="1" ht="15.75" customHeight="1"/>
    <row r="448" customFormat="1" ht="15.75" customHeight="1"/>
    <row r="449" customFormat="1" ht="15.75" customHeight="1"/>
    <row r="450" customFormat="1" ht="15.75" customHeight="1"/>
    <row r="451" customFormat="1" ht="15.75" customHeight="1"/>
    <row r="452" customFormat="1" ht="15.75" customHeight="1"/>
    <row r="453" customFormat="1" ht="15.75" customHeight="1"/>
    <row r="454" customFormat="1" ht="15.75" customHeight="1"/>
    <row r="455" customFormat="1" ht="15.75" customHeight="1"/>
    <row r="456" customFormat="1" ht="15.75" customHeight="1"/>
    <row r="457" customFormat="1" ht="15.75" customHeight="1"/>
    <row r="458" customFormat="1" ht="15.75" customHeight="1"/>
    <row r="459" customFormat="1" ht="15.75" customHeight="1"/>
    <row r="460" customFormat="1" ht="15.75" customHeight="1"/>
    <row r="461" customFormat="1" ht="15.75" customHeight="1"/>
    <row r="462" customFormat="1" ht="15.75" customHeight="1"/>
    <row r="463" customFormat="1" ht="15.75" customHeight="1"/>
    <row r="464" customFormat="1" ht="15.75" customHeight="1"/>
    <row r="465" customFormat="1" ht="15.75" customHeight="1"/>
    <row r="466" customFormat="1" ht="15.75" customHeight="1"/>
    <row r="467" customFormat="1" ht="15.75" customHeight="1"/>
    <row r="468" customFormat="1" ht="15.75" customHeight="1"/>
    <row r="469" customFormat="1" ht="15.75" customHeight="1"/>
    <row r="470" customFormat="1" ht="15.75" customHeight="1"/>
    <row r="471" customFormat="1" ht="15.75" customHeight="1"/>
    <row r="472" customFormat="1" ht="15.75" customHeight="1"/>
    <row r="473" customFormat="1" ht="15.75" customHeight="1"/>
    <row r="474" customFormat="1" ht="15.75" customHeight="1"/>
    <row r="475" customFormat="1" ht="15.75" customHeight="1"/>
    <row r="476" customFormat="1" ht="15.75" customHeight="1"/>
    <row r="477" customFormat="1" ht="15.75" customHeight="1"/>
    <row r="478" customFormat="1" ht="15.75" customHeight="1"/>
    <row r="479" customFormat="1" ht="15.75" customHeight="1"/>
    <row r="480" customFormat="1" ht="15.75" customHeight="1"/>
    <row r="481" customFormat="1" ht="15.75" customHeight="1"/>
    <row r="482" customFormat="1" ht="15.75" customHeight="1"/>
    <row r="483" customFormat="1" ht="15.75" customHeight="1"/>
    <row r="484" customFormat="1" ht="15.75" customHeight="1"/>
    <row r="485" customFormat="1" ht="15.75" customHeight="1"/>
    <row r="486" customFormat="1" ht="15.75" customHeight="1"/>
    <row r="487" customFormat="1" ht="15.75" customHeight="1"/>
    <row r="488" customFormat="1" ht="15.75" customHeight="1"/>
    <row r="489" customFormat="1" ht="15.75" customHeight="1"/>
    <row r="490" customFormat="1" ht="15.75" customHeight="1"/>
    <row r="491" customFormat="1" ht="15.75" customHeight="1"/>
    <row r="492" customFormat="1" ht="15.75" customHeight="1"/>
    <row r="493" customFormat="1" ht="15.75" customHeight="1"/>
    <row r="494" customFormat="1" ht="15.75" customHeight="1"/>
    <row r="495" customFormat="1" ht="15.75" customHeight="1"/>
    <row r="496" customFormat="1" ht="15.75" customHeight="1"/>
    <row r="497" customFormat="1" ht="15.75" customHeight="1"/>
    <row r="498" customFormat="1" ht="15.75" customHeight="1"/>
    <row r="499" customFormat="1" ht="15.75" customHeight="1"/>
    <row r="500" customFormat="1" ht="15.75" customHeight="1"/>
    <row r="501" customFormat="1" ht="15.75" customHeight="1"/>
    <row r="502" customFormat="1" ht="15.75" customHeight="1"/>
    <row r="503" customFormat="1" ht="15.75" customHeight="1"/>
    <row r="504" customFormat="1" ht="15.75" customHeight="1"/>
    <row r="505" customFormat="1" ht="15.75" customHeight="1"/>
    <row r="506" customFormat="1" ht="15.75" customHeight="1"/>
    <row r="507" customFormat="1" ht="15.75" customHeight="1"/>
    <row r="508" customFormat="1" ht="15.75" customHeight="1"/>
    <row r="509" customFormat="1" ht="15.75" customHeight="1"/>
    <row r="510" customFormat="1" ht="15.75" customHeight="1"/>
    <row r="511" customFormat="1" ht="15.75" customHeight="1"/>
    <row r="512" customFormat="1" ht="15.75" customHeight="1"/>
    <row r="513" customFormat="1" ht="15.75" customHeight="1"/>
    <row r="514" customFormat="1" ht="15.75" customHeight="1"/>
    <row r="515" customFormat="1" ht="15.75" customHeight="1"/>
    <row r="516" customFormat="1" ht="15.75" customHeight="1"/>
    <row r="517" customFormat="1" ht="15.75" customHeight="1"/>
    <row r="518" customFormat="1" ht="15.75" customHeight="1"/>
    <row r="519" customFormat="1" ht="15.75" customHeight="1"/>
    <row r="520" customFormat="1" ht="15.75" customHeight="1"/>
    <row r="521" customFormat="1" ht="15.75" customHeight="1"/>
    <row r="522" customFormat="1" ht="15.75" customHeight="1"/>
    <row r="523" customFormat="1" ht="15.75" customHeight="1"/>
    <row r="524" customFormat="1" ht="15.75" customHeight="1"/>
    <row r="525" customFormat="1" ht="15.75" customHeight="1"/>
    <row r="526" customFormat="1" ht="15.75" customHeight="1"/>
    <row r="527" customFormat="1" ht="15.75" customHeight="1"/>
    <row r="528" customFormat="1" ht="15.75" customHeight="1"/>
    <row r="529" customFormat="1" ht="15.75" customHeight="1"/>
    <row r="530" customFormat="1" ht="15.75" customHeight="1"/>
    <row r="531" customFormat="1" ht="15.75" customHeight="1"/>
    <row r="532" customFormat="1" ht="15.75" customHeight="1"/>
    <row r="533" customFormat="1" ht="15.75" customHeight="1"/>
    <row r="534" customFormat="1" ht="15.75" customHeight="1"/>
    <row r="535" customFormat="1" ht="15.75" customHeight="1"/>
    <row r="536" customFormat="1" ht="15.75" customHeight="1"/>
    <row r="537" customFormat="1" ht="15.75" customHeight="1"/>
    <row r="538" customFormat="1" ht="15.75" customHeight="1"/>
    <row r="539" customFormat="1" ht="15.75" customHeight="1"/>
    <row r="540" customFormat="1" ht="15.75" customHeight="1"/>
    <row r="541" customFormat="1" ht="15.75" customHeight="1"/>
    <row r="542" customFormat="1" ht="15.75" customHeight="1"/>
    <row r="543" customFormat="1" ht="15.75" customHeight="1"/>
    <row r="544" customFormat="1" ht="15.75" customHeight="1"/>
    <row r="545" customFormat="1" ht="15.75" customHeight="1"/>
    <row r="546" customFormat="1" ht="15.75" customHeight="1"/>
    <row r="547" customFormat="1" ht="15.75" customHeight="1"/>
    <row r="548" customFormat="1" ht="15.75" customHeight="1"/>
    <row r="549" customFormat="1" ht="15.75" customHeight="1"/>
    <row r="550" customFormat="1" ht="15.75" customHeight="1"/>
    <row r="551" customFormat="1" ht="15.75" customHeight="1"/>
    <row r="552" customFormat="1" ht="15.75" customHeight="1"/>
    <row r="553" customFormat="1" ht="15.75" customHeight="1"/>
    <row r="554" customFormat="1" ht="15.75" customHeight="1"/>
    <row r="555" customFormat="1" ht="15.75" customHeight="1"/>
    <row r="556" customFormat="1" ht="15.75" customHeight="1"/>
    <row r="557" customFormat="1" ht="15.75" customHeight="1"/>
    <row r="558" customFormat="1" ht="15.75" customHeight="1"/>
    <row r="559" customFormat="1" ht="15.75" customHeight="1"/>
    <row r="560" customFormat="1" ht="15.75" customHeight="1"/>
    <row r="561" customFormat="1" ht="15.75" customHeight="1"/>
    <row r="562" customFormat="1" ht="15.75" customHeight="1"/>
    <row r="563" customFormat="1" ht="15.75" customHeight="1"/>
    <row r="564" customFormat="1" ht="15.75" customHeight="1"/>
    <row r="565" customFormat="1" ht="15.75" customHeight="1"/>
    <row r="566" customFormat="1" ht="15.75" customHeight="1"/>
    <row r="567" customFormat="1" ht="15.75" customHeight="1"/>
    <row r="568" customFormat="1" ht="15.75" customHeight="1"/>
    <row r="569" customFormat="1" ht="15.75" customHeight="1"/>
    <row r="570" customFormat="1" ht="15.75" customHeight="1"/>
    <row r="571" customFormat="1" ht="15.75" customHeight="1"/>
    <row r="572" customFormat="1" ht="15.75" customHeight="1"/>
    <row r="573" customFormat="1" ht="15.75" customHeight="1"/>
    <row r="574" customFormat="1" ht="15.75" customHeight="1"/>
    <row r="575" customFormat="1" ht="15.75" customHeight="1"/>
    <row r="576" customFormat="1" ht="15.75" customHeight="1"/>
    <row r="577" customFormat="1" ht="15.75" customHeight="1"/>
    <row r="578" customFormat="1" ht="15.75" customHeight="1"/>
    <row r="579" customFormat="1" ht="15.75" customHeight="1"/>
    <row r="580" customFormat="1" ht="15.75" customHeight="1"/>
    <row r="581" customFormat="1" ht="15.75" customHeight="1"/>
    <row r="582" customFormat="1" ht="15.75" customHeight="1"/>
    <row r="583" customFormat="1" ht="15.75" customHeight="1"/>
    <row r="584" customFormat="1" ht="15.75" customHeight="1"/>
    <row r="585" customFormat="1" ht="15.75" customHeight="1"/>
    <row r="586" customFormat="1" ht="15.75" customHeight="1"/>
    <row r="587" customFormat="1" ht="15.75" customHeight="1"/>
    <row r="588" customFormat="1" ht="15.75" customHeight="1"/>
    <row r="589" customFormat="1" ht="15.75" customHeight="1"/>
    <row r="590" customFormat="1" ht="15.75" customHeight="1"/>
    <row r="591" customFormat="1" ht="15.75" customHeight="1"/>
    <row r="592" customFormat="1" ht="15.75" customHeight="1"/>
    <row r="593" customFormat="1" ht="15.75" customHeight="1"/>
    <row r="594" customFormat="1" ht="15.75" customHeight="1"/>
    <row r="595" customFormat="1" ht="15.75" customHeight="1"/>
    <row r="596" customFormat="1" ht="15.75" customHeight="1"/>
    <row r="597" customFormat="1" ht="15.75" customHeight="1"/>
    <row r="598" customFormat="1" ht="15.75" customHeight="1"/>
    <row r="599" customFormat="1" ht="15.75" customHeight="1"/>
    <row r="600" customFormat="1" ht="15.75" customHeight="1"/>
    <row r="601" customFormat="1" ht="15.75" customHeight="1"/>
    <row r="602" customFormat="1" ht="15.75" customHeight="1"/>
    <row r="603" customFormat="1" ht="15.75" customHeight="1"/>
    <row r="604" customFormat="1" ht="15.75" customHeight="1"/>
    <row r="605" customFormat="1" ht="15.75" customHeight="1"/>
    <row r="606" customFormat="1" ht="15.75" customHeight="1"/>
    <row r="607" customFormat="1" ht="15.75" customHeight="1"/>
    <row r="608" customFormat="1" ht="15.75" customHeight="1"/>
    <row r="609" customFormat="1" ht="15.75" customHeight="1"/>
    <row r="610" customFormat="1" ht="15.75" customHeight="1"/>
    <row r="611" customFormat="1" ht="15.75" customHeight="1"/>
    <row r="612" customFormat="1" ht="15.75" customHeight="1"/>
    <row r="613" customFormat="1" ht="15.75" customHeight="1"/>
    <row r="614" customFormat="1" ht="15.75" customHeight="1"/>
    <row r="615" customFormat="1" ht="15.75" customHeight="1"/>
    <row r="616" customFormat="1" ht="15.75" customHeight="1"/>
    <row r="617" customFormat="1" ht="15.75" customHeight="1"/>
    <row r="618" customFormat="1" ht="15.75" customHeight="1"/>
    <row r="619" customFormat="1" ht="15.75" customHeight="1"/>
    <row r="620" customFormat="1" ht="15.75" customHeight="1"/>
    <row r="621" customFormat="1" ht="15.75" customHeight="1"/>
    <row r="622" customFormat="1" ht="15.75" customHeight="1"/>
    <row r="623" customFormat="1" ht="15.75" customHeight="1"/>
    <row r="624" customFormat="1" ht="15.75" customHeight="1"/>
    <row r="625" customFormat="1" ht="15.75" customHeight="1"/>
    <row r="626" customFormat="1" ht="15.75" customHeight="1"/>
    <row r="627" customFormat="1" ht="15.75" customHeight="1"/>
    <row r="628" customFormat="1" ht="15.75" customHeight="1"/>
    <row r="629" customFormat="1" ht="15.75" customHeight="1"/>
    <row r="630" customFormat="1" ht="15.75" customHeight="1"/>
    <row r="631" customFormat="1" ht="15.75" customHeight="1"/>
    <row r="632" customFormat="1" ht="15.75" customHeight="1"/>
    <row r="633" customFormat="1" ht="15.75" customHeight="1"/>
    <row r="634" customFormat="1" ht="15.75" customHeight="1"/>
    <row r="635" customFormat="1" ht="15.75" customHeight="1"/>
    <row r="636" customFormat="1" ht="15.75" customHeight="1"/>
    <row r="637" customFormat="1" ht="15.75" customHeight="1"/>
    <row r="638" customFormat="1" ht="15.75" customHeight="1"/>
    <row r="639" customFormat="1" ht="15.75" customHeight="1"/>
    <row r="640" customFormat="1" ht="15.75" customHeight="1"/>
    <row r="641" customFormat="1" ht="15.75" customHeight="1"/>
    <row r="642" customFormat="1" ht="15.75" customHeight="1"/>
    <row r="643" customFormat="1" ht="15.75" customHeight="1"/>
    <row r="644" customFormat="1" ht="15.75" customHeight="1"/>
    <row r="645" customFormat="1" ht="15.75" customHeight="1"/>
    <row r="646" customFormat="1" ht="15.75" customHeight="1"/>
    <row r="647" customFormat="1" ht="15.75" customHeight="1"/>
    <row r="648" customFormat="1" ht="15.75" customHeight="1"/>
    <row r="649" customFormat="1" ht="15.75" customHeight="1"/>
    <row r="650" customFormat="1" ht="15.75" customHeight="1"/>
    <row r="651" customFormat="1" ht="15.75" customHeight="1"/>
    <row r="652" customFormat="1" ht="15.75" customHeight="1"/>
    <row r="653" customFormat="1" ht="15.75" customHeight="1"/>
    <row r="654" customFormat="1" ht="15.75" customHeight="1"/>
    <row r="655" customFormat="1" ht="15.75" customHeight="1"/>
    <row r="656" customFormat="1" ht="15.75" customHeight="1"/>
    <row r="657" customFormat="1" ht="15.75" customHeight="1"/>
    <row r="658" customFormat="1" ht="15.75" customHeight="1"/>
    <row r="659" customFormat="1" ht="15.75" customHeight="1"/>
    <row r="660" customFormat="1" ht="15.75" customHeight="1"/>
    <row r="661" customFormat="1" ht="15.75" customHeight="1"/>
    <row r="662" customFormat="1" ht="15.75" customHeight="1"/>
    <row r="663" customFormat="1" ht="15.75" customHeight="1"/>
    <row r="664" customFormat="1" ht="15.75" customHeight="1"/>
    <row r="665" customFormat="1" ht="15.75" customHeight="1"/>
    <row r="666" customFormat="1" ht="15.75" customHeight="1"/>
    <row r="667" customFormat="1" ht="15.75" customHeight="1"/>
    <row r="668" customFormat="1" ht="15.75" customHeight="1"/>
    <row r="669" customFormat="1" ht="15.75" customHeight="1"/>
    <row r="670" customFormat="1" ht="15.75" customHeight="1"/>
    <row r="671" customFormat="1" ht="15.75" customHeight="1"/>
    <row r="672" customFormat="1" ht="15.75" customHeight="1"/>
    <row r="673" customFormat="1" ht="15.75" customHeight="1"/>
    <row r="674" customFormat="1" ht="15.75" customHeight="1"/>
    <row r="675" customFormat="1" ht="15.75" customHeight="1"/>
    <row r="676" customFormat="1" ht="15.75" customHeight="1"/>
    <row r="677" customFormat="1" ht="15.75" customHeight="1"/>
    <row r="678" customFormat="1" ht="15.75" customHeight="1"/>
    <row r="679" customFormat="1" ht="15.75" customHeight="1"/>
    <row r="680" customFormat="1" ht="15.75" customHeight="1"/>
    <row r="681" customFormat="1" ht="15.75" customHeight="1"/>
    <row r="682" customFormat="1" ht="15.75" customHeight="1"/>
    <row r="683" customFormat="1" ht="15.75" customHeight="1"/>
    <row r="684" customFormat="1" ht="15.75" customHeight="1"/>
    <row r="685" customFormat="1" ht="15.75" customHeight="1"/>
    <row r="686" customFormat="1" ht="15.75" customHeight="1"/>
    <row r="687" customFormat="1" ht="15.75" customHeight="1"/>
    <row r="688" customFormat="1" ht="15.75" customHeight="1"/>
    <row r="689" customFormat="1" ht="15.75" customHeight="1"/>
    <row r="690" customFormat="1" ht="15.75" customHeight="1"/>
    <row r="691" customFormat="1" ht="15.75" customHeight="1"/>
    <row r="692" customFormat="1" ht="15.75" customHeight="1"/>
    <row r="693" customFormat="1" ht="15.75" customHeight="1"/>
    <row r="694" customFormat="1" ht="15.75" customHeight="1"/>
    <row r="695" customFormat="1" ht="15.75" customHeight="1"/>
    <row r="696" customFormat="1" ht="15.75" customHeight="1"/>
    <row r="697" customFormat="1" ht="15.75" customHeight="1"/>
    <row r="698" customFormat="1" ht="15.75" customHeight="1"/>
    <row r="699" customFormat="1" ht="15.75" customHeight="1"/>
    <row r="700" customFormat="1" ht="15.75" customHeight="1"/>
    <row r="701" customFormat="1" ht="15.75" customHeight="1"/>
    <row r="702" customFormat="1" ht="15.75" customHeight="1"/>
    <row r="703" customFormat="1" ht="15.75" customHeight="1"/>
    <row r="704" customFormat="1" ht="15.75" customHeight="1"/>
    <row r="705" customFormat="1" ht="15.75" customHeight="1"/>
    <row r="706" customFormat="1" ht="15.75" customHeight="1"/>
    <row r="707" customFormat="1" ht="15.75" customHeight="1"/>
    <row r="708" customFormat="1" ht="15.75" customHeight="1"/>
    <row r="709" customFormat="1" ht="15.75" customHeight="1"/>
    <row r="710" customFormat="1" ht="15.75" customHeight="1"/>
    <row r="711" customFormat="1" ht="15.75" customHeight="1"/>
    <row r="712" customFormat="1" ht="15.75" customHeight="1"/>
    <row r="713" customFormat="1" ht="15.75" customHeight="1"/>
    <row r="714" customFormat="1" ht="15.75" customHeight="1"/>
    <row r="715" customFormat="1" ht="15.75" customHeight="1"/>
    <row r="716" customFormat="1" ht="15.75" customHeight="1"/>
    <row r="717" customFormat="1" ht="15.75" customHeight="1"/>
    <row r="718" customFormat="1" ht="15.75" customHeight="1"/>
    <row r="719" customFormat="1" ht="15.75" customHeight="1"/>
    <row r="720" customFormat="1" ht="15.75" customHeight="1"/>
    <row r="721" customFormat="1" ht="15.75" customHeight="1"/>
    <row r="722" customFormat="1" ht="15.75" customHeight="1"/>
    <row r="723" customFormat="1" ht="15.75" customHeight="1"/>
    <row r="724" customFormat="1" ht="15.75" customHeight="1"/>
    <row r="725" customFormat="1" ht="15.75" customHeight="1"/>
    <row r="726" customFormat="1" ht="15.75" customHeight="1"/>
    <row r="727" customFormat="1" ht="15.75" customHeight="1"/>
    <row r="728" customFormat="1" ht="15.75" customHeight="1"/>
    <row r="729" customFormat="1" ht="15.75" customHeight="1"/>
    <row r="730" customFormat="1" ht="15.75" customHeight="1"/>
    <row r="731" customFormat="1" ht="15.75" customHeight="1"/>
    <row r="732" customFormat="1" ht="15.75" customHeight="1"/>
    <row r="733" customFormat="1" ht="15.75" customHeight="1"/>
    <row r="734" customFormat="1" ht="15.75" customHeight="1"/>
    <row r="735" customFormat="1" ht="15.75" customHeight="1"/>
    <row r="736" customFormat="1" ht="15.75" customHeight="1"/>
    <row r="737" customFormat="1" ht="15.75" customHeight="1"/>
    <row r="738" customFormat="1" ht="15.75" customHeight="1"/>
    <row r="739" customFormat="1" ht="15.75" customHeight="1"/>
    <row r="740" customFormat="1" ht="15.75" customHeight="1"/>
    <row r="741" customFormat="1" ht="15.75" customHeight="1"/>
    <row r="742" customFormat="1" ht="15.75" customHeight="1"/>
    <row r="743" customFormat="1" ht="15.75" customHeight="1"/>
    <row r="744" customFormat="1" ht="15.75" customHeight="1"/>
    <row r="745" customFormat="1" ht="15.75" customHeight="1"/>
    <row r="746" customFormat="1" ht="15.75" customHeight="1"/>
    <row r="747" customFormat="1" ht="15.75" customHeight="1"/>
    <row r="748" customFormat="1" ht="15.75" customHeight="1"/>
    <row r="749" customFormat="1" ht="15.75" customHeight="1"/>
    <row r="750" customFormat="1" ht="15.75" customHeight="1"/>
    <row r="751" customFormat="1" ht="15.75" customHeight="1"/>
    <row r="752" customFormat="1" ht="15.75" customHeight="1"/>
    <row r="753" customFormat="1" ht="15.75" customHeight="1"/>
    <row r="754" customFormat="1" ht="15.75" customHeight="1"/>
    <row r="755" customFormat="1" ht="15.75" customHeight="1"/>
    <row r="756" customFormat="1" ht="15.75" customHeight="1"/>
    <row r="757" customFormat="1" ht="15.75" customHeight="1"/>
    <row r="758" customFormat="1" ht="15.75" customHeight="1"/>
    <row r="759" customFormat="1" ht="15.75" customHeight="1"/>
    <row r="760" customFormat="1" ht="15.75" customHeight="1"/>
    <row r="761" customFormat="1" ht="15.75" customHeight="1"/>
    <row r="762" customFormat="1" ht="15.75" customHeight="1"/>
    <row r="763" customFormat="1" ht="15.75" customHeight="1"/>
    <row r="764" customFormat="1" ht="15.75" customHeight="1"/>
    <row r="765" customFormat="1" ht="15.75" customHeight="1"/>
    <row r="766" customFormat="1" ht="15.75" customHeight="1"/>
    <row r="767" customFormat="1" ht="15.75" customHeight="1"/>
    <row r="768" customFormat="1" ht="15.75" customHeight="1"/>
    <row r="769" customFormat="1" ht="15.75" customHeight="1"/>
    <row r="770" customFormat="1" ht="15.75" customHeight="1"/>
    <row r="771" customFormat="1" ht="15.75" customHeight="1"/>
    <row r="772" customFormat="1" ht="15.75" customHeight="1"/>
    <row r="773" customFormat="1" ht="15.75" customHeight="1"/>
    <row r="774" customFormat="1" ht="15.75" customHeight="1"/>
    <row r="775" customFormat="1" ht="15.75" customHeight="1"/>
    <row r="776" customFormat="1" ht="15.75" customHeight="1"/>
    <row r="777" customFormat="1" ht="15.75" customHeight="1"/>
    <row r="778" customFormat="1" ht="15.75" customHeight="1"/>
    <row r="779" customFormat="1" ht="15.75" customHeight="1"/>
    <row r="780" customFormat="1" ht="15.75" customHeight="1"/>
    <row r="781" customFormat="1" ht="15.75" customHeight="1"/>
    <row r="782" customFormat="1" ht="15.75" customHeight="1"/>
    <row r="783" customFormat="1" ht="15.75" customHeight="1"/>
    <row r="784" customFormat="1" ht="15.75" customHeight="1"/>
    <row r="785" customFormat="1" ht="15.75" customHeight="1"/>
    <row r="786" customFormat="1" ht="15.75" customHeight="1"/>
    <row r="787" customFormat="1" ht="15.75" customHeight="1"/>
    <row r="788" customFormat="1" ht="15.75" customHeight="1"/>
    <row r="789" customFormat="1" ht="15.75" customHeight="1"/>
    <row r="790" customFormat="1" ht="15.75" customHeight="1"/>
    <row r="791" customFormat="1" ht="15.75" customHeight="1"/>
    <row r="792" customFormat="1" ht="15.75" customHeight="1"/>
    <row r="793" customFormat="1" ht="15.75" customHeight="1"/>
    <row r="794" customFormat="1" ht="15.75" customHeight="1"/>
    <row r="795" customFormat="1" ht="15.75" customHeight="1"/>
    <row r="796" customFormat="1" ht="15.75" customHeight="1"/>
    <row r="797" customFormat="1" ht="15.75" customHeight="1"/>
    <row r="798" customFormat="1" ht="15.75" customHeight="1"/>
    <row r="799" customFormat="1" ht="15.75" customHeight="1"/>
    <row r="800" customFormat="1" ht="15.75" customHeight="1"/>
    <row r="801" customFormat="1" ht="15.75" customHeight="1"/>
    <row r="802" customFormat="1" ht="15.75" customHeight="1"/>
    <row r="803" customFormat="1" ht="15.75" customHeight="1"/>
    <row r="804" customFormat="1" ht="15.75" customHeight="1"/>
    <row r="805" customFormat="1" ht="15.75" customHeight="1"/>
    <row r="806" customFormat="1" ht="15.75" customHeight="1"/>
    <row r="807" customFormat="1" ht="15.75" customHeight="1"/>
    <row r="808" customFormat="1" ht="15.75" customHeight="1"/>
    <row r="809" customFormat="1" ht="15.75" customHeight="1"/>
    <row r="810" customFormat="1" ht="15.75" customHeight="1"/>
    <row r="811" customFormat="1" ht="15.75" customHeight="1"/>
    <row r="812" customFormat="1" ht="15.75" customHeight="1"/>
    <row r="813" customFormat="1" ht="15.75" customHeight="1"/>
    <row r="814" customFormat="1" ht="15.75" customHeight="1"/>
    <row r="815" customFormat="1" ht="15.75" customHeight="1"/>
    <row r="816" customFormat="1" ht="15.75" customHeight="1"/>
    <row r="817" customFormat="1" ht="15.75" customHeight="1"/>
    <row r="818" customFormat="1" ht="15.75" customHeight="1"/>
    <row r="819" customFormat="1" ht="15.75" customHeight="1"/>
    <row r="820" customFormat="1" ht="15.75" customHeight="1"/>
    <row r="821" customFormat="1" ht="15.75" customHeight="1"/>
    <row r="822" customFormat="1" ht="15.75" customHeight="1"/>
    <row r="823" customFormat="1" ht="15.75" customHeight="1"/>
    <row r="824" customFormat="1" ht="15.75" customHeight="1"/>
    <row r="825" customFormat="1" ht="15.75" customHeight="1"/>
    <row r="826" customFormat="1" ht="15.75" customHeight="1"/>
    <row r="827" customFormat="1" ht="15.75" customHeight="1"/>
    <row r="828" customFormat="1" ht="15.75" customHeight="1"/>
    <row r="829" customFormat="1" ht="15.75" customHeight="1"/>
    <row r="830" customFormat="1" ht="15.75" customHeight="1"/>
    <row r="831" customFormat="1" ht="15.75" customHeight="1"/>
    <row r="832" customFormat="1" ht="15.75" customHeight="1"/>
    <row r="833" customFormat="1" ht="15.75" customHeight="1"/>
    <row r="834" customFormat="1" ht="15.75" customHeight="1"/>
    <row r="835" customFormat="1" ht="15.75" customHeight="1"/>
    <row r="836" customFormat="1" ht="15.75" customHeight="1"/>
    <row r="837" customFormat="1" ht="15.75" customHeight="1"/>
    <row r="838" customFormat="1" ht="15.75" customHeight="1"/>
    <row r="839" customFormat="1" ht="15.75" customHeight="1"/>
    <row r="840" customFormat="1" ht="15.75" customHeight="1"/>
    <row r="841" customFormat="1" ht="15.75" customHeight="1"/>
    <row r="842" customFormat="1" ht="15.75" customHeight="1"/>
    <row r="843" customFormat="1" ht="15.75" customHeight="1"/>
    <row r="844" customFormat="1" ht="15.75" customHeight="1"/>
    <row r="845" customFormat="1" ht="15.75" customHeight="1"/>
    <row r="846" customFormat="1" ht="15.75" customHeight="1"/>
    <row r="847" customFormat="1" ht="15.75" customHeight="1"/>
    <row r="848" customFormat="1" ht="15.75" customHeight="1"/>
    <row r="849" customFormat="1" ht="15.75" customHeight="1"/>
    <row r="850" customFormat="1" ht="15.75" customHeight="1"/>
    <row r="851" customFormat="1" ht="15.75" customHeight="1"/>
    <row r="852" customFormat="1" ht="15.75" customHeight="1"/>
    <row r="853" customFormat="1" ht="15.75" customHeight="1"/>
    <row r="854" customFormat="1" ht="15.75" customHeight="1"/>
    <row r="855" customFormat="1" ht="15.75" customHeight="1"/>
    <row r="856" customFormat="1" ht="15.75" customHeight="1"/>
    <row r="857" customFormat="1" ht="15.75" customHeight="1"/>
    <row r="858" customFormat="1" ht="15.75" customHeight="1"/>
    <row r="859" customFormat="1" ht="15.75" customHeight="1"/>
    <row r="860" customFormat="1" ht="15.75" customHeight="1"/>
    <row r="861" customFormat="1" ht="15.75" customHeight="1"/>
    <row r="862" customFormat="1" ht="15.75" customHeight="1"/>
    <row r="863" customFormat="1" ht="15.75" customHeight="1"/>
    <row r="864" customFormat="1" ht="15.75" customHeight="1"/>
    <row r="865" customFormat="1" ht="15.75" customHeight="1"/>
    <row r="866" customFormat="1" ht="15.75" customHeight="1"/>
    <row r="867" customFormat="1" ht="15.75" customHeight="1"/>
    <row r="868" customFormat="1" ht="15.75" customHeight="1"/>
    <row r="869" customFormat="1" ht="15.75" customHeight="1"/>
    <row r="870" customFormat="1" ht="15.75" customHeight="1"/>
    <row r="871" customFormat="1" ht="15.75" customHeight="1"/>
    <row r="872" customFormat="1" ht="15.75" customHeight="1"/>
    <row r="873" customFormat="1" ht="15.75" customHeight="1"/>
    <row r="874" customFormat="1" ht="15.75" customHeight="1"/>
    <row r="875" customFormat="1" ht="15.75" customHeight="1"/>
    <row r="876" customFormat="1" ht="15.75" customHeight="1"/>
    <row r="877" customFormat="1" ht="15.75" customHeight="1"/>
    <row r="878" customFormat="1" ht="15.75" customHeight="1"/>
    <row r="879" customFormat="1" ht="15.75" customHeight="1"/>
    <row r="880" customFormat="1" ht="15.75" customHeight="1"/>
    <row r="881" customFormat="1" ht="15.75" customHeight="1"/>
    <row r="882" customFormat="1" ht="15.75" customHeight="1"/>
    <row r="883" customFormat="1" ht="15.75" customHeight="1"/>
    <row r="884" customFormat="1" ht="15.75" customHeight="1"/>
    <row r="885" customFormat="1" ht="15.75" customHeight="1"/>
    <row r="886" customFormat="1" ht="15.75" customHeight="1"/>
    <row r="887" customFormat="1" ht="15.75" customHeight="1"/>
    <row r="888" customFormat="1" ht="15.75" customHeight="1"/>
    <row r="889" customFormat="1" ht="15.75" customHeight="1"/>
    <row r="890" customFormat="1" ht="15.75" customHeight="1"/>
    <row r="891" customFormat="1" ht="15.75" customHeight="1"/>
    <row r="892" customFormat="1" ht="15.75" customHeight="1"/>
    <row r="893" customFormat="1" ht="15.75" customHeight="1"/>
    <row r="894" customFormat="1" ht="15.75" customHeight="1"/>
    <row r="895" customFormat="1" ht="15.75" customHeight="1"/>
    <row r="896" customFormat="1" ht="15.75" customHeight="1"/>
    <row r="897" customFormat="1" ht="15.75" customHeight="1"/>
    <row r="898" customFormat="1" ht="15.75" customHeight="1"/>
    <row r="899" customFormat="1" ht="15.75" customHeight="1"/>
    <row r="900" customFormat="1" ht="15.75" customHeight="1"/>
    <row r="901" customFormat="1" ht="15.75" customHeight="1"/>
    <row r="902" customFormat="1" ht="15.75" customHeight="1"/>
    <row r="903" customFormat="1" ht="15.75" customHeight="1"/>
    <row r="904" customFormat="1" ht="15.75" customHeight="1"/>
    <row r="905" customFormat="1" ht="15.75" customHeight="1"/>
    <row r="906" customFormat="1" ht="15.75" customHeight="1"/>
    <row r="907" customFormat="1" ht="15.75" customHeight="1"/>
    <row r="908" customFormat="1" ht="15.75" customHeight="1"/>
    <row r="909" customFormat="1" ht="15.75" customHeight="1"/>
    <row r="910" customFormat="1" ht="15.75" customHeight="1"/>
    <row r="911" customFormat="1" ht="15.75" customHeight="1"/>
    <row r="912" customFormat="1" ht="15.75" customHeight="1"/>
    <row r="913" customFormat="1" ht="15.75" customHeight="1"/>
    <row r="914" customFormat="1" ht="15.75" customHeight="1"/>
    <row r="915" customFormat="1" ht="15.75" customHeight="1"/>
    <row r="916" customFormat="1" ht="15.75" customHeight="1"/>
    <row r="917" customFormat="1" ht="15.75" customHeight="1"/>
    <row r="918" customFormat="1" ht="15.75" customHeight="1"/>
    <row r="919" customFormat="1" ht="15.75" customHeight="1"/>
    <row r="920" customFormat="1" ht="15.75" customHeight="1"/>
    <row r="921" customFormat="1" ht="15.75" customHeight="1"/>
    <row r="922" customFormat="1" ht="15.75" customHeight="1"/>
    <row r="923" customFormat="1" ht="15.75" customHeight="1"/>
    <row r="924" customFormat="1" ht="15.75" customHeight="1"/>
    <row r="925" customFormat="1" ht="15.75" customHeight="1"/>
    <row r="926" customFormat="1" ht="15.75" customHeight="1"/>
    <row r="927" customFormat="1" ht="15.75" customHeight="1"/>
    <row r="928" customFormat="1" ht="15.75" customHeight="1"/>
    <row r="929" customFormat="1" ht="15.75" customHeight="1"/>
    <row r="930" customFormat="1" ht="15.75" customHeight="1"/>
    <row r="931" customFormat="1" ht="15.75" customHeight="1"/>
    <row r="932" customFormat="1" ht="15.75" customHeight="1"/>
    <row r="933" customFormat="1" ht="15.75" customHeight="1"/>
    <row r="934" customFormat="1" ht="15.75" customHeight="1"/>
    <row r="935" customFormat="1" ht="15.75" customHeight="1"/>
    <row r="936" customFormat="1" ht="15.75" customHeight="1"/>
    <row r="937" customFormat="1" ht="15.75" customHeight="1"/>
    <row r="938" customFormat="1" ht="15.75" customHeight="1"/>
    <row r="939" customFormat="1" ht="15.75" customHeight="1"/>
    <row r="940" customFormat="1" ht="15.75" customHeight="1"/>
    <row r="941" customFormat="1" ht="15.75" customHeight="1"/>
    <row r="942" customFormat="1" ht="15.75" customHeight="1"/>
    <row r="943" customFormat="1" ht="15.75" customHeight="1"/>
    <row r="944" customFormat="1" ht="15.75" customHeight="1"/>
    <row r="945" customFormat="1" ht="15.75" customHeight="1"/>
    <row r="946" customFormat="1" ht="15.75" customHeight="1"/>
    <row r="947" customFormat="1" ht="15.75" customHeight="1"/>
    <row r="948" customFormat="1" ht="15.75" customHeight="1"/>
    <row r="949" customFormat="1" ht="15.75" customHeight="1"/>
    <row r="950" customFormat="1" ht="15.75" customHeight="1"/>
    <row r="951" customFormat="1" ht="15.75" customHeight="1"/>
    <row r="952" customFormat="1" ht="15.75" customHeight="1"/>
    <row r="953" customFormat="1" ht="15.75" customHeight="1"/>
    <row r="954" customFormat="1" ht="15.75" customHeight="1"/>
    <row r="955" customFormat="1" ht="15.75" customHeight="1"/>
    <row r="956" customFormat="1" ht="15.75" customHeight="1"/>
    <row r="957" customFormat="1" ht="15.75" customHeight="1"/>
    <row r="958" customFormat="1" ht="15.75" customHeight="1"/>
    <row r="959" customFormat="1" ht="15.75" customHeight="1"/>
    <row r="960" customFormat="1" ht="15.75" customHeight="1"/>
    <row r="961" customFormat="1" ht="15.75" customHeight="1"/>
    <row r="962" customFormat="1" ht="15.75" customHeight="1"/>
    <row r="963" customFormat="1" ht="15.75" customHeight="1"/>
    <row r="964" customFormat="1" ht="15.75" customHeight="1"/>
    <row r="965" customFormat="1" ht="15.75" customHeight="1"/>
    <row r="966" customFormat="1" ht="15.75" customHeight="1"/>
    <row r="967" customFormat="1" ht="15.75" customHeight="1"/>
    <row r="968" customFormat="1" ht="15.75" customHeight="1"/>
    <row r="969" customFormat="1" ht="15.75" customHeight="1"/>
    <row r="970" customFormat="1" ht="15.75" customHeight="1"/>
    <row r="971" customFormat="1" ht="15.75" customHeight="1"/>
    <row r="972" customFormat="1" ht="15.75" customHeight="1"/>
    <row r="973" customFormat="1" ht="15.75" customHeight="1"/>
    <row r="974" customFormat="1" ht="15.75" customHeight="1"/>
    <row r="975" customFormat="1" ht="15.75" customHeight="1"/>
    <row r="976" customFormat="1" ht="15.75" customHeight="1"/>
    <row r="977" customFormat="1" ht="15.75" customHeight="1"/>
    <row r="978" customFormat="1" ht="15.75" customHeight="1"/>
    <row r="979" customFormat="1" ht="15.75" customHeight="1"/>
    <row r="980" customFormat="1" ht="15.75" customHeight="1"/>
    <row r="981" customFormat="1" ht="15.75" customHeight="1"/>
    <row r="982" customFormat="1" ht="15.75" customHeight="1"/>
    <row r="983" customFormat="1" ht="15.75" customHeight="1"/>
    <row r="984" customFormat="1" ht="15.75" customHeight="1"/>
    <row r="985" customFormat="1" ht="15.75" customHeight="1"/>
    <row r="986" customFormat="1" ht="15.75" customHeight="1"/>
    <row r="987" customFormat="1" ht="15.75" customHeight="1"/>
    <row r="988" customFormat="1" ht="15.75" customHeight="1"/>
    <row r="989" customFormat="1" ht="15.75" customHeight="1"/>
    <row r="990" customFormat="1" ht="15.75" customHeight="1"/>
    <row r="991" customFormat="1" ht="15.75" customHeight="1"/>
    <row r="992" customFormat="1" ht="15.75" customHeight="1"/>
    <row r="993" customFormat="1" ht="15.75" customHeight="1"/>
    <row r="994" customFormat="1" ht="15.75" customHeight="1"/>
    <row r="995" customFormat="1" ht="15.75" customHeight="1"/>
    <row r="996" customFormat="1" ht="15.75" customHeight="1"/>
    <row r="997" customFormat="1" ht="15.75" customHeight="1"/>
    <row r="998" customFormat="1" ht="15.75" customHeight="1"/>
    <row r="999" customFormat="1" ht="15.75" customHeight="1"/>
    <row r="1000" customFormat="1" ht="15.75" customHeight="1"/>
    <row r="1001" customFormat="1" ht="15.75" customHeight="1"/>
    <row r="1002" customFormat="1" ht="15.75" customHeight="1"/>
    <row r="1003" customFormat="1" ht="15.75" customHeight="1"/>
    <row r="1004" customFormat="1" ht="15.75" customHeight="1"/>
    <row r="1005" customFormat="1" ht="15.75" customHeight="1"/>
    <row r="1006" customFormat="1" ht="15.75" customHeight="1"/>
    <row r="1007" customFormat="1" ht="15.7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82828-864C-4941-BC7A-11E5DEE45E89}">
  <dimension ref="A1:E1000"/>
  <sheetViews>
    <sheetView workbookViewId="0">
      <selection activeCell="B8" sqref="B8"/>
    </sheetView>
  </sheetViews>
  <sheetFormatPr baseColWidth="10" defaultColWidth="14.5" defaultRowHeight="16"/>
  <cols>
    <col min="1" max="1" width="10.33203125" customWidth="1"/>
    <col min="2" max="2" width="10.6640625" customWidth="1"/>
    <col min="3" max="3" width="8.83203125" customWidth="1"/>
    <col min="4" max="4" width="11" bestFit="1" customWidth="1"/>
    <col min="5" max="5" width="6" bestFit="1" customWidth="1"/>
    <col min="6" max="26" width="8.83203125" customWidth="1"/>
  </cols>
  <sheetData>
    <row r="1" spans="1:5">
      <c r="A1" s="2" t="s">
        <v>0</v>
      </c>
      <c r="B1" s="2" t="s">
        <v>107</v>
      </c>
      <c r="D1" s="3" t="s">
        <v>108</v>
      </c>
      <c r="E1" s="1"/>
    </row>
    <row r="2" spans="1:5">
      <c r="A2" s="1" t="s">
        <v>5</v>
      </c>
      <c r="B2" s="1" t="s">
        <v>109</v>
      </c>
      <c r="D2" s="4" t="s">
        <v>110</v>
      </c>
      <c r="E2" s="4" t="s">
        <v>111</v>
      </c>
    </row>
    <row r="3" spans="1:5">
      <c r="A3" s="1" t="s">
        <v>6</v>
      </c>
      <c r="B3" s="1" t="s">
        <v>112</v>
      </c>
      <c r="D3" s="1" t="s">
        <v>109</v>
      </c>
      <c r="E3" s="1" t="s">
        <v>113</v>
      </c>
    </row>
    <row r="4" spans="1:5">
      <c r="A4" s="1" t="s">
        <v>7</v>
      </c>
      <c r="B4" s="1" t="s">
        <v>114</v>
      </c>
      <c r="D4" s="1" t="s">
        <v>112</v>
      </c>
      <c r="E4" s="1" t="s">
        <v>115</v>
      </c>
    </row>
    <row r="5" spans="1:5">
      <c r="A5" s="1" t="s">
        <v>8</v>
      </c>
      <c r="B5" s="1" t="s">
        <v>116</v>
      </c>
      <c r="D5" s="1" t="s">
        <v>114</v>
      </c>
      <c r="E5" s="1" t="s">
        <v>117</v>
      </c>
    </row>
    <row r="6" spans="1:5">
      <c r="A6" s="1" t="s">
        <v>9</v>
      </c>
      <c r="B6" s="1" t="s">
        <v>118</v>
      </c>
      <c r="D6" s="1" t="s">
        <v>116</v>
      </c>
      <c r="E6" s="1" t="s">
        <v>119</v>
      </c>
    </row>
    <row r="7" spans="1:5">
      <c r="A7" s="1" t="s">
        <v>10</v>
      </c>
      <c r="B7" s="1" t="s">
        <v>109</v>
      </c>
      <c r="D7" s="1" t="s">
        <v>118</v>
      </c>
      <c r="E7" s="1" t="s">
        <v>120</v>
      </c>
    </row>
    <row r="8" spans="1:5">
      <c r="A8" s="1" t="s">
        <v>11</v>
      </c>
      <c r="B8" s="1" t="s">
        <v>112</v>
      </c>
      <c r="D8" s="1"/>
      <c r="E8" s="1"/>
    </row>
    <row r="9" spans="1:5">
      <c r="A9" s="1" t="s">
        <v>12</v>
      </c>
      <c r="B9" s="1" t="s">
        <v>114</v>
      </c>
      <c r="D9" s="1"/>
      <c r="E9" s="1"/>
    </row>
    <row r="10" spans="1:5">
      <c r="A10" s="1" t="s">
        <v>13</v>
      </c>
      <c r="B10" s="1" t="s">
        <v>116</v>
      </c>
    </row>
    <row r="11" spans="1:5">
      <c r="A11" s="1" t="s">
        <v>14</v>
      </c>
      <c r="B11" s="1" t="s">
        <v>118</v>
      </c>
    </row>
    <row r="12" spans="1:5">
      <c r="A12" s="1" t="s">
        <v>15</v>
      </c>
      <c r="B12" s="1" t="s">
        <v>109</v>
      </c>
    </row>
    <row r="13" spans="1:5">
      <c r="A13" s="1" t="s">
        <v>16</v>
      </c>
      <c r="B13" s="1" t="s">
        <v>112</v>
      </c>
    </row>
    <row r="14" spans="1:5">
      <c r="A14" s="1" t="s">
        <v>17</v>
      </c>
      <c r="B14" s="1" t="s">
        <v>114</v>
      </c>
    </row>
    <row r="15" spans="1:5">
      <c r="A15" s="1" t="s">
        <v>18</v>
      </c>
      <c r="B15" s="1" t="s">
        <v>116</v>
      </c>
    </row>
    <row r="16" spans="1:5">
      <c r="A16" s="1" t="s">
        <v>19</v>
      </c>
      <c r="B16" s="1" t="s">
        <v>118</v>
      </c>
    </row>
    <row r="17" spans="1:2">
      <c r="A17" s="1" t="s">
        <v>20</v>
      </c>
      <c r="B17" s="1" t="s">
        <v>109</v>
      </c>
    </row>
    <row r="18" spans="1:2">
      <c r="A18" s="1" t="s">
        <v>21</v>
      </c>
      <c r="B18" s="1" t="s">
        <v>112</v>
      </c>
    </row>
    <row r="19" spans="1:2">
      <c r="A19" s="1" t="s">
        <v>22</v>
      </c>
      <c r="B19" s="1" t="s">
        <v>114</v>
      </c>
    </row>
    <row r="20" spans="1:2">
      <c r="A20" s="1" t="s">
        <v>23</v>
      </c>
      <c r="B20" s="1" t="s">
        <v>116</v>
      </c>
    </row>
    <row r="21" spans="1:2" ht="15.75" customHeight="1">
      <c r="A21" s="1" t="s">
        <v>24</v>
      </c>
      <c r="B21" s="1" t="s">
        <v>118</v>
      </c>
    </row>
    <row r="22" spans="1:2" ht="15.75" customHeight="1">
      <c r="A22" s="1" t="s">
        <v>25</v>
      </c>
      <c r="B22" s="1" t="s">
        <v>109</v>
      </c>
    </row>
    <row r="23" spans="1:2" ht="15.75" customHeight="1">
      <c r="A23" s="1" t="s">
        <v>26</v>
      </c>
      <c r="B23" s="1" t="s">
        <v>112</v>
      </c>
    </row>
    <row r="24" spans="1:2" ht="15.75" customHeight="1">
      <c r="A24" s="1" t="s">
        <v>27</v>
      </c>
      <c r="B24" s="1" t="s">
        <v>114</v>
      </c>
    </row>
    <row r="25" spans="1:2" ht="15.75" customHeight="1">
      <c r="A25" s="1" t="s">
        <v>28</v>
      </c>
      <c r="B25" s="1" t="s">
        <v>116</v>
      </c>
    </row>
    <row r="26" spans="1:2" ht="15.75" customHeight="1">
      <c r="A26" s="1" t="s">
        <v>29</v>
      </c>
      <c r="B26" s="1" t="s">
        <v>118</v>
      </c>
    </row>
    <row r="27" spans="1:2" ht="15.75" customHeight="1">
      <c r="A27" s="1" t="s">
        <v>30</v>
      </c>
      <c r="B27" s="1" t="s">
        <v>109</v>
      </c>
    </row>
    <row r="28" spans="1:2" ht="15.75" customHeight="1">
      <c r="A28" s="1" t="s">
        <v>31</v>
      </c>
      <c r="B28" s="1" t="s">
        <v>112</v>
      </c>
    </row>
    <row r="29" spans="1:2" ht="15.75" customHeight="1">
      <c r="A29" s="1" t="s">
        <v>32</v>
      </c>
      <c r="B29" s="1" t="s">
        <v>114</v>
      </c>
    </row>
    <row r="30" spans="1:2" ht="15.75" customHeight="1">
      <c r="A30" s="1" t="s">
        <v>33</v>
      </c>
      <c r="B30" s="1" t="s">
        <v>116</v>
      </c>
    </row>
    <row r="31" spans="1:2" ht="15.75" customHeight="1">
      <c r="A31" s="1" t="s">
        <v>34</v>
      </c>
      <c r="B31" s="1" t="s">
        <v>118</v>
      </c>
    </row>
    <row r="32" spans="1:2" ht="15.75" customHeight="1">
      <c r="A32" s="1" t="s">
        <v>35</v>
      </c>
      <c r="B32" s="1" t="s">
        <v>109</v>
      </c>
    </row>
    <row r="33" spans="1:2" ht="15.75" customHeight="1">
      <c r="A33" s="1" t="s">
        <v>36</v>
      </c>
      <c r="B33" s="1" t="s">
        <v>112</v>
      </c>
    </row>
    <row r="34" spans="1:2" ht="15.75" customHeight="1">
      <c r="A34" s="1" t="s">
        <v>37</v>
      </c>
      <c r="B34" s="1" t="s">
        <v>114</v>
      </c>
    </row>
    <row r="35" spans="1:2" ht="15.75" customHeight="1">
      <c r="A35" s="1" t="s">
        <v>38</v>
      </c>
      <c r="B35" s="1" t="s">
        <v>116</v>
      </c>
    </row>
    <row r="36" spans="1:2" ht="15.75" customHeight="1">
      <c r="A36" s="1" t="s">
        <v>39</v>
      </c>
      <c r="B36" s="1" t="s">
        <v>118</v>
      </c>
    </row>
    <row r="37" spans="1:2" ht="15.75" customHeight="1">
      <c r="A37" s="1" t="s">
        <v>40</v>
      </c>
      <c r="B37" s="1" t="s">
        <v>109</v>
      </c>
    </row>
    <row r="38" spans="1:2" ht="15.75" customHeight="1">
      <c r="A38" s="1" t="s">
        <v>41</v>
      </c>
      <c r="B38" s="1" t="s">
        <v>112</v>
      </c>
    </row>
    <row r="39" spans="1:2" ht="15.75" customHeight="1">
      <c r="A39" s="1" t="s">
        <v>42</v>
      </c>
      <c r="B39" s="1" t="s">
        <v>114</v>
      </c>
    </row>
    <row r="40" spans="1:2" ht="15.75" customHeight="1">
      <c r="A40" s="1" t="s">
        <v>43</v>
      </c>
      <c r="B40" s="1" t="s">
        <v>116</v>
      </c>
    </row>
    <row r="41" spans="1:2" ht="15.75" customHeight="1">
      <c r="A41" s="1" t="s">
        <v>44</v>
      </c>
      <c r="B41" s="1" t="s">
        <v>118</v>
      </c>
    </row>
    <row r="42" spans="1:2" ht="15.75" customHeight="1">
      <c r="A42" s="1" t="s">
        <v>45</v>
      </c>
      <c r="B42" s="1" t="s">
        <v>109</v>
      </c>
    </row>
    <row r="43" spans="1:2" ht="15.75" customHeight="1">
      <c r="A43" s="1" t="s">
        <v>46</v>
      </c>
      <c r="B43" s="1" t="s">
        <v>112</v>
      </c>
    </row>
    <row r="44" spans="1:2" ht="15.75" customHeight="1">
      <c r="A44" s="1" t="s">
        <v>47</v>
      </c>
      <c r="B44" s="1" t="s">
        <v>114</v>
      </c>
    </row>
    <row r="45" spans="1:2" ht="15.75" customHeight="1">
      <c r="A45" s="1" t="s">
        <v>48</v>
      </c>
      <c r="B45" s="1" t="s">
        <v>116</v>
      </c>
    </row>
    <row r="46" spans="1:2" ht="15.75" customHeight="1">
      <c r="A46" s="1" t="s">
        <v>49</v>
      </c>
      <c r="B46" s="1" t="s">
        <v>118</v>
      </c>
    </row>
    <row r="47" spans="1:2" ht="15.75" customHeight="1">
      <c r="A47" s="1" t="s">
        <v>50</v>
      </c>
      <c r="B47" s="1" t="s">
        <v>109</v>
      </c>
    </row>
    <row r="48" spans="1:2" ht="15.75" customHeight="1">
      <c r="A48" s="1" t="s">
        <v>51</v>
      </c>
      <c r="B48" s="1" t="s">
        <v>112</v>
      </c>
    </row>
    <row r="49" spans="1:2" ht="15.75" customHeight="1">
      <c r="A49" s="1" t="s">
        <v>52</v>
      </c>
      <c r="B49" s="1" t="s">
        <v>114</v>
      </c>
    </row>
    <row r="50" spans="1:2" ht="15.75" customHeight="1">
      <c r="A50" s="1" t="s">
        <v>53</v>
      </c>
      <c r="B50" s="1" t="s">
        <v>116</v>
      </c>
    </row>
    <row r="51" spans="1:2" ht="15.75" customHeight="1">
      <c r="A51" s="1" t="s">
        <v>54</v>
      </c>
      <c r="B51" s="1" t="s">
        <v>118</v>
      </c>
    </row>
    <row r="52" spans="1:2" ht="15.75" customHeight="1"/>
    <row r="53" spans="1:2" ht="15.75" customHeight="1"/>
    <row r="54" spans="1:2" ht="15.75" customHeight="1"/>
    <row r="55" spans="1:2" ht="15.75" customHeight="1"/>
    <row r="56" spans="1:2" ht="15.75" customHeight="1"/>
    <row r="57" spans="1:2" ht="15.75" customHeight="1"/>
    <row r="58" spans="1:2" ht="15.75" customHeight="1"/>
    <row r="59" spans="1:2" ht="15.75" customHeight="1"/>
    <row r="60" spans="1:2" ht="15.75" customHeight="1"/>
    <row r="61" spans="1:2" ht="15.75" customHeight="1"/>
    <row r="62" spans="1:2" ht="15.75" customHeight="1"/>
    <row r="63" spans="1:2" ht="15.75" customHeight="1"/>
    <row r="64" spans="1:2" ht="15.75" customHeight="1"/>
    <row r="65" customFormat="1" ht="15.75" customHeight="1"/>
    <row r="66" customFormat="1" ht="15.75" customHeight="1"/>
    <row r="67" customFormat="1" ht="15.75" customHeight="1"/>
    <row r="68" customFormat="1" ht="15.75" customHeight="1"/>
    <row r="69" customFormat="1" ht="15.75" customHeight="1"/>
    <row r="70" customFormat="1" ht="15.75" customHeight="1"/>
    <row r="71" customFormat="1" ht="15.75" customHeight="1"/>
    <row r="72" customFormat="1" ht="15.75" customHeight="1"/>
    <row r="73" customFormat="1" ht="15.75" customHeight="1"/>
    <row r="74" customFormat="1" ht="15.75" customHeight="1"/>
    <row r="75" customFormat="1" ht="15.75" customHeight="1"/>
    <row r="76" customFormat="1" ht="15.75" customHeight="1"/>
    <row r="77" customFormat="1" ht="15.75" customHeight="1"/>
    <row r="78" customFormat="1" ht="15.75" customHeight="1"/>
    <row r="79" customFormat="1" ht="15.75" customHeight="1"/>
    <row r="80" customFormat="1" ht="15.75" customHeight="1"/>
    <row r="81" customFormat="1" ht="15.75" customHeight="1"/>
    <row r="82" customFormat="1" ht="15.75" customHeight="1"/>
    <row r="83" customFormat="1" ht="15.75" customHeight="1"/>
    <row r="84" customFormat="1" ht="15.75" customHeight="1"/>
    <row r="85" customFormat="1" ht="15.75" customHeight="1"/>
    <row r="86" customFormat="1" ht="15.75" customHeight="1"/>
    <row r="87" customFormat="1" ht="15.75" customHeight="1"/>
    <row r="88" customFormat="1" ht="15.75" customHeight="1"/>
    <row r="89" customFormat="1" ht="15.75" customHeight="1"/>
    <row r="90" customFormat="1" ht="15.75" customHeight="1"/>
    <row r="91" customFormat="1" ht="15.75" customHeight="1"/>
    <row r="92" customFormat="1" ht="15.75" customHeight="1"/>
    <row r="93" customFormat="1" ht="15.75" customHeight="1"/>
    <row r="94" customFormat="1" ht="15.75" customHeight="1"/>
    <row r="95" customFormat="1" ht="15.75" customHeight="1"/>
    <row r="96" customFormat="1" ht="15.75" customHeight="1"/>
    <row r="97" customFormat="1" ht="15.75" customHeight="1"/>
    <row r="98" customFormat="1" ht="15.75" customHeight="1"/>
    <row r="99" customFormat="1" ht="15.75" customHeight="1"/>
    <row r="100" customFormat="1" ht="15.75" customHeight="1"/>
    <row r="101" customFormat="1" ht="15.75" customHeight="1"/>
    <row r="102" customFormat="1" ht="15.75" customHeight="1"/>
    <row r="103" customFormat="1" ht="15.75" customHeight="1"/>
    <row r="104" customFormat="1" ht="15.75" customHeight="1"/>
    <row r="105" customFormat="1" ht="15.75" customHeight="1"/>
    <row r="106" customFormat="1" ht="15.75" customHeight="1"/>
    <row r="107" customFormat="1" ht="15.75" customHeight="1"/>
    <row r="108" customFormat="1" ht="15.75" customHeight="1"/>
    <row r="109" customFormat="1" ht="15.75" customHeight="1"/>
    <row r="110" customFormat="1" ht="15.75" customHeight="1"/>
    <row r="111" customFormat="1" ht="15.75" customHeight="1"/>
    <row r="112" customFormat="1" ht="15.75" customHeight="1"/>
    <row r="113" customFormat="1" ht="15.75" customHeight="1"/>
    <row r="114" customFormat="1" ht="15.75" customHeight="1"/>
    <row r="115" customFormat="1" ht="15.75" customHeight="1"/>
    <row r="116" customFormat="1" ht="15.75" customHeight="1"/>
    <row r="117" customFormat="1" ht="15.75" customHeight="1"/>
    <row r="118" customFormat="1" ht="15.75" customHeight="1"/>
    <row r="119" customFormat="1" ht="15.75" customHeight="1"/>
    <row r="120" customFormat="1" ht="15.75" customHeight="1"/>
    <row r="121" customFormat="1" ht="15.75" customHeight="1"/>
    <row r="122" customFormat="1" ht="15.75" customHeight="1"/>
    <row r="123" customFormat="1" ht="15.75" customHeight="1"/>
    <row r="124" customFormat="1" ht="15.75" customHeight="1"/>
    <row r="125" customFormat="1" ht="15.75" customHeight="1"/>
    <row r="126" customFormat="1" ht="15.75" customHeight="1"/>
    <row r="127" customFormat="1" ht="15.75" customHeight="1"/>
    <row r="128" customFormat="1" ht="15.75" customHeight="1"/>
    <row r="129" customFormat="1" ht="15.75" customHeight="1"/>
    <row r="130" customFormat="1" ht="15.75" customHeight="1"/>
    <row r="131" customFormat="1" ht="15.75" customHeight="1"/>
    <row r="132" customFormat="1" ht="15.75" customHeight="1"/>
    <row r="133" customFormat="1" ht="15.75" customHeight="1"/>
    <row r="134" customFormat="1" ht="15.75" customHeight="1"/>
    <row r="135" customFormat="1" ht="15.75" customHeight="1"/>
    <row r="136" customFormat="1" ht="15.75" customHeight="1"/>
    <row r="137" customFormat="1" ht="15.75" customHeight="1"/>
    <row r="138" customFormat="1" ht="15.75" customHeight="1"/>
    <row r="139" customFormat="1" ht="15.75" customHeight="1"/>
    <row r="140" customFormat="1" ht="15.75" customHeight="1"/>
    <row r="141" customFormat="1" ht="15.75" customHeight="1"/>
    <row r="142" customFormat="1" ht="15.75" customHeight="1"/>
    <row r="143" customFormat="1" ht="15.75" customHeight="1"/>
    <row r="144" customFormat="1" ht="15.75" customHeight="1"/>
    <row r="145" customFormat="1" ht="15.75" customHeight="1"/>
    <row r="146" customFormat="1" ht="15.75" customHeight="1"/>
    <row r="147" customFormat="1" ht="15.75" customHeight="1"/>
    <row r="148" customFormat="1" ht="15.75" customHeight="1"/>
    <row r="149" customFormat="1" ht="15.75" customHeight="1"/>
    <row r="150" customFormat="1" ht="15.75" customHeight="1"/>
    <row r="151" customFormat="1" ht="15.75" customHeight="1"/>
    <row r="152" customFormat="1" ht="15.75" customHeight="1"/>
    <row r="153" customFormat="1" ht="15.75" customHeight="1"/>
    <row r="154" customFormat="1" ht="15.75" customHeight="1"/>
    <row r="155" customFormat="1" ht="15.75" customHeight="1"/>
    <row r="156" customFormat="1" ht="15.75" customHeight="1"/>
    <row r="157" customFormat="1" ht="15.75" customHeight="1"/>
    <row r="158" customFormat="1" ht="15.75" customHeight="1"/>
    <row r="159" customFormat="1" ht="15.75" customHeight="1"/>
    <row r="160" customFormat="1" ht="15.75" customHeight="1"/>
    <row r="161" customFormat="1" ht="15.75" customHeight="1"/>
    <row r="162" customFormat="1" ht="15.75" customHeight="1"/>
    <row r="163" customFormat="1" ht="15.75" customHeight="1"/>
    <row r="164" customFormat="1" ht="15.75" customHeight="1"/>
    <row r="165" customFormat="1" ht="15.75" customHeight="1"/>
    <row r="166" customFormat="1" ht="15.75" customHeight="1"/>
    <row r="167" customFormat="1" ht="15.75" customHeight="1"/>
    <row r="168" customFormat="1" ht="15.75" customHeight="1"/>
    <row r="169" customFormat="1" ht="15.75" customHeight="1"/>
    <row r="170" customFormat="1" ht="15.75" customHeight="1"/>
    <row r="171" customFormat="1" ht="15.75" customHeight="1"/>
    <row r="172" customFormat="1" ht="15.75" customHeight="1"/>
    <row r="173" customFormat="1" ht="15.75" customHeight="1"/>
    <row r="174" customFormat="1" ht="15.75" customHeight="1"/>
    <row r="175" customFormat="1" ht="15.75" customHeight="1"/>
    <row r="176" customFormat="1" ht="15.75" customHeight="1"/>
    <row r="177" customFormat="1" ht="15.75" customHeight="1"/>
    <row r="178" customFormat="1" ht="15.75" customHeight="1"/>
    <row r="179" customFormat="1" ht="15.75" customHeight="1"/>
    <row r="180" customFormat="1" ht="15.75" customHeight="1"/>
    <row r="181" customFormat="1" ht="15.75" customHeight="1"/>
    <row r="182" customFormat="1" ht="15.75" customHeight="1"/>
    <row r="183" customFormat="1" ht="15.75" customHeight="1"/>
    <row r="184" customFormat="1" ht="15.75" customHeight="1"/>
    <row r="185" customFormat="1" ht="15.75" customHeight="1"/>
    <row r="186" customFormat="1" ht="15.75" customHeight="1"/>
    <row r="187" customFormat="1" ht="15.75" customHeight="1"/>
    <row r="188" customFormat="1" ht="15.75" customHeight="1"/>
    <row r="189" customFormat="1" ht="15.75" customHeight="1"/>
    <row r="190" customFormat="1" ht="15.75" customHeight="1"/>
    <row r="191" customFormat="1" ht="15.75" customHeight="1"/>
    <row r="192" customFormat="1" ht="15.75" customHeight="1"/>
    <row r="193" customFormat="1" ht="15.75" customHeight="1"/>
    <row r="194" customFormat="1" ht="15.75" customHeight="1"/>
    <row r="195" customFormat="1" ht="15.75" customHeight="1"/>
    <row r="196" customFormat="1" ht="15.75" customHeight="1"/>
    <row r="197" customFormat="1" ht="15.75" customHeight="1"/>
    <row r="198" customFormat="1" ht="15.75" customHeight="1"/>
    <row r="199" customFormat="1" ht="15.75" customHeight="1"/>
    <row r="200" customFormat="1" ht="15.75" customHeight="1"/>
    <row r="201" customFormat="1" ht="15.75" customHeight="1"/>
    <row r="202" customFormat="1" ht="15.75" customHeight="1"/>
    <row r="203" customFormat="1" ht="15.75" customHeight="1"/>
    <row r="204" customFormat="1" ht="15.75" customHeight="1"/>
    <row r="205" customFormat="1" ht="15.75" customHeight="1"/>
    <row r="206" customFormat="1" ht="15.75" customHeight="1"/>
    <row r="207" customFormat="1" ht="15.75" customHeight="1"/>
    <row r="208" customFormat="1" ht="15.75" customHeight="1"/>
    <row r="209" customFormat="1" ht="15.75" customHeight="1"/>
    <row r="210" customFormat="1" ht="15.75" customHeight="1"/>
    <row r="211" customFormat="1" ht="15.75" customHeight="1"/>
    <row r="212" customFormat="1" ht="15.75" customHeight="1"/>
    <row r="213" customFormat="1" ht="15.75" customHeight="1"/>
    <row r="214" customFormat="1" ht="15.75" customHeight="1"/>
    <row r="215" customFormat="1" ht="15.75" customHeight="1"/>
    <row r="216" customFormat="1" ht="15.75" customHeight="1"/>
    <row r="217" customFormat="1" ht="15.75" customHeight="1"/>
    <row r="218" customFormat="1" ht="15.75" customHeight="1"/>
    <row r="219" customFormat="1" ht="15.75" customHeight="1"/>
    <row r="220" customFormat="1" ht="15.75" customHeight="1"/>
    <row r="221" customFormat="1" ht="15.75" customHeight="1"/>
    <row r="222" customFormat="1" ht="15.75" customHeight="1"/>
    <row r="223" customFormat="1" ht="15.75" customHeight="1"/>
    <row r="224" customFormat="1" ht="15.75" customHeight="1"/>
    <row r="225" customFormat="1" ht="15.75" customHeight="1"/>
    <row r="226" customFormat="1" ht="15.75" customHeight="1"/>
    <row r="227" customFormat="1" ht="15.75" customHeight="1"/>
    <row r="228" customFormat="1" ht="15.75" customHeight="1"/>
    <row r="229" customFormat="1" ht="15.75" customHeight="1"/>
    <row r="230" customFormat="1" ht="15.75" customHeight="1"/>
    <row r="231" customFormat="1" ht="15.75" customHeight="1"/>
    <row r="232" customFormat="1" ht="15.75" customHeight="1"/>
    <row r="233" customFormat="1" ht="15.75" customHeight="1"/>
    <row r="234" customFormat="1" ht="15.75" customHeight="1"/>
    <row r="235" customFormat="1" ht="15.75" customHeight="1"/>
    <row r="236" customFormat="1" ht="15.75" customHeight="1"/>
    <row r="237" customFormat="1" ht="15.75" customHeight="1"/>
    <row r="238" customFormat="1" ht="15.75" customHeight="1"/>
    <row r="239" customFormat="1" ht="15.75" customHeight="1"/>
    <row r="240" customFormat="1" ht="15.75" customHeight="1"/>
    <row r="241" customFormat="1" ht="15.75" customHeight="1"/>
    <row r="242" customFormat="1" ht="15.75" customHeight="1"/>
    <row r="243" customFormat="1" ht="15.75" customHeight="1"/>
    <row r="244" customFormat="1" ht="15.75" customHeight="1"/>
    <row r="245" customFormat="1" ht="15.75" customHeight="1"/>
    <row r="246" customFormat="1" ht="15.75" customHeight="1"/>
    <row r="247" customFormat="1" ht="15.75" customHeight="1"/>
    <row r="248" customFormat="1" ht="15.75" customHeight="1"/>
    <row r="249" customFormat="1" ht="15.75" customHeight="1"/>
    <row r="250" customFormat="1" ht="15.75" customHeight="1"/>
    <row r="251" customFormat="1" ht="15.75" customHeight="1"/>
    <row r="252" customFormat="1" ht="15.75" customHeight="1"/>
    <row r="253" customFormat="1" ht="15.75" customHeight="1"/>
    <row r="254" customFormat="1" ht="15.75" customHeight="1"/>
    <row r="255" customFormat="1" ht="15.75" customHeight="1"/>
    <row r="256" customFormat="1" ht="15.75" customHeight="1"/>
    <row r="257" customFormat="1" ht="15.75" customHeight="1"/>
    <row r="258" customFormat="1" ht="15.75" customHeight="1"/>
    <row r="259" customFormat="1" ht="15.75" customHeight="1"/>
    <row r="260" customFormat="1" ht="15.75" customHeight="1"/>
    <row r="261" customFormat="1" ht="15.75" customHeight="1"/>
    <row r="262" customFormat="1" ht="15.75" customHeight="1"/>
    <row r="263" customFormat="1" ht="15.75" customHeight="1"/>
    <row r="264" customFormat="1" ht="15.75" customHeight="1"/>
    <row r="265" customFormat="1" ht="15.75" customHeight="1"/>
    <row r="266" customFormat="1" ht="15.75" customHeight="1"/>
    <row r="267" customFormat="1" ht="15.75" customHeight="1"/>
    <row r="268" customFormat="1" ht="15.75" customHeight="1"/>
    <row r="269" customFormat="1" ht="15.75" customHeight="1"/>
    <row r="270" customFormat="1" ht="15.75" customHeight="1"/>
    <row r="271" customFormat="1" ht="15.75" customHeight="1"/>
    <row r="272" customFormat="1" ht="15.75" customHeight="1"/>
    <row r="273" customFormat="1" ht="15.75" customHeight="1"/>
    <row r="274" customFormat="1" ht="15.75" customHeight="1"/>
    <row r="275" customFormat="1" ht="15.75" customHeight="1"/>
    <row r="276" customFormat="1" ht="15.75" customHeight="1"/>
    <row r="277" customFormat="1" ht="15.75" customHeight="1"/>
    <row r="278" customFormat="1" ht="15.75" customHeight="1"/>
    <row r="279" customFormat="1" ht="15.75" customHeight="1"/>
    <row r="280" customFormat="1" ht="15.75" customHeight="1"/>
    <row r="281" customFormat="1" ht="15.75" customHeight="1"/>
    <row r="282" customFormat="1" ht="15.75" customHeight="1"/>
    <row r="283" customFormat="1" ht="15.75" customHeight="1"/>
    <row r="284" customFormat="1" ht="15.75" customHeight="1"/>
    <row r="285" customFormat="1" ht="15.75" customHeight="1"/>
    <row r="286" customFormat="1" ht="15.75" customHeight="1"/>
    <row r="287" customFormat="1" ht="15.75" customHeight="1"/>
    <row r="288" customFormat="1" ht="15.75" customHeight="1"/>
    <row r="289" customFormat="1" ht="15.75" customHeight="1"/>
    <row r="290" customFormat="1" ht="15.75" customHeight="1"/>
    <row r="291" customFormat="1" ht="15.75" customHeight="1"/>
    <row r="292" customFormat="1" ht="15.75" customHeight="1"/>
    <row r="293" customFormat="1" ht="15.75" customHeight="1"/>
    <row r="294" customFormat="1" ht="15.75" customHeight="1"/>
    <row r="295" customFormat="1" ht="15.75" customHeight="1"/>
    <row r="296" customFormat="1" ht="15.75" customHeight="1"/>
    <row r="297" customFormat="1" ht="15.75" customHeight="1"/>
    <row r="298" customFormat="1" ht="15.75" customHeight="1"/>
    <row r="299" customFormat="1" ht="15.75" customHeight="1"/>
    <row r="300" customFormat="1" ht="15.75" customHeight="1"/>
    <row r="301" customFormat="1" ht="15.75" customHeight="1"/>
    <row r="302" customFormat="1" ht="15.75" customHeight="1"/>
    <row r="303" customFormat="1" ht="15.75" customHeight="1"/>
    <row r="304" customFormat="1" ht="15.75" customHeight="1"/>
    <row r="305" customFormat="1" ht="15.75" customHeight="1"/>
    <row r="306" customFormat="1" ht="15.75" customHeight="1"/>
    <row r="307" customFormat="1" ht="15.75" customHeight="1"/>
    <row r="308" customFormat="1" ht="15.75" customHeight="1"/>
    <row r="309" customFormat="1" ht="15.75" customHeight="1"/>
    <row r="310" customFormat="1" ht="15.75" customHeight="1"/>
    <row r="311" customFormat="1" ht="15.75" customHeight="1"/>
    <row r="312" customFormat="1" ht="15.75" customHeight="1"/>
    <row r="313" customFormat="1" ht="15.75" customHeight="1"/>
    <row r="314" customFormat="1" ht="15.75" customHeight="1"/>
    <row r="315" customFormat="1" ht="15.75" customHeight="1"/>
    <row r="316" customFormat="1" ht="15.75" customHeight="1"/>
    <row r="317" customFormat="1" ht="15.75" customHeight="1"/>
    <row r="318" customFormat="1" ht="15.75" customHeight="1"/>
    <row r="319" customFormat="1" ht="15.75" customHeight="1"/>
    <row r="320" customFormat="1" ht="15.75" customHeight="1"/>
    <row r="321" customFormat="1" ht="15.75" customHeight="1"/>
    <row r="322" customFormat="1" ht="15.75" customHeight="1"/>
    <row r="323" customFormat="1" ht="15.75" customHeight="1"/>
    <row r="324" customFormat="1" ht="15.75" customHeight="1"/>
    <row r="325" customFormat="1" ht="15.75" customHeight="1"/>
    <row r="326" customFormat="1" ht="15.75" customHeight="1"/>
    <row r="327" customFormat="1" ht="15.75" customHeight="1"/>
    <row r="328" customFormat="1" ht="15.75" customHeight="1"/>
    <row r="329" customFormat="1" ht="15.75" customHeight="1"/>
    <row r="330" customFormat="1" ht="15.75" customHeight="1"/>
    <row r="331" customFormat="1" ht="15.75" customHeight="1"/>
    <row r="332" customFormat="1" ht="15.75" customHeight="1"/>
    <row r="333" customFormat="1" ht="15.75" customHeight="1"/>
    <row r="334" customFormat="1" ht="15.75" customHeight="1"/>
    <row r="335" customFormat="1" ht="15.75" customHeight="1"/>
    <row r="336" customFormat="1" ht="15.75" customHeight="1"/>
    <row r="337" customFormat="1" ht="15.75" customHeight="1"/>
    <row r="338" customFormat="1" ht="15.75" customHeight="1"/>
    <row r="339" customFormat="1" ht="15.75" customHeight="1"/>
    <row r="340" customFormat="1" ht="15.75" customHeight="1"/>
    <row r="341" customFormat="1" ht="15.75" customHeight="1"/>
    <row r="342" customFormat="1" ht="15.75" customHeight="1"/>
    <row r="343" customFormat="1" ht="15.75" customHeight="1"/>
    <row r="344" customFormat="1" ht="15.75" customHeight="1"/>
    <row r="345" customFormat="1" ht="15.75" customHeight="1"/>
    <row r="346" customFormat="1" ht="15.75" customHeight="1"/>
    <row r="347" customFormat="1" ht="15.75" customHeight="1"/>
    <row r="348" customFormat="1" ht="15.75" customHeight="1"/>
    <row r="349" customFormat="1" ht="15.75" customHeight="1"/>
    <row r="350" customFormat="1" ht="15.75" customHeight="1"/>
    <row r="351" customFormat="1" ht="15.75" customHeight="1"/>
    <row r="352" customFormat="1" ht="15.75" customHeight="1"/>
    <row r="353" customFormat="1" ht="15.75" customHeight="1"/>
    <row r="354" customFormat="1" ht="15.75" customHeight="1"/>
    <row r="355" customFormat="1" ht="15.75" customHeight="1"/>
    <row r="356" customFormat="1" ht="15.75" customHeight="1"/>
    <row r="357" customFormat="1" ht="15.75" customHeight="1"/>
    <row r="358" customFormat="1" ht="15.75" customHeight="1"/>
    <row r="359" customFormat="1" ht="15.75" customHeight="1"/>
    <row r="360" customFormat="1" ht="15.75" customHeight="1"/>
    <row r="361" customFormat="1" ht="15.75" customHeight="1"/>
    <row r="362" customFormat="1" ht="15.75" customHeight="1"/>
    <row r="363" customFormat="1" ht="15.75" customHeight="1"/>
    <row r="364" customFormat="1" ht="15.75" customHeight="1"/>
    <row r="365" customFormat="1" ht="15.75" customHeight="1"/>
    <row r="366" customFormat="1" ht="15.75" customHeight="1"/>
    <row r="367" customFormat="1" ht="15.75" customHeight="1"/>
    <row r="368" customFormat="1" ht="15.75" customHeight="1"/>
    <row r="369" customFormat="1" ht="15.75" customHeight="1"/>
    <row r="370" customFormat="1" ht="15.75" customHeight="1"/>
    <row r="371" customFormat="1" ht="15.75" customHeight="1"/>
    <row r="372" customFormat="1" ht="15.75" customHeight="1"/>
    <row r="373" customFormat="1" ht="15.75" customHeight="1"/>
    <row r="374" customFormat="1" ht="15.75" customHeight="1"/>
    <row r="375" customFormat="1" ht="15.75" customHeight="1"/>
    <row r="376" customFormat="1" ht="15.75" customHeight="1"/>
    <row r="377" customFormat="1" ht="15.75" customHeight="1"/>
    <row r="378" customFormat="1" ht="15.75" customHeight="1"/>
    <row r="379" customFormat="1" ht="15.75" customHeight="1"/>
    <row r="380" customFormat="1" ht="15.75" customHeight="1"/>
    <row r="381" customFormat="1" ht="15.75" customHeight="1"/>
    <row r="382" customFormat="1" ht="15.75" customHeight="1"/>
    <row r="383" customFormat="1" ht="15.75" customHeight="1"/>
    <row r="384" customFormat="1" ht="15.75" customHeight="1"/>
    <row r="385" customFormat="1" ht="15.75" customHeight="1"/>
    <row r="386" customFormat="1" ht="15.75" customHeight="1"/>
    <row r="387" customFormat="1" ht="15.75" customHeight="1"/>
    <row r="388" customFormat="1" ht="15.75" customHeight="1"/>
    <row r="389" customFormat="1" ht="15.75" customHeight="1"/>
    <row r="390" customFormat="1" ht="15.75" customHeight="1"/>
    <row r="391" customFormat="1" ht="15.75" customHeight="1"/>
    <row r="392" customFormat="1" ht="15.75" customHeight="1"/>
    <row r="393" customFormat="1" ht="15.75" customHeight="1"/>
    <row r="394" customFormat="1" ht="15.75" customHeight="1"/>
    <row r="395" customFormat="1" ht="15.75" customHeight="1"/>
    <row r="396" customFormat="1" ht="15.75" customHeight="1"/>
    <row r="397" customFormat="1" ht="15.75" customHeight="1"/>
    <row r="398" customFormat="1" ht="15.75" customHeight="1"/>
    <row r="399" customFormat="1" ht="15.75" customHeight="1"/>
    <row r="400" customFormat="1" ht="15.75" customHeight="1"/>
    <row r="401" customFormat="1" ht="15.75" customHeight="1"/>
    <row r="402" customFormat="1" ht="15.75" customHeight="1"/>
    <row r="403" customFormat="1" ht="15.75" customHeight="1"/>
    <row r="404" customFormat="1" ht="15.75" customHeight="1"/>
    <row r="405" customFormat="1" ht="15.75" customHeight="1"/>
    <row r="406" customFormat="1" ht="15.75" customHeight="1"/>
    <row r="407" customFormat="1" ht="15.75" customHeight="1"/>
    <row r="408" customFormat="1" ht="15.75" customHeight="1"/>
    <row r="409" customFormat="1" ht="15.75" customHeight="1"/>
    <row r="410" customFormat="1" ht="15.75" customHeight="1"/>
    <row r="411" customFormat="1" ht="15.75" customHeight="1"/>
    <row r="412" customFormat="1" ht="15.75" customHeight="1"/>
    <row r="413" customFormat="1" ht="15.75" customHeight="1"/>
    <row r="414" customFormat="1" ht="15.75" customHeight="1"/>
    <row r="415" customFormat="1" ht="15.75" customHeight="1"/>
    <row r="416" customFormat="1" ht="15.75" customHeight="1"/>
    <row r="417" customFormat="1" ht="15.75" customHeight="1"/>
    <row r="418" customFormat="1" ht="15.75" customHeight="1"/>
    <row r="419" customFormat="1" ht="15.75" customHeight="1"/>
    <row r="420" customFormat="1" ht="15.75" customHeight="1"/>
    <row r="421" customFormat="1" ht="15.75" customHeight="1"/>
    <row r="422" customFormat="1" ht="15.75" customHeight="1"/>
    <row r="423" customFormat="1" ht="15.75" customHeight="1"/>
    <row r="424" customFormat="1" ht="15.75" customHeight="1"/>
    <row r="425" customFormat="1" ht="15.75" customHeight="1"/>
    <row r="426" customFormat="1" ht="15.75" customHeight="1"/>
    <row r="427" customFormat="1" ht="15.75" customHeight="1"/>
    <row r="428" customFormat="1" ht="15.75" customHeight="1"/>
    <row r="429" customFormat="1" ht="15.75" customHeight="1"/>
    <row r="430" customFormat="1" ht="15.75" customHeight="1"/>
    <row r="431" customFormat="1" ht="15.75" customHeight="1"/>
    <row r="432" customFormat="1" ht="15.75" customHeight="1"/>
    <row r="433" customFormat="1" ht="15.75" customHeight="1"/>
    <row r="434" customFormat="1" ht="15.75" customHeight="1"/>
    <row r="435" customFormat="1" ht="15.75" customHeight="1"/>
    <row r="436" customFormat="1" ht="15.75" customHeight="1"/>
    <row r="437" customFormat="1" ht="15.75" customHeight="1"/>
    <row r="438" customFormat="1" ht="15.75" customHeight="1"/>
    <row r="439" customFormat="1" ht="15.75" customHeight="1"/>
    <row r="440" customFormat="1" ht="15.75" customHeight="1"/>
    <row r="441" customFormat="1" ht="15.75" customHeight="1"/>
    <row r="442" customFormat="1" ht="15.75" customHeight="1"/>
    <row r="443" customFormat="1" ht="15.75" customHeight="1"/>
    <row r="444" customFormat="1" ht="15.75" customHeight="1"/>
    <row r="445" customFormat="1" ht="15.75" customHeight="1"/>
    <row r="446" customFormat="1" ht="15.75" customHeight="1"/>
    <row r="447" customFormat="1" ht="15.75" customHeight="1"/>
    <row r="448" customFormat="1" ht="15.75" customHeight="1"/>
    <row r="449" customFormat="1" ht="15.75" customHeight="1"/>
    <row r="450" customFormat="1" ht="15.75" customHeight="1"/>
    <row r="451" customFormat="1" ht="15.75" customHeight="1"/>
    <row r="452" customFormat="1" ht="15.75" customHeight="1"/>
    <row r="453" customFormat="1" ht="15.75" customHeight="1"/>
    <row r="454" customFormat="1" ht="15.75" customHeight="1"/>
    <row r="455" customFormat="1" ht="15.75" customHeight="1"/>
    <row r="456" customFormat="1" ht="15.75" customHeight="1"/>
    <row r="457" customFormat="1" ht="15.75" customHeight="1"/>
    <row r="458" customFormat="1" ht="15.75" customHeight="1"/>
    <row r="459" customFormat="1" ht="15.75" customHeight="1"/>
    <row r="460" customFormat="1" ht="15.75" customHeight="1"/>
    <row r="461" customFormat="1" ht="15.75" customHeight="1"/>
    <row r="462" customFormat="1" ht="15.75" customHeight="1"/>
    <row r="463" customFormat="1" ht="15.75" customHeight="1"/>
    <row r="464" customFormat="1" ht="15.75" customHeight="1"/>
    <row r="465" customFormat="1" ht="15.75" customHeight="1"/>
    <row r="466" customFormat="1" ht="15.75" customHeight="1"/>
    <row r="467" customFormat="1" ht="15.75" customHeight="1"/>
    <row r="468" customFormat="1" ht="15.75" customHeight="1"/>
    <row r="469" customFormat="1" ht="15.75" customHeight="1"/>
    <row r="470" customFormat="1" ht="15.75" customHeight="1"/>
    <row r="471" customFormat="1" ht="15.75" customHeight="1"/>
    <row r="472" customFormat="1" ht="15.75" customHeight="1"/>
    <row r="473" customFormat="1" ht="15.75" customHeight="1"/>
    <row r="474" customFormat="1" ht="15.75" customHeight="1"/>
    <row r="475" customFormat="1" ht="15.75" customHeight="1"/>
    <row r="476" customFormat="1" ht="15.75" customHeight="1"/>
    <row r="477" customFormat="1" ht="15.75" customHeight="1"/>
    <row r="478" customFormat="1" ht="15.75" customHeight="1"/>
    <row r="479" customFormat="1" ht="15.75" customHeight="1"/>
    <row r="480" customFormat="1" ht="15.75" customHeight="1"/>
    <row r="481" customFormat="1" ht="15.75" customHeight="1"/>
    <row r="482" customFormat="1" ht="15.75" customHeight="1"/>
    <row r="483" customFormat="1" ht="15.75" customHeight="1"/>
    <row r="484" customFormat="1" ht="15.75" customHeight="1"/>
    <row r="485" customFormat="1" ht="15.75" customHeight="1"/>
    <row r="486" customFormat="1" ht="15.75" customHeight="1"/>
    <row r="487" customFormat="1" ht="15.75" customHeight="1"/>
    <row r="488" customFormat="1" ht="15.75" customHeight="1"/>
    <row r="489" customFormat="1" ht="15.75" customHeight="1"/>
    <row r="490" customFormat="1" ht="15.75" customHeight="1"/>
    <row r="491" customFormat="1" ht="15.75" customHeight="1"/>
    <row r="492" customFormat="1" ht="15.75" customHeight="1"/>
    <row r="493" customFormat="1" ht="15.75" customHeight="1"/>
    <row r="494" customFormat="1" ht="15.75" customHeight="1"/>
    <row r="495" customFormat="1" ht="15.75" customHeight="1"/>
    <row r="496" customFormat="1" ht="15.75" customHeight="1"/>
    <row r="497" customFormat="1" ht="15.75" customHeight="1"/>
    <row r="498" customFormat="1" ht="15.75" customHeight="1"/>
    <row r="499" customFormat="1" ht="15.75" customHeight="1"/>
    <row r="500" customFormat="1" ht="15.75" customHeight="1"/>
    <row r="501" customFormat="1" ht="15.75" customHeight="1"/>
    <row r="502" customFormat="1" ht="15.75" customHeight="1"/>
    <row r="503" customFormat="1" ht="15.75" customHeight="1"/>
    <row r="504" customFormat="1" ht="15.75" customHeight="1"/>
    <row r="505" customFormat="1" ht="15.75" customHeight="1"/>
    <row r="506" customFormat="1" ht="15.75" customHeight="1"/>
    <row r="507" customFormat="1" ht="15.75" customHeight="1"/>
    <row r="508" customFormat="1" ht="15.75" customHeight="1"/>
    <row r="509" customFormat="1" ht="15.75" customHeight="1"/>
    <row r="510" customFormat="1" ht="15.75" customHeight="1"/>
    <row r="511" customFormat="1" ht="15.75" customHeight="1"/>
    <row r="512" customFormat="1" ht="15.75" customHeight="1"/>
    <row r="513" customFormat="1" ht="15.75" customHeight="1"/>
    <row r="514" customFormat="1" ht="15.75" customHeight="1"/>
    <row r="515" customFormat="1" ht="15.75" customHeight="1"/>
    <row r="516" customFormat="1" ht="15.75" customHeight="1"/>
    <row r="517" customFormat="1" ht="15.75" customHeight="1"/>
    <row r="518" customFormat="1" ht="15.75" customHeight="1"/>
    <row r="519" customFormat="1" ht="15.75" customHeight="1"/>
    <row r="520" customFormat="1" ht="15.75" customHeight="1"/>
    <row r="521" customFormat="1" ht="15.75" customHeight="1"/>
    <row r="522" customFormat="1" ht="15.75" customHeight="1"/>
    <row r="523" customFormat="1" ht="15.75" customHeight="1"/>
    <row r="524" customFormat="1" ht="15.75" customHeight="1"/>
    <row r="525" customFormat="1" ht="15.75" customHeight="1"/>
    <row r="526" customFormat="1" ht="15.75" customHeight="1"/>
    <row r="527" customFormat="1" ht="15.75" customHeight="1"/>
    <row r="528" customFormat="1" ht="15.75" customHeight="1"/>
    <row r="529" customFormat="1" ht="15.75" customHeight="1"/>
    <row r="530" customFormat="1" ht="15.75" customHeight="1"/>
    <row r="531" customFormat="1" ht="15.75" customHeight="1"/>
    <row r="532" customFormat="1" ht="15.75" customHeight="1"/>
    <row r="533" customFormat="1" ht="15.75" customHeight="1"/>
    <row r="534" customFormat="1" ht="15.75" customHeight="1"/>
    <row r="535" customFormat="1" ht="15.75" customHeight="1"/>
    <row r="536" customFormat="1" ht="15.75" customHeight="1"/>
    <row r="537" customFormat="1" ht="15.75" customHeight="1"/>
    <row r="538" customFormat="1" ht="15.75" customHeight="1"/>
    <row r="539" customFormat="1" ht="15.75" customHeight="1"/>
    <row r="540" customFormat="1" ht="15.75" customHeight="1"/>
    <row r="541" customFormat="1" ht="15.75" customHeight="1"/>
    <row r="542" customFormat="1" ht="15.75" customHeight="1"/>
    <row r="543" customFormat="1" ht="15.75" customHeight="1"/>
    <row r="544" customFormat="1" ht="15.75" customHeight="1"/>
    <row r="545" customFormat="1" ht="15.75" customHeight="1"/>
    <row r="546" customFormat="1" ht="15.75" customHeight="1"/>
    <row r="547" customFormat="1" ht="15.75" customHeight="1"/>
    <row r="548" customFormat="1" ht="15.75" customHeight="1"/>
    <row r="549" customFormat="1" ht="15.75" customHeight="1"/>
    <row r="550" customFormat="1" ht="15.75" customHeight="1"/>
    <row r="551" customFormat="1" ht="15.75" customHeight="1"/>
    <row r="552" customFormat="1" ht="15.75" customHeight="1"/>
    <row r="553" customFormat="1" ht="15.75" customHeight="1"/>
    <row r="554" customFormat="1" ht="15.75" customHeight="1"/>
    <row r="555" customFormat="1" ht="15.75" customHeight="1"/>
    <row r="556" customFormat="1" ht="15.75" customHeight="1"/>
    <row r="557" customFormat="1" ht="15.75" customHeight="1"/>
    <row r="558" customFormat="1" ht="15.75" customHeight="1"/>
    <row r="559" customFormat="1" ht="15.75" customHeight="1"/>
    <row r="560" customFormat="1" ht="15.75" customHeight="1"/>
    <row r="561" customFormat="1" ht="15.75" customHeight="1"/>
    <row r="562" customFormat="1" ht="15.75" customHeight="1"/>
    <row r="563" customFormat="1" ht="15.75" customHeight="1"/>
    <row r="564" customFormat="1" ht="15.75" customHeight="1"/>
    <row r="565" customFormat="1" ht="15.75" customHeight="1"/>
    <row r="566" customFormat="1" ht="15.75" customHeight="1"/>
    <row r="567" customFormat="1" ht="15.75" customHeight="1"/>
    <row r="568" customFormat="1" ht="15.75" customHeight="1"/>
    <row r="569" customFormat="1" ht="15.75" customHeight="1"/>
    <row r="570" customFormat="1" ht="15.75" customHeight="1"/>
    <row r="571" customFormat="1" ht="15.75" customHeight="1"/>
    <row r="572" customFormat="1" ht="15.75" customHeight="1"/>
    <row r="573" customFormat="1" ht="15.75" customHeight="1"/>
    <row r="574" customFormat="1" ht="15.75" customHeight="1"/>
    <row r="575" customFormat="1" ht="15.75" customHeight="1"/>
    <row r="576" customFormat="1" ht="15.75" customHeight="1"/>
    <row r="577" customFormat="1" ht="15.75" customHeight="1"/>
    <row r="578" customFormat="1" ht="15.75" customHeight="1"/>
    <row r="579" customFormat="1" ht="15.75" customHeight="1"/>
    <row r="580" customFormat="1" ht="15.75" customHeight="1"/>
    <row r="581" customFormat="1" ht="15.75" customHeight="1"/>
    <row r="582" customFormat="1" ht="15.75" customHeight="1"/>
    <row r="583" customFormat="1" ht="15.75" customHeight="1"/>
    <row r="584" customFormat="1" ht="15.75" customHeight="1"/>
    <row r="585" customFormat="1" ht="15.75" customHeight="1"/>
    <row r="586" customFormat="1" ht="15.75" customHeight="1"/>
    <row r="587" customFormat="1" ht="15.75" customHeight="1"/>
    <row r="588" customFormat="1" ht="15.75" customHeight="1"/>
    <row r="589" customFormat="1" ht="15.75" customHeight="1"/>
    <row r="590" customFormat="1" ht="15.75" customHeight="1"/>
    <row r="591" customFormat="1" ht="15.75" customHeight="1"/>
    <row r="592" customFormat="1" ht="15.75" customHeight="1"/>
    <row r="593" customFormat="1" ht="15.75" customHeight="1"/>
    <row r="594" customFormat="1" ht="15.75" customHeight="1"/>
    <row r="595" customFormat="1" ht="15.75" customHeight="1"/>
    <row r="596" customFormat="1" ht="15.75" customHeight="1"/>
    <row r="597" customFormat="1" ht="15.75" customHeight="1"/>
    <row r="598" customFormat="1" ht="15.75" customHeight="1"/>
    <row r="599" customFormat="1" ht="15.75" customHeight="1"/>
    <row r="600" customFormat="1" ht="15.75" customHeight="1"/>
    <row r="601" customFormat="1" ht="15.75" customHeight="1"/>
    <row r="602" customFormat="1" ht="15.75" customHeight="1"/>
    <row r="603" customFormat="1" ht="15.75" customHeight="1"/>
    <row r="604" customFormat="1" ht="15.75" customHeight="1"/>
    <row r="605" customFormat="1" ht="15.75" customHeight="1"/>
    <row r="606" customFormat="1" ht="15.75" customHeight="1"/>
    <row r="607" customFormat="1" ht="15.75" customHeight="1"/>
    <row r="608" customFormat="1" ht="15.75" customHeight="1"/>
    <row r="609" customFormat="1" ht="15.75" customHeight="1"/>
    <row r="610" customFormat="1" ht="15.75" customHeight="1"/>
    <row r="611" customFormat="1" ht="15.75" customHeight="1"/>
    <row r="612" customFormat="1" ht="15.75" customHeight="1"/>
    <row r="613" customFormat="1" ht="15.75" customHeight="1"/>
    <row r="614" customFormat="1" ht="15.75" customHeight="1"/>
    <row r="615" customFormat="1" ht="15.75" customHeight="1"/>
    <row r="616" customFormat="1" ht="15.75" customHeight="1"/>
    <row r="617" customFormat="1" ht="15.75" customHeight="1"/>
    <row r="618" customFormat="1" ht="15.75" customHeight="1"/>
    <row r="619" customFormat="1" ht="15.75" customHeight="1"/>
    <row r="620" customFormat="1" ht="15.75" customHeight="1"/>
    <row r="621" customFormat="1" ht="15.75" customHeight="1"/>
    <row r="622" customFormat="1" ht="15.75" customHeight="1"/>
    <row r="623" customFormat="1" ht="15.75" customHeight="1"/>
    <row r="624" customFormat="1" ht="15.75" customHeight="1"/>
    <row r="625" customFormat="1" ht="15.75" customHeight="1"/>
    <row r="626" customFormat="1" ht="15.75" customHeight="1"/>
    <row r="627" customFormat="1" ht="15.75" customHeight="1"/>
    <row r="628" customFormat="1" ht="15.75" customHeight="1"/>
    <row r="629" customFormat="1" ht="15.75" customHeight="1"/>
    <row r="630" customFormat="1" ht="15.75" customHeight="1"/>
    <row r="631" customFormat="1" ht="15.75" customHeight="1"/>
    <row r="632" customFormat="1" ht="15.75" customHeight="1"/>
    <row r="633" customFormat="1" ht="15.75" customHeight="1"/>
    <row r="634" customFormat="1" ht="15.75" customHeight="1"/>
    <row r="635" customFormat="1" ht="15.75" customHeight="1"/>
    <row r="636" customFormat="1" ht="15.75" customHeight="1"/>
    <row r="637" customFormat="1" ht="15.75" customHeight="1"/>
    <row r="638" customFormat="1" ht="15.75" customHeight="1"/>
    <row r="639" customFormat="1" ht="15.75" customHeight="1"/>
    <row r="640" customFormat="1" ht="15.75" customHeight="1"/>
    <row r="641" customFormat="1" ht="15.75" customHeight="1"/>
    <row r="642" customFormat="1" ht="15.75" customHeight="1"/>
    <row r="643" customFormat="1" ht="15.75" customHeight="1"/>
    <row r="644" customFormat="1" ht="15.75" customHeight="1"/>
    <row r="645" customFormat="1" ht="15.75" customHeight="1"/>
    <row r="646" customFormat="1" ht="15.75" customHeight="1"/>
    <row r="647" customFormat="1" ht="15.75" customHeight="1"/>
    <row r="648" customFormat="1" ht="15.75" customHeight="1"/>
    <row r="649" customFormat="1" ht="15.75" customHeight="1"/>
    <row r="650" customFormat="1" ht="15.75" customHeight="1"/>
    <row r="651" customFormat="1" ht="15.75" customHeight="1"/>
    <row r="652" customFormat="1" ht="15.75" customHeight="1"/>
    <row r="653" customFormat="1" ht="15.75" customHeight="1"/>
    <row r="654" customFormat="1" ht="15.75" customHeight="1"/>
    <row r="655" customFormat="1" ht="15.75" customHeight="1"/>
    <row r="656" customFormat="1" ht="15.75" customHeight="1"/>
    <row r="657" customFormat="1" ht="15.75" customHeight="1"/>
    <row r="658" customFormat="1" ht="15.75" customHeight="1"/>
    <row r="659" customFormat="1" ht="15.75" customHeight="1"/>
    <row r="660" customFormat="1" ht="15.75" customHeight="1"/>
    <row r="661" customFormat="1" ht="15.75" customHeight="1"/>
    <row r="662" customFormat="1" ht="15.75" customHeight="1"/>
    <row r="663" customFormat="1" ht="15.75" customHeight="1"/>
    <row r="664" customFormat="1" ht="15.75" customHeight="1"/>
    <row r="665" customFormat="1" ht="15.75" customHeight="1"/>
    <row r="666" customFormat="1" ht="15.75" customHeight="1"/>
    <row r="667" customFormat="1" ht="15.75" customHeight="1"/>
    <row r="668" customFormat="1" ht="15.75" customHeight="1"/>
    <row r="669" customFormat="1" ht="15.75" customHeight="1"/>
    <row r="670" customFormat="1" ht="15.75" customHeight="1"/>
    <row r="671" customFormat="1" ht="15.75" customHeight="1"/>
    <row r="672" customFormat="1" ht="15.75" customHeight="1"/>
    <row r="673" customFormat="1" ht="15.75" customHeight="1"/>
    <row r="674" customFormat="1" ht="15.75" customHeight="1"/>
    <row r="675" customFormat="1" ht="15.75" customHeight="1"/>
    <row r="676" customFormat="1" ht="15.75" customHeight="1"/>
    <row r="677" customFormat="1" ht="15.75" customHeight="1"/>
    <row r="678" customFormat="1" ht="15.75" customHeight="1"/>
    <row r="679" customFormat="1" ht="15.75" customHeight="1"/>
    <row r="680" customFormat="1" ht="15.75" customHeight="1"/>
    <row r="681" customFormat="1" ht="15.75" customHeight="1"/>
    <row r="682" customFormat="1" ht="15.75" customHeight="1"/>
    <row r="683" customFormat="1" ht="15.75" customHeight="1"/>
    <row r="684" customFormat="1" ht="15.75" customHeight="1"/>
    <row r="685" customFormat="1" ht="15.75" customHeight="1"/>
    <row r="686" customFormat="1" ht="15.75" customHeight="1"/>
    <row r="687" customFormat="1" ht="15.75" customHeight="1"/>
    <row r="688" customFormat="1" ht="15.75" customHeight="1"/>
    <row r="689" customFormat="1" ht="15.75" customHeight="1"/>
    <row r="690" customFormat="1" ht="15.75" customHeight="1"/>
    <row r="691" customFormat="1" ht="15.75" customHeight="1"/>
    <row r="692" customFormat="1" ht="15.75" customHeight="1"/>
    <row r="693" customFormat="1" ht="15.75" customHeight="1"/>
    <row r="694" customFormat="1" ht="15.75" customHeight="1"/>
    <row r="695" customFormat="1" ht="15.75" customHeight="1"/>
    <row r="696" customFormat="1" ht="15.75" customHeight="1"/>
    <row r="697" customFormat="1" ht="15.75" customHeight="1"/>
    <row r="698" customFormat="1" ht="15.75" customHeight="1"/>
    <row r="699" customFormat="1" ht="15.75" customHeight="1"/>
    <row r="700" customFormat="1" ht="15.75" customHeight="1"/>
    <row r="701" customFormat="1" ht="15.75" customHeight="1"/>
    <row r="702" customFormat="1" ht="15.75" customHeight="1"/>
    <row r="703" customFormat="1" ht="15.75" customHeight="1"/>
    <row r="704" customFormat="1" ht="15.75" customHeight="1"/>
    <row r="705" customFormat="1" ht="15.75" customHeight="1"/>
    <row r="706" customFormat="1" ht="15.75" customHeight="1"/>
    <row r="707" customFormat="1" ht="15.75" customHeight="1"/>
    <row r="708" customFormat="1" ht="15.75" customHeight="1"/>
    <row r="709" customFormat="1" ht="15.75" customHeight="1"/>
    <row r="710" customFormat="1" ht="15.75" customHeight="1"/>
    <row r="711" customFormat="1" ht="15.75" customHeight="1"/>
    <row r="712" customFormat="1" ht="15.75" customHeight="1"/>
    <row r="713" customFormat="1" ht="15.75" customHeight="1"/>
    <row r="714" customFormat="1" ht="15.75" customHeight="1"/>
    <row r="715" customFormat="1" ht="15.75" customHeight="1"/>
    <row r="716" customFormat="1" ht="15.75" customHeight="1"/>
    <row r="717" customFormat="1" ht="15.75" customHeight="1"/>
    <row r="718" customFormat="1" ht="15.75" customHeight="1"/>
    <row r="719" customFormat="1" ht="15.75" customHeight="1"/>
    <row r="720" customFormat="1" ht="15.75" customHeight="1"/>
    <row r="721" customFormat="1" ht="15.75" customHeight="1"/>
    <row r="722" customFormat="1" ht="15.75" customHeight="1"/>
    <row r="723" customFormat="1" ht="15.75" customHeight="1"/>
    <row r="724" customFormat="1" ht="15.75" customHeight="1"/>
    <row r="725" customFormat="1" ht="15.75" customHeight="1"/>
    <row r="726" customFormat="1" ht="15.75" customHeight="1"/>
    <row r="727" customFormat="1" ht="15.75" customHeight="1"/>
    <row r="728" customFormat="1" ht="15.75" customHeight="1"/>
    <row r="729" customFormat="1" ht="15.75" customHeight="1"/>
    <row r="730" customFormat="1" ht="15.75" customHeight="1"/>
    <row r="731" customFormat="1" ht="15.75" customHeight="1"/>
    <row r="732" customFormat="1" ht="15.75" customHeight="1"/>
    <row r="733" customFormat="1" ht="15.75" customHeight="1"/>
    <row r="734" customFormat="1" ht="15.75" customHeight="1"/>
    <row r="735" customFormat="1" ht="15.75" customHeight="1"/>
    <row r="736" customFormat="1" ht="15.75" customHeight="1"/>
    <row r="737" customFormat="1" ht="15.75" customHeight="1"/>
    <row r="738" customFormat="1" ht="15.75" customHeight="1"/>
    <row r="739" customFormat="1" ht="15.75" customHeight="1"/>
    <row r="740" customFormat="1" ht="15.75" customHeight="1"/>
    <row r="741" customFormat="1" ht="15.75" customHeight="1"/>
    <row r="742" customFormat="1" ht="15.75" customHeight="1"/>
    <row r="743" customFormat="1" ht="15.75" customHeight="1"/>
    <row r="744" customFormat="1" ht="15.75" customHeight="1"/>
    <row r="745" customFormat="1" ht="15.75" customHeight="1"/>
    <row r="746" customFormat="1" ht="15.75" customHeight="1"/>
    <row r="747" customFormat="1" ht="15.75" customHeight="1"/>
    <row r="748" customFormat="1" ht="15.75" customHeight="1"/>
    <row r="749" customFormat="1" ht="15.75" customHeight="1"/>
    <row r="750" customFormat="1" ht="15.75" customHeight="1"/>
    <row r="751" customFormat="1" ht="15.75" customHeight="1"/>
    <row r="752" customFormat="1" ht="15.75" customHeight="1"/>
    <row r="753" customFormat="1" ht="15.75" customHeight="1"/>
    <row r="754" customFormat="1" ht="15.75" customHeight="1"/>
    <row r="755" customFormat="1" ht="15.75" customHeight="1"/>
    <row r="756" customFormat="1" ht="15.75" customHeight="1"/>
    <row r="757" customFormat="1" ht="15.75" customHeight="1"/>
    <row r="758" customFormat="1" ht="15.75" customHeight="1"/>
    <row r="759" customFormat="1" ht="15.75" customHeight="1"/>
    <row r="760" customFormat="1" ht="15.75" customHeight="1"/>
    <row r="761" customFormat="1" ht="15.75" customHeight="1"/>
    <row r="762" customFormat="1" ht="15.75" customHeight="1"/>
    <row r="763" customFormat="1" ht="15.75" customHeight="1"/>
    <row r="764" customFormat="1" ht="15.75" customHeight="1"/>
    <row r="765" customFormat="1" ht="15.75" customHeight="1"/>
    <row r="766" customFormat="1" ht="15.75" customHeight="1"/>
    <row r="767" customFormat="1" ht="15.75" customHeight="1"/>
    <row r="768" customFormat="1" ht="15.75" customHeight="1"/>
    <row r="769" customFormat="1" ht="15.75" customHeight="1"/>
    <row r="770" customFormat="1" ht="15.75" customHeight="1"/>
    <row r="771" customFormat="1" ht="15.75" customHeight="1"/>
    <row r="772" customFormat="1" ht="15.75" customHeight="1"/>
    <row r="773" customFormat="1" ht="15.75" customHeight="1"/>
    <row r="774" customFormat="1" ht="15.75" customHeight="1"/>
    <row r="775" customFormat="1" ht="15.75" customHeight="1"/>
    <row r="776" customFormat="1" ht="15.75" customHeight="1"/>
    <row r="777" customFormat="1" ht="15.75" customHeight="1"/>
    <row r="778" customFormat="1" ht="15.75" customHeight="1"/>
    <row r="779" customFormat="1" ht="15.75" customHeight="1"/>
    <row r="780" customFormat="1" ht="15.75" customHeight="1"/>
    <row r="781" customFormat="1" ht="15.75" customHeight="1"/>
    <row r="782" customFormat="1" ht="15.75" customHeight="1"/>
    <row r="783" customFormat="1" ht="15.75" customHeight="1"/>
    <row r="784" customFormat="1" ht="15.75" customHeight="1"/>
    <row r="785" customFormat="1" ht="15.75" customHeight="1"/>
    <row r="786" customFormat="1" ht="15.75" customHeight="1"/>
    <row r="787" customFormat="1" ht="15.75" customHeight="1"/>
    <row r="788" customFormat="1" ht="15.75" customHeight="1"/>
    <row r="789" customFormat="1" ht="15.75" customHeight="1"/>
    <row r="790" customFormat="1" ht="15.75" customHeight="1"/>
    <row r="791" customFormat="1" ht="15.75" customHeight="1"/>
    <row r="792" customFormat="1" ht="15.75" customHeight="1"/>
    <row r="793" customFormat="1" ht="15.75" customHeight="1"/>
    <row r="794" customFormat="1" ht="15.75" customHeight="1"/>
    <row r="795" customFormat="1" ht="15.75" customHeight="1"/>
    <row r="796" customFormat="1" ht="15.75" customHeight="1"/>
    <row r="797" customFormat="1" ht="15.75" customHeight="1"/>
    <row r="798" customFormat="1" ht="15.75" customHeight="1"/>
    <row r="799" customFormat="1" ht="15.75" customHeight="1"/>
    <row r="800" customFormat="1" ht="15.75" customHeight="1"/>
    <row r="801" customFormat="1" ht="15.75" customHeight="1"/>
    <row r="802" customFormat="1" ht="15.75" customHeight="1"/>
    <row r="803" customFormat="1" ht="15.75" customHeight="1"/>
    <row r="804" customFormat="1" ht="15.75" customHeight="1"/>
    <row r="805" customFormat="1" ht="15.75" customHeight="1"/>
    <row r="806" customFormat="1" ht="15.75" customHeight="1"/>
    <row r="807" customFormat="1" ht="15.75" customHeight="1"/>
    <row r="808" customFormat="1" ht="15.75" customHeight="1"/>
    <row r="809" customFormat="1" ht="15.75" customHeight="1"/>
    <row r="810" customFormat="1" ht="15.75" customHeight="1"/>
    <row r="811" customFormat="1" ht="15.75" customHeight="1"/>
    <row r="812" customFormat="1" ht="15.75" customHeight="1"/>
    <row r="813" customFormat="1" ht="15.75" customHeight="1"/>
    <row r="814" customFormat="1" ht="15.75" customHeight="1"/>
    <row r="815" customFormat="1" ht="15.75" customHeight="1"/>
    <row r="816" customFormat="1" ht="15.75" customHeight="1"/>
    <row r="817" customFormat="1" ht="15.75" customHeight="1"/>
    <row r="818" customFormat="1" ht="15.75" customHeight="1"/>
    <row r="819" customFormat="1" ht="15.75" customHeight="1"/>
    <row r="820" customFormat="1" ht="15.75" customHeight="1"/>
    <row r="821" customFormat="1" ht="15.75" customHeight="1"/>
    <row r="822" customFormat="1" ht="15.75" customHeight="1"/>
    <row r="823" customFormat="1" ht="15.75" customHeight="1"/>
    <row r="824" customFormat="1" ht="15.75" customHeight="1"/>
    <row r="825" customFormat="1" ht="15.75" customHeight="1"/>
    <row r="826" customFormat="1" ht="15.75" customHeight="1"/>
    <row r="827" customFormat="1" ht="15.75" customHeight="1"/>
    <row r="828" customFormat="1" ht="15.75" customHeight="1"/>
    <row r="829" customFormat="1" ht="15.75" customHeight="1"/>
    <row r="830" customFormat="1" ht="15.75" customHeight="1"/>
    <row r="831" customFormat="1" ht="15.75" customHeight="1"/>
    <row r="832" customFormat="1" ht="15.75" customHeight="1"/>
    <row r="833" customFormat="1" ht="15.75" customHeight="1"/>
    <row r="834" customFormat="1" ht="15.75" customHeight="1"/>
    <row r="835" customFormat="1" ht="15.75" customHeight="1"/>
    <row r="836" customFormat="1" ht="15.75" customHeight="1"/>
    <row r="837" customFormat="1" ht="15.75" customHeight="1"/>
    <row r="838" customFormat="1" ht="15.75" customHeight="1"/>
    <row r="839" customFormat="1" ht="15.75" customHeight="1"/>
    <row r="840" customFormat="1" ht="15.75" customHeight="1"/>
    <row r="841" customFormat="1" ht="15.75" customHeight="1"/>
    <row r="842" customFormat="1" ht="15.75" customHeight="1"/>
    <row r="843" customFormat="1" ht="15.75" customHeight="1"/>
    <row r="844" customFormat="1" ht="15.75" customHeight="1"/>
    <row r="845" customFormat="1" ht="15.75" customHeight="1"/>
    <row r="846" customFormat="1" ht="15.75" customHeight="1"/>
    <row r="847" customFormat="1" ht="15.75" customHeight="1"/>
    <row r="848" customFormat="1" ht="15.75" customHeight="1"/>
    <row r="849" customFormat="1" ht="15.75" customHeight="1"/>
    <row r="850" customFormat="1" ht="15.75" customHeight="1"/>
    <row r="851" customFormat="1" ht="15.75" customHeight="1"/>
    <row r="852" customFormat="1" ht="15.75" customHeight="1"/>
    <row r="853" customFormat="1" ht="15.75" customHeight="1"/>
    <row r="854" customFormat="1" ht="15.75" customHeight="1"/>
    <row r="855" customFormat="1" ht="15.75" customHeight="1"/>
    <row r="856" customFormat="1" ht="15.75" customHeight="1"/>
    <row r="857" customFormat="1" ht="15.75" customHeight="1"/>
    <row r="858" customFormat="1" ht="15.75" customHeight="1"/>
    <row r="859" customFormat="1" ht="15.75" customHeight="1"/>
    <row r="860" customFormat="1" ht="15.75" customHeight="1"/>
    <row r="861" customFormat="1" ht="15.75" customHeight="1"/>
    <row r="862" customFormat="1" ht="15.75" customHeight="1"/>
    <row r="863" customFormat="1" ht="15.75" customHeight="1"/>
    <row r="864" customFormat="1" ht="15.75" customHeight="1"/>
    <row r="865" customFormat="1" ht="15.75" customHeight="1"/>
    <row r="866" customFormat="1" ht="15.75" customHeight="1"/>
    <row r="867" customFormat="1" ht="15.75" customHeight="1"/>
    <row r="868" customFormat="1" ht="15.75" customHeight="1"/>
    <row r="869" customFormat="1" ht="15.75" customHeight="1"/>
    <row r="870" customFormat="1" ht="15.75" customHeight="1"/>
    <row r="871" customFormat="1" ht="15.75" customHeight="1"/>
    <row r="872" customFormat="1" ht="15.75" customHeight="1"/>
    <row r="873" customFormat="1" ht="15.75" customHeight="1"/>
    <row r="874" customFormat="1" ht="15.75" customHeight="1"/>
    <row r="875" customFormat="1" ht="15.75" customHeight="1"/>
    <row r="876" customFormat="1" ht="15.75" customHeight="1"/>
    <row r="877" customFormat="1" ht="15.75" customHeight="1"/>
    <row r="878" customFormat="1" ht="15.75" customHeight="1"/>
    <row r="879" customFormat="1" ht="15.75" customHeight="1"/>
    <row r="880" customFormat="1" ht="15.75" customHeight="1"/>
    <row r="881" customFormat="1" ht="15.75" customHeight="1"/>
    <row r="882" customFormat="1" ht="15.75" customHeight="1"/>
    <row r="883" customFormat="1" ht="15.75" customHeight="1"/>
    <row r="884" customFormat="1" ht="15.75" customHeight="1"/>
    <row r="885" customFormat="1" ht="15.75" customHeight="1"/>
    <row r="886" customFormat="1" ht="15.75" customHeight="1"/>
    <row r="887" customFormat="1" ht="15.75" customHeight="1"/>
    <row r="888" customFormat="1" ht="15.75" customHeight="1"/>
    <row r="889" customFormat="1" ht="15.75" customHeight="1"/>
    <row r="890" customFormat="1" ht="15.75" customHeight="1"/>
    <row r="891" customFormat="1" ht="15.75" customHeight="1"/>
    <row r="892" customFormat="1" ht="15.75" customHeight="1"/>
    <row r="893" customFormat="1" ht="15.75" customHeight="1"/>
    <row r="894" customFormat="1" ht="15.75" customHeight="1"/>
    <row r="895" customFormat="1" ht="15.75" customHeight="1"/>
    <row r="896" customFormat="1" ht="15.75" customHeight="1"/>
    <row r="897" customFormat="1" ht="15.75" customHeight="1"/>
    <row r="898" customFormat="1" ht="15.75" customHeight="1"/>
    <row r="899" customFormat="1" ht="15.75" customHeight="1"/>
    <row r="900" customFormat="1" ht="15.75" customHeight="1"/>
    <row r="901" customFormat="1" ht="15.75" customHeight="1"/>
    <row r="902" customFormat="1" ht="15.75" customHeight="1"/>
    <row r="903" customFormat="1" ht="15.75" customHeight="1"/>
    <row r="904" customFormat="1" ht="15.75" customHeight="1"/>
    <row r="905" customFormat="1" ht="15.75" customHeight="1"/>
    <row r="906" customFormat="1" ht="15.75" customHeight="1"/>
    <row r="907" customFormat="1" ht="15.75" customHeight="1"/>
    <row r="908" customFormat="1" ht="15.75" customHeight="1"/>
    <row r="909" customFormat="1" ht="15.75" customHeight="1"/>
    <row r="910" customFormat="1" ht="15.75" customHeight="1"/>
    <row r="911" customFormat="1" ht="15.75" customHeight="1"/>
    <row r="912" customFormat="1" ht="15.75" customHeight="1"/>
    <row r="913" customFormat="1" ht="15.75" customHeight="1"/>
    <row r="914" customFormat="1" ht="15.75" customHeight="1"/>
    <row r="915" customFormat="1" ht="15.75" customHeight="1"/>
    <row r="916" customFormat="1" ht="15.75" customHeight="1"/>
    <row r="917" customFormat="1" ht="15.75" customHeight="1"/>
    <row r="918" customFormat="1" ht="15.75" customHeight="1"/>
    <row r="919" customFormat="1" ht="15.75" customHeight="1"/>
    <row r="920" customFormat="1" ht="15.75" customHeight="1"/>
    <row r="921" customFormat="1" ht="15.75" customHeight="1"/>
    <row r="922" customFormat="1" ht="15.75" customHeight="1"/>
    <row r="923" customFormat="1" ht="15.75" customHeight="1"/>
    <row r="924" customFormat="1" ht="15.75" customHeight="1"/>
    <row r="925" customFormat="1" ht="15.75" customHeight="1"/>
    <row r="926" customFormat="1" ht="15.75" customHeight="1"/>
    <row r="927" customFormat="1" ht="15.75" customHeight="1"/>
    <row r="928" customFormat="1" ht="15.75" customHeight="1"/>
    <row r="929" customFormat="1" ht="15.75" customHeight="1"/>
    <row r="930" customFormat="1" ht="15.75" customHeight="1"/>
    <row r="931" customFormat="1" ht="15.75" customHeight="1"/>
    <row r="932" customFormat="1" ht="15.75" customHeight="1"/>
    <row r="933" customFormat="1" ht="15.75" customHeight="1"/>
    <row r="934" customFormat="1" ht="15.75" customHeight="1"/>
    <row r="935" customFormat="1" ht="15.75" customHeight="1"/>
    <row r="936" customFormat="1" ht="15.75" customHeight="1"/>
    <row r="937" customFormat="1" ht="15.75" customHeight="1"/>
    <row r="938" customFormat="1" ht="15.75" customHeight="1"/>
    <row r="939" customFormat="1" ht="15.75" customHeight="1"/>
    <row r="940" customFormat="1" ht="15.75" customHeight="1"/>
    <row r="941" customFormat="1" ht="15.75" customHeight="1"/>
    <row r="942" customFormat="1" ht="15.75" customHeight="1"/>
    <row r="943" customFormat="1" ht="15.75" customHeight="1"/>
    <row r="944" customFormat="1" ht="15.75" customHeight="1"/>
    <row r="945" customFormat="1" ht="15.75" customHeight="1"/>
    <row r="946" customFormat="1" ht="15.75" customHeight="1"/>
    <row r="947" customFormat="1" ht="15.75" customHeight="1"/>
    <row r="948" customFormat="1" ht="15.75" customHeight="1"/>
    <row r="949" customFormat="1" ht="15.75" customHeight="1"/>
    <row r="950" customFormat="1" ht="15.75" customHeight="1"/>
    <row r="951" customFormat="1" ht="15.75" customHeight="1"/>
    <row r="952" customFormat="1" ht="15.75" customHeight="1"/>
    <row r="953" customFormat="1" ht="15.75" customHeight="1"/>
    <row r="954" customFormat="1" ht="15.75" customHeight="1"/>
    <row r="955" customFormat="1" ht="15.75" customHeight="1"/>
    <row r="956" customFormat="1" ht="15.75" customHeight="1"/>
    <row r="957" customFormat="1" ht="15.75" customHeight="1"/>
    <row r="958" customFormat="1" ht="15.75" customHeight="1"/>
    <row r="959" customFormat="1" ht="15.75" customHeight="1"/>
    <row r="960" customFormat="1" ht="15.75" customHeight="1"/>
    <row r="961" customFormat="1" ht="15.75" customHeight="1"/>
    <row r="962" customFormat="1" ht="15.75" customHeight="1"/>
    <row r="963" customFormat="1" ht="15.75" customHeight="1"/>
    <row r="964" customFormat="1" ht="15.75" customHeight="1"/>
    <row r="965" customFormat="1" ht="15.75" customHeight="1"/>
    <row r="966" customFormat="1" ht="15.75" customHeight="1"/>
    <row r="967" customFormat="1" ht="15.75" customHeight="1"/>
    <row r="968" customFormat="1" ht="15.75" customHeight="1"/>
    <row r="969" customFormat="1" ht="15.75" customHeight="1"/>
    <row r="970" customFormat="1" ht="15.75" customHeight="1"/>
    <row r="971" customFormat="1" ht="15.75" customHeight="1"/>
    <row r="972" customFormat="1" ht="15.75" customHeight="1"/>
    <row r="973" customFormat="1" ht="15.75" customHeight="1"/>
    <row r="974" customFormat="1" ht="15.75" customHeight="1"/>
    <row r="975" customFormat="1" ht="15.75" customHeight="1"/>
    <row r="976" customFormat="1" ht="15.75" customHeight="1"/>
    <row r="977" customFormat="1" ht="15.75" customHeight="1"/>
    <row r="978" customFormat="1" ht="15.75" customHeight="1"/>
    <row r="979" customFormat="1" ht="15.75" customHeight="1"/>
    <row r="980" customFormat="1" ht="15.75" customHeight="1"/>
    <row r="981" customFormat="1" ht="15.75" customHeight="1"/>
    <row r="982" customFormat="1" ht="15.75" customHeight="1"/>
    <row r="983" customFormat="1" ht="15.75" customHeight="1"/>
    <row r="984" customFormat="1" ht="15.75" customHeight="1"/>
    <row r="985" customFormat="1" ht="15.75" customHeight="1"/>
    <row r="986" customFormat="1" ht="15.75" customHeight="1"/>
    <row r="987" customFormat="1" ht="15.75" customHeight="1"/>
    <row r="988" customFormat="1" ht="15.75" customHeight="1"/>
    <row r="989" customFormat="1" ht="15.75" customHeight="1"/>
    <row r="990" customFormat="1" ht="15.75" customHeight="1"/>
    <row r="991" customFormat="1" ht="15.75" customHeight="1"/>
    <row r="992" customFormat="1" ht="15.75" customHeight="1"/>
    <row r="993" customFormat="1" ht="15.75" customHeight="1"/>
    <row r="994" customFormat="1" ht="15.75" customHeight="1"/>
    <row r="995" customFormat="1" ht="15.75" customHeight="1"/>
    <row r="996" customFormat="1" ht="15.75" customHeight="1"/>
    <row r="997" customFormat="1" ht="15.75" customHeight="1"/>
    <row r="998" customFormat="1" ht="15.75" customHeight="1"/>
    <row r="999" customFormat="1" ht="15.75" customHeight="1"/>
    <row r="1000" customFormat="1" ht="15.75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B41EA-FE1C-1C4A-9475-09A3046468D7}">
  <dimension ref="A1:D1000"/>
  <sheetViews>
    <sheetView zoomScaleNormal="100" workbookViewId="0">
      <selection activeCell="H25" sqref="H25"/>
    </sheetView>
  </sheetViews>
  <sheetFormatPr baseColWidth="10" defaultColWidth="14.5" defaultRowHeight="16"/>
  <cols>
    <col min="1" max="1" width="10.33203125" customWidth="1"/>
    <col min="2" max="2" width="8.33203125" bestFit="1" customWidth="1"/>
    <col min="3" max="3" width="8.6640625" bestFit="1" customWidth="1"/>
    <col min="4" max="4" width="15.33203125" bestFit="1" customWidth="1"/>
    <col min="5" max="6" width="8.83203125" customWidth="1"/>
    <col min="7" max="7" width="24" bestFit="1" customWidth="1"/>
    <col min="8" max="8" width="16" bestFit="1" customWidth="1"/>
    <col min="9" max="9" width="10.5" bestFit="1" customWidth="1"/>
    <col min="10" max="11" width="8.83203125" customWidth="1"/>
    <col min="12" max="12" width="24" bestFit="1" customWidth="1"/>
    <col min="13" max="13" width="8.6640625" bestFit="1" customWidth="1"/>
    <col min="14" max="14" width="10.5" bestFit="1" customWidth="1"/>
    <col min="15" max="15" width="17.33203125" bestFit="1" customWidth="1"/>
    <col min="16" max="16" width="12" bestFit="1" customWidth="1"/>
    <col min="17" max="17" width="27.5" bestFit="1" customWidth="1"/>
    <col min="18" max="18" width="19.5" bestFit="1" customWidth="1"/>
    <col min="19" max="19" width="30" bestFit="1" customWidth="1"/>
    <col min="20" max="20" width="13" bestFit="1" customWidth="1"/>
    <col min="21" max="21" width="10.33203125" bestFit="1" customWidth="1"/>
    <col min="22" max="22" width="13" bestFit="1" customWidth="1"/>
    <col min="23" max="23" width="10.5" bestFit="1" customWidth="1"/>
  </cols>
  <sheetData>
    <row r="1" spans="1:4">
      <c r="A1" s="2" t="s">
        <v>0</v>
      </c>
      <c r="B1" s="5" t="s">
        <v>121</v>
      </c>
      <c r="C1" s="5" t="s">
        <v>122</v>
      </c>
      <c r="D1" s="36" t="s">
        <v>125</v>
      </c>
    </row>
    <row r="2" spans="1:4">
      <c r="A2" s="1" t="s">
        <v>5</v>
      </c>
      <c r="B2" s="6">
        <v>45474</v>
      </c>
      <c r="C2" s="1" t="s">
        <v>123</v>
      </c>
      <c r="D2" t="str">
        <f>IF(C2="Yes","Present","Absent")</f>
        <v>Present</v>
      </c>
    </row>
    <row r="3" spans="1:4">
      <c r="A3" s="1" t="s">
        <v>6</v>
      </c>
      <c r="B3" s="6">
        <v>45474</v>
      </c>
      <c r="C3" s="1" t="s">
        <v>124</v>
      </c>
      <c r="D3" t="str">
        <f t="shared" ref="D3:D66" si="0">IF(C3="Yes","Present","Absent")</f>
        <v>Absent</v>
      </c>
    </row>
    <row r="4" spans="1:4">
      <c r="A4" s="1" t="s">
        <v>7</v>
      </c>
      <c r="B4" s="6">
        <v>45474</v>
      </c>
      <c r="C4" s="1" t="s">
        <v>123</v>
      </c>
      <c r="D4" t="str">
        <f t="shared" si="0"/>
        <v>Present</v>
      </c>
    </row>
    <row r="5" spans="1:4">
      <c r="A5" s="1" t="s">
        <v>8</v>
      </c>
      <c r="B5" s="6">
        <v>45474</v>
      </c>
      <c r="C5" s="1" t="s">
        <v>124</v>
      </c>
      <c r="D5" t="str">
        <f t="shared" si="0"/>
        <v>Absent</v>
      </c>
    </row>
    <row r="6" spans="1:4">
      <c r="A6" s="1" t="s">
        <v>9</v>
      </c>
      <c r="B6" s="6">
        <v>45474</v>
      </c>
      <c r="C6" s="1" t="s">
        <v>123</v>
      </c>
      <c r="D6" t="str">
        <f t="shared" si="0"/>
        <v>Present</v>
      </c>
    </row>
    <row r="7" spans="1:4">
      <c r="A7" s="1" t="s">
        <v>10</v>
      </c>
      <c r="B7" s="6">
        <v>45474</v>
      </c>
      <c r="C7" s="1" t="s">
        <v>124</v>
      </c>
      <c r="D7" t="str">
        <f t="shared" si="0"/>
        <v>Absent</v>
      </c>
    </row>
    <row r="8" spans="1:4">
      <c r="A8" s="1" t="s">
        <v>11</v>
      </c>
      <c r="B8" s="6">
        <v>45474</v>
      </c>
      <c r="C8" s="1" t="s">
        <v>123</v>
      </c>
      <c r="D8" t="str">
        <f t="shared" si="0"/>
        <v>Present</v>
      </c>
    </row>
    <row r="9" spans="1:4">
      <c r="A9" s="1" t="s">
        <v>12</v>
      </c>
      <c r="B9" s="6">
        <v>45474</v>
      </c>
      <c r="C9" s="1" t="s">
        <v>124</v>
      </c>
      <c r="D9" t="str">
        <f t="shared" si="0"/>
        <v>Absent</v>
      </c>
    </row>
    <row r="10" spans="1:4">
      <c r="A10" s="1" t="s">
        <v>13</v>
      </c>
      <c r="B10" s="6">
        <v>45474</v>
      </c>
      <c r="C10" s="1" t="s">
        <v>123</v>
      </c>
      <c r="D10" t="str">
        <f t="shared" si="0"/>
        <v>Present</v>
      </c>
    </row>
    <row r="11" spans="1:4">
      <c r="A11" s="1" t="s">
        <v>14</v>
      </c>
      <c r="B11" s="6">
        <v>45474</v>
      </c>
      <c r="C11" s="1" t="s">
        <v>124</v>
      </c>
      <c r="D11" t="str">
        <f t="shared" si="0"/>
        <v>Absent</v>
      </c>
    </row>
    <row r="12" spans="1:4">
      <c r="A12" s="1" t="s">
        <v>15</v>
      </c>
      <c r="B12" s="6">
        <v>45474</v>
      </c>
      <c r="C12" s="1" t="s">
        <v>123</v>
      </c>
      <c r="D12" t="str">
        <f t="shared" si="0"/>
        <v>Present</v>
      </c>
    </row>
    <row r="13" spans="1:4">
      <c r="A13" s="1" t="s">
        <v>16</v>
      </c>
      <c r="B13" s="6">
        <v>45474</v>
      </c>
      <c r="C13" s="1" t="s">
        <v>124</v>
      </c>
      <c r="D13" t="str">
        <f t="shared" si="0"/>
        <v>Absent</v>
      </c>
    </row>
    <row r="14" spans="1:4">
      <c r="A14" s="1" t="s">
        <v>17</v>
      </c>
      <c r="B14" s="6">
        <v>45474</v>
      </c>
      <c r="C14" s="1" t="s">
        <v>123</v>
      </c>
      <c r="D14" t="str">
        <f t="shared" si="0"/>
        <v>Present</v>
      </c>
    </row>
    <row r="15" spans="1:4">
      <c r="A15" s="1" t="s">
        <v>18</v>
      </c>
      <c r="B15" s="6">
        <v>45474</v>
      </c>
      <c r="C15" s="1" t="s">
        <v>124</v>
      </c>
      <c r="D15" t="str">
        <f t="shared" si="0"/>
        <v>Absent</v>
      </c>
    </row>
    <row r="16" spans="1:4">
      <c r="A16" s="1" t="s">
        <v>19</v>
      </c>
      <c r="B16" s="6">
        <v>45474</v>
      </c>
      <c r="C16" s="1" t="s">
        <v>123</v>
      </c>
      <c r="D16" t="str">
        <f t="shared" si="0"/>
        <v>Present</v>
      </c>
    </row>
    <row r="17" spans="1:4">
      <c r="A17" s="1" t="s">
        <v>20</v>
      </c>
      <c r="B17" s="6">
        <v>45474</v>
      </c>
      <c r="C17" s="1" t="s">
        <v>124</v>
      </c>
      <c r="D17" t="str">
        <f t="shared" si="0"/>
        <v>Absent</v>
      </c>
    </row>
    <row r="18" spans="1:4">
      <c r="A18" s="1" t="s">
        <v>21</v>
      </c>
      <c r="B18" s="6">
        <v>45474</v>
      </c>
      <c r="C18" s="1" t="s">
        <v>123</v>
      </c>
      <c r="D18" t="str">
        <f t="shared" si="0"/>
        <v>Present</v>
      </c>
    </row>
    <row r="19" spans="1:4">
      <c r="A19" s="1" t="s">
        <v>22</v>
      </c>
      <c r="B19" s="6">
        <v>45474</v>
      </c>
      <c r="C19" s="1" t="s">
        <v>124</v>
      </c>
      <c r="D19" t="str">
        <f t="shared" si="0"/>
        <v>Absent</v>
      </c>
    </row>
    <row r="20" spans="1:4">
      <c r="A20" s="1" t="s">
        <v>23</v>
      </c>
      <c r="B20" s="6">
        <v>45474</v>
      </c>
      <c r="C20" s="1" t="s">
        <v>123</v>
      </c>
      <c r="D20" t="str">
        <f t="shared" si="0"/>
        <v>Present</v>
      </c>
    </row>
    <row r="21" spans="1:4" ht="15.75" customHeight="1">
      <c r="A21" s="1" t="s">
        <v>24</v>
      </c>
      <c r="B21" s="6">
        <v>45474</v>
      </c>
      <c r="C21" s="1" t="s">
        <v>124</v>
      </c>
      <c r="D21" t="str">
        <f t="shared" si="0"/>
        <v>Absent</v>
      </c>
    </row>
    <row r="22" spans="1:4" ht="15.75" customHeight="1">
      <c r="A22" s="1" t="s">
        <v>25</v>
      </c>
      <c r="B22" s="6">
        <v>45474</v>
      </c>
      <c r="C22" s="1" t="s">
        <v>123</v>
      </c>
      <c r="D22" t="str">
        <f t="shared" si="0"/>
        <v>Present</v>
      </c>
    </row>
    <row r="23" spans="1:4" ht="15.75" customHeight="1">
      <c r="A23" s="1" t="s">
        <v>26</v>
      </c>
      <c r="B23" s="6">
        <v>45474</v>
      </c>
      <c r="C23" s="1" t="s">
        <v>124</v>
      </c>
      <c r="D23" t="str">
        <f t="shared" si="0"/>
        <v>Absent</v>
      </c>
    </row>
    <row r="24" spans="1:4" ht="15.75" customHeight="1">
      <c r="A24" s="1" t="s">
        <v>27</v>
      </c>
      <c r="B24" s="6">
        <v>45474</v>
      </c>
      <c r="C24" s="1" t="s">
        <v>123</v>
      </c>
      <c r="D24" t="str">
        <f t="shared" si="0"/>
        <v>Present</v>
      </c>
    </row>
    <row r="25" spans="1:4" ht="15.75" customHeight="1">
      <c r="A25" s="1" t="s">
        <v>28</v>
      </c>
      <c r="B25" s="6">
        <v>45474</v>
      </c>
      <c r="C25" s="1" t="s">
        <v>124</v>
      </c>
      <c r="D25" t="str">
        <f t="shared" si="0"/>
        <v>Absent</v>
      </c>
    </row>
    <row r="26" spans="1:4" ht="15.75" customHeight="1">
      <c r="A26" s="1" t="s">
        <v>29</v>
      </c>
      <c r="B26" s="6">
        <v>45474</v>
      </c>
      <c r="C26" s="1" t="s">
        <v>123</v>
      </c>
      <c r="D26" t="str">
        <f t="shared" si="0"/>
        <v>Present</v>
      </c>
    </row>
    <row r="27" spans="1:4" ht="15.75" customHeight="1">
      <c r="A27" s="1" t="s">
        <v>30</v>
      </c>
      <c r="B27" s="6">
        <v>45474</v>
      </c>
      <c r="C27" s="1" t="s">
        <v>124</v>
      </c>
      <c r="D27" t="str">
        <f t="shared" si="0"/>
        <v>Absent</v>
      </c>
    </row>
    <row r="28" spans="1:4" ht="15.75" customHeight="1">
      <c r="A28" s="1" t="s">
        <v>31</v>
      </c>
      <c r="B28" s="6">
        <v>45474</v>
      </c>
      <c r="C28" s="1" t="s">
        <v>123</v>
      </c>
      <c r="D28" t="str">
        <f t="shared" si="0"/>
        <v>Present</v>
      </c>
    </row>
    <row r="29" spans="1:4" ht="15.75" customHeight="1">
      <c r="A29" s="1" t="s">
        <v>32</v>
      </c>
      <c r="B29" s="6">
        <v>45474</v>
      </c>
      <c r="C29" s="1" t="s">
        <v>124</v>
      </c>
      <c r="D29" t="str">
        <f t="shared" si="0"/>
        <v>Absent</v>
      </c>
    </row>
    <row r="30" spans="1:4" ht="15.75" customHeight="1">
      <c r="A30" s="1" t="s">
        <v>33</v>
      </c>
      <c r="B30" s="6">
        <v>45474</v>
      </c>
      <c r="C30" s="1" t="s">
        <v>123</v>
      </c>
      <c r="D30" t="str">
        <f t="shared" si="0"/>
        <v>Present</v>
      </c>
    </row>
    <row r="31" spans="1:4" ht="15.75" customHeight="1">
      <c r="A31" s="1" t="s">
        <v>34</v>
      </c>
      <c r="B31" s="6">
        <v>45474</v>
      </c>
      <c r="C31" s="1" t="s">
        <v>124</v>
      </c>
      <c r="D31" t="str">
        <f t="shared" si="0"/>
        <v>Absent</v>
      </c>
    </row>
    <row r="32" spans="1:4" ht="15.75" customHeight="1">
      <c r="A32" s="1" t="s">
        <v>35</v>
      </c>
      <c r="B32" s="6">
        <v>45474</v>
      </c>
      <c r="C32" s="1" t="s">
        <v>123</v>
      </c>
      <c r="D32" t="str">
        <f t="shared" si="0"/>
        <v>Present</v>
      </c>
    </row>
    <row r="33" spans="1:4" ht="15.75" customHeight="1">
      <c r="A33" s="1" t="s">
        <v>36</v>
      </c>
      <c r="B33" s="6">
        <v>45474</v>
      </c>
      <c r="C33" s="1" t="s">
        <v>124</v>
      </c>
      <c r="D33" t="str">
        <f t="shared" si="0"/>
        <v>Absent</v>
      </c>
    </row>
    <row r="34" spans="1:4" ht="15.75" customHeight="1">
      <c r="A34" s="1" t="s">
        <v>37</v>
      </c>
      <c r="B34" s="6">
        <v>45474</v>
      </c>
      <c r="C34" s="1" t="s">
        <v>123</v>
      </c>
      <c r="D34" t="str">
        <f t="shared" si="0"/>
        <v>Present</v>
      </c>
    </row>
    <row r="35" spans="1:4" ht="15.75" customHeight="1">
      <c r="A35" s="1" t="s">
        <v>38</v>
      </c>
      <c r="B35" s="6">
        <v>45474</v>
      </c>
      <c r="C35" s="1" t="s">
        <v>124</v>
      </c>
      <c r="D35" t="str">
        <f t="shared" si="0"/>
        <v>Absent</v>
      </c>
    </row>
    <row r="36" spans="1:4" ht="15.75" customHeight="1">
      <c r="A36" s="1" t="s">
        <v>39</v>
      </c>
      <c r="B36" s="6">
        <v>45474</v>
      </c>
      <c r="C36" s="1" t="s">
        <v>123</v>
      </c>
      <c r="D36" t="str">
        <f t="shared" si="0"/>
        <v>Present</v>
      </c>
    </row>
    <row r="37" spans="1:4" ht="15.75" customHeight="1">
      <c r="A37" s="1" t="s">
        <v>40</v>
      </c>
      <c r="B37" s="6">
        <v>45474</v>
      </c>
      <c r="C37" s="1" t="s">
        <v>124</v>
      </c>
      <c r="D37" t="str">
        <f t="shared" si="0"/>
        <v>Absent</v>
      </c>
    </row>
    <row r="38" spans="1:4" ht="15.75" customHeight="1">
      <c r="A38" s="1" t="s">
        <v>41</v>
      </c>
      <c r="B38" s="6">
        <v>45474</v>
      </c>
      <c r="C38" s="1" t="s">
        <v>123</v>
      </c>
      <c r="D38" t="str">
        <f t="shared" si="0"/>
        <v>Present</v>
      </c>
    </row>
    <row r="39" spans="1:4" ht="15.75" customHeight="1">
      <c r="A39" s="1" t="s">
        <v>42</v>
      </c>
      <c r="B39" s="6">
        <v>45474</v>
      </c>
      <c r="C39" s="1" t="s">
        <v>124</v>
      </c>
      <c r="D39" t="str">
        <f t="shared" si="0"/>
        <v>Absent</v>
      </c>
    </row>
    <row r="40" spans="1:4" ht="15.75" customHeight="1">
      <c r="A40" s="1" t="s">
        <v>43</v>
      </c>
      <c r="B40" s="6">
        <v>45474</v>
      </c>
      <c r="C40" s="1" t="s">
        <v>123</v>
      </c>
      <c r="D40" t="str">
        <f t="shared" si="0"/>
        <v>Present</v>
      </c>
    </row>
    <row r="41" spans="1:4" ht="15.75" customHeight="1">
      <c r="A41" s="1" t="s">
        <v>44</v>
      </c>
      <c r="B41" s="6">
        <v>45474</v>
      </c>
      <c r="C41" s="1" t="s">
        <v>124</v>
      </c>
      <c r="D41" t="str">
        <f t="shared" si="0"/>
        <v>Absent</v>
      </c>
    </row>
    <row r="42" spans="1:4" ht="15.75" customHeight="1">
      <c r="A42" s="1" t="s">
        <v>45</v>
      </c>
      <c r="B42" s="6">
        <v>45474</v>
      </c>
      <c r="C42" s="1" t="s">
        <v>123</v>
      </c>
      <c r="D42" t="str">
        <f t="shared" si="0"/>
        <v>Present</v>
      </c>
    </row>
    <row r="43" spans="1:4" ht="15.75" customHeight="1">
      <c r="A43" s="1" t="s">
        <v>46</v>
      </c>
      <c r="B43" s="6">
        <v>45474</v>
      </c>
      <c r="C43" s="1" t="s">
        <v>124</v>
      </c>
      <c r="D43" t="str">
        <f t="shared" si="0"/>
        <v>Absent</v>
      </c>
    </row>
    <row r="44" spans="1:4" ht="15.75" customHeight="1">
      <c r="A44" s="1" t="s">
        <v>47</v>
      </c>
      <c r="B44" s="6">
        <v>45474</v>
      </c>
      <c r="C44" s="1" t="s">
        <v>123</v>
      </c>
      <c r="D44" t="str">
        <f t="shared" si="0"/>
        <v>Present</v>
      </c>
    </row>
    <row r="45" spans="1:4" ht="15.75" customHeight="1">
      <c r="A45" s="1" t="s">
        <v>48</v>
      </c>
      <c r="B45" s="6">
        <v>45474</v>
      </c>
      <c r="C45" s="1" t="s">
        <v>124</v>
      </c>
      <c r="D45" t="str">
        <f t="shared" si="0"/>
        <v>Absent</v>
      </c>
    </row>
    <row r="46" spans="1:4" ht="15.75" customHeight="1">
      <c r="A46" s="1" t="s">
        <v>49</v>
      </c>
      <c r="B46" s="6">
        <v>45474</v>
      </c>
      <c r="C46" s="1" t="s">
        <v>123</v>
      </c>
      <c r="D46" t="str">
        <f t="shared" si="0"/>
        <v>Present</v>
      </c>
    </row>
    <row r="47" spans="1:4" ht="15.75" customHeight="1">
      <c r="A47" s="1" t="s">
        <v>50</v>
      </c>
      <c r="B47" s="6">
        <v>45474</v>
      </c>
      <c r="C47" s="1" t="s">
        <v>124</v>
      </c>
      <c r="D47" t="str">
        <f t="shared" si="0"/>
        <v>Absent</v>
      </c>
    </row>
    <row r="48" spans="1:4" ht="15.75" customHeight="1">
      <c r="A48" s="1" t="s">
        <v>51</v>
      </c>
      <c r="B48" s="6">
        <v>45474</v>
      </c>
      <c r="C48" s="1" t="s">
        <v>123</v>
      </c>
      <c r="D48" t="str">
        <f t="shared" si="0"/>
        <v>Present</v>
      </c>
    </row>
    <row r="49" spans="1:4" ht="15.75" customHeight="1">
      <c r="A49" s="1" t="s">
        <v>52</v>
      </c>
      <c r="B49" s="6">
        <v>45474</v>
      </c>
      <c r="C49" s="1" t="s">
        <v>124</v>
      </c>
      <c r="D49" t="str">
        <f t="shared" si="0"/>
        <v>Absent</v>
      </c>
    </row>
    <row r="50" spans="1:4" ht="15.75" customHeight="1">
      <c r="A50" s="1" t="s">
        <v>53</v>
      </c>
      <c r="B50" s="6">
        <v>45474</v>
      </c>
      <c r="C50" s="1" t="s">
        <v>123</v>
      </c>
      <c r="D50" t="str">
        <f t="shared" si="0"/>
        <v>Present</v>
      </c>
    </row>
    <row r="51" spans="1:4" ht="15.75" customHeight="1">
      <c r="A51" s="1" t="s">
        <v>54</v>
      </c>
      <c r="B51" s="6">
        <v>45474</v>
      </c>
      <c r="C51" s="1" t="s">
        <v>124</v>
      </c>
      <c r="D51" t="str">
        <f t="shared" si="0"/>
        <v>Absent</v>
      </c>
    </row>
    <row r="52" spans="1:4" ht="15.75" customHeight="1">
      <c r="A52" s="1" t="s">
        <v>5</v>
      </c>
      <c r="B52" s="6">
        <v>45475</v>
      </c>
      <c r="C52" s="7" t="s">
        <v>124</v>
      </c>
      <c r="D52" t="str">
        <f t="shared" si="0"/>
        <v>Absent</v>
      </c>
    </row>
    <row r="53" spans="1:4" ht="15.75" customHeight="1">
      <c r="A53" s="1" t="s">
        <v>6</v>
      </c>
      <c r="B53" s="6">
        <v>45475</v>
      </c>
      <c r="C53" s="7" t="s">
        <v>123</v>
      </c>
      <c r="D53" t="str">
        <f t="shared" si="0"/>
        <v>Present</v>
      </c>
    </row>
    <row r="54" spans="1:4" ht="15.75" customHeight="1">
      <c r="A54" s="1" t="s">
        <v>7</v>
      </c>
      <c r="B54" s="6">
        <v>45475</v>
      </c>
      <c r="C54" s="7" t="s">
        <v>124</v>
      </c>
      <c r="D54" t="str">
        <f t="shared" si="0"/>
        <v>Absent</v>
      </c>
    </row>
    <row r="55" spans="1:4" ht="15.75" customHeight="1">
      <c r="A55" s="1" t="s">
        <v>8</v>
      </c>
      <c r="B55" s="6">
        <v>45475</v>
      </c>
      <c r="C55" s="7" t="s">
        <v>124</v>
      </c>
      <c r="D55" t="str">
        <f t="shared" si="0"/>
        <v>Absent</v>
      </c>
    </row>
    <row r="56" spans="1:4" ht="15.75" customHeight="1">
      <c r="A56" s="1" t="s">
        <v>9</v>
      </c>
      <c r="B56" s="6">
        <v>45475</v>
      </c>
      <c r="C56" s="7" t="s">
        <v>124</v>
      </c>
      <c r="D56" t="str">
        <f t="shared" si="0"/>
        <v>Absent</v>
      </c>
    </row>
    <row r="57" spans="1:4" ht="15.75" customHeight="1">
      <c r="A57" s="1" t="s">
        <v>10</v>
      </c>
      <c r="B57" s="6">
        <v>45475</v>
      </c>
      <c r="C57" s="7" t="s">
        <v>124</v>
      </c>
      <c r="D57" t="str">
        <f t="shared" si="0"/>
        <v>Absent</v>
      </c>
    </row>
    <row r="58" spans="1:4" ht="15.75" customHeight="1">
      <c r="A58" s="1" t="s">
        <v>11</v>
      </c>
      <c r="B58" s="6">
        <v>45475</v>
      </c>
      <c r="C58" s="7" t="s">
        <v>124</v>
      </c>
      <c r="D58" t="str">
        <f t="shared" si="0"/>
        <v>Absent</v>
      </c>
    </row>
    <row r="59" spans="1:4" ht="15.75" customHeight="1">
      <c r="A59" s="1" t="s">
        <v>12</v>
      </c>
      <c r="B59" s="6">
        <v>45475</v>
      </c>
      <c r="C59" s="7" t="s">
        <v>123</v>
      </c>
      <c r="D59" t="str">
        <f t="shared" si="0"/>
        <v>Present</v>
      </c>
    </row>
    <row r="60" spans="1:4" ht="15.75" customHeight="1">
      <c r="A60" s="1" t="s">
        <v>13</v>
      </c>
      <c r="B60" s="6">
        <v>45475</v>
      </c>
      <c r="C60" s="7" t="s">
        <v>123</v>
      </c>
      <c r="D60" t="str">
        <f t="shared" si="0"/>
        <v>Present</v>
      </c>
    </row>
    <row r="61" spans="1:4" ht="15.75" customHeight="1">
      <c r="A61" s="1" t="s">
        <v>14</v>
      </c>
      <c r="B61" s="6">
        <v>45475</v>
      </c>
      <c r="C61" s="7" t="s">
        <v>123</v>
      </c>
      <c r="D61" t="str">
        <f t="shared" si="0"/>
        <v>Present</v>
      </c>
    </row>
    <row r="62" spans="1:4" ht="15.75" customHeight="1">
      <c r="A62" s="1" t="s">
        <v>15</v>
      </c>
      <c r="B62" s="6">
        <v>45475</v>
      </c>
      <c r="C62" s="7" t="s">
        <v>124</v>
      </c>
      <c r="D62" t="str">
        <f t="shared" si="0"/>
        <v>Absent</v>
      </c>
    </row>
    <row r="63" spans="1:4" ht="15.75" customHeight="1">
      <c r="A63" s="1" t="s">
        <v>16</v>
      </c>
      <c r="B63" s="6">
        <v>45475</v>
      </c>
      <c r="C63" s="7" t="s">
        <v>124</v>
      </c>
      <c r="D63" t="str">
        <f t="shared" si="0"/>
        <v>Absent</v>
      </c>
    </row>
    <row r="64" spans="1:4" ht="15.75" customHeight="1">
      <c r="A64" s="1" t="s">
        <v>17</v>
      </c>
      <c r="B64" s="6">
        <v>45475</v>
      </c>
      <c r="C64" s="7" t="s">
        <v>123</v>
      </c>
      <c r="D64" t="str">
        <f t="shared" si="0"/>
        <v>Present</v>
      </c>
    </row>
    <row r="65" spans="1:4" ht="15.75" customHeight="1">
      <c r="A65" s="1" t="s">
        <v>18</v>
      </c>
      <c r="B65" s="6">
        <v>45475</v>
      </c>
      <c r="C65" s="7" t="s">
        <v>123</v>
      </c>
      <c r="D65" t="str">
        <f t="shared" si="0"/>
        <v>Present</v>
      </c>
    </row>
    <row r="66" spans="1:4" ht="15.75" customHeight="1">
      <c r="A66" s="1" t="s">
        <v>19</v>
      </c>
      <c r="B66" s="6">
        <v>45475</v>
      </c>
      <c r="C66" s="7" t="s">
        <v>123</v>
      </c>
      <c r="D66" t="str">
        <f t="shared" si="0"/>
        <v>Present</v>
      </c>
    </row>
    <row r="67" spans="1:4" ht="15.75" customHeight="1">
      <c r="A67" s="1" t="s">
        <v>20</v>
      </c>
      <c r="B67" s="6">
        <v>45475</v>
      </c>
      <c r="C67" s="7" t="s">
        <v>124</v>
      </c>
      <c r="D67" t="str">
        <f t="shared" ref="D67:D130" si="1">IF(C67="Yes","Present","Absent")</f>
        <v>Absent</v>
      </c>
    </row>
    <row r="68" spans="1:4" ht="15.75" customHeight="1">
      <c r="A68" s="1" t="s">
        <v>21</v>
      </c>
      <c r="B68" s="6">
        <v>45475</v>
      </c>
      <c r="C68" s="7" t="s">
        <v>124</v>
      </c>
      <c r="D68" t="str">
        <f t="shared" si="1"/>
        <v>Absent</v>
      </c>
    </row>
    <row r="69" spans="1:4" ht="15.75" customHeight="1">
      <c r="A69" s="1" t="s">
        <v>22</v>
      </c>
      <c r="B69" s="6">
        <v>45475</v>
      </c>
      <c r="C69" s="7" t="s">
        <v>123</v>
      </c>
      <c r="D69" t="str">
        <f t="shared" si="1"/>
        <v>Present</v>
      </c>
    </row>
    <row r="70" spans="1:4" ht="15.75" customHeight="1">
      <c r="A70" s="1" t="s">
        <v>23</v>
      </c>
      <c r="B70" s="6">
        <v>45475</v>
      </c>
      <c r="C70" s="7" t="s">
        <v>123</v>
      </c>
      <c r="D70" t="str">
        <f t="shared" si="1"/>
        <v>Present</v>
      </c>
    </row>
    <row r="71" spans="1:4" ht="15.75" customHeight="1">
      <c r="A71" s="1" t="s">
        <v>24</v>
      </c>
      <c r="B71" s="6">
        <v>45475</v>
      </c>
      <c r="C71" s="7" t="s">
        <v>124</v>
      </c>
      <c r="D71" t="str">
        <f t="shared" si="1"/>
        <v>Absent</v>
      </c>
    </row>
    <row r="72" spans="1:4" ht="15.75" customHeight="1">
      <c r="A72" s="1" t="s">
        <v>25</v>
      </c>
      <c r="B72" s="6">
        <v>45475</v>
      </c>
      <c r="C72" s="7" t="s">
        <v>124</v>
      </c>
      <c r="D72" t="str">
        <f t="shared" si="1"/>
        <v>Absent</v>
      </c>
    </row>
    <row r="73" spans="1:4" ht="15.75" customHeight="1">
      <c r="A73" s="1" t="s">
        <v>26</v>
      </c>
      <c r="B73" s="6">
        <v>45475</v>
      </c>
      <c r="C73" s="7" t="s">
        <v>123</v>
      </c>
      <c r="D73" t="str">
        <f t="shared" si="1"/>
        <v>Present</v>
      </c>
    </row>
    <row r="74" spans="1:4" ht="15.75" customHeight="1">
      <c r="A74" s="1" t="s">
        <v>27</v>
      </c>
      <c r="B74" s="6">
        <v>45475</v>
      </c>
      <c r="C74" s="7" t="s">
        <v>123</v>
      </c>
      <c r="D74" t="str">
        <f t="shared" si="1"/>
        <v>Present</v>
      </c>
    </row>
    <row r="75" spans="1:4" ht="15.75" customHeight="1">
      <c r="A75" s="1" t="s">
        <v>28</v>
      </c>
      <c r="B75" s="6">
        <v>45475</v>
      </c>
      <c r="C75" s="7" t="s">
        <v>123</v>
      </c>
      <c r="D75" t="str">
        <f t="shared" si="1"/>
        <v>Present</v>
      </c>
    </row>
    <row r="76" spans="1:4" ht="15.75" customHeight="1">
      <c r="A76" s="1" t="s">
        <v>29</v>
      </c>
      <c r="B76" s="6">
        <v>45475</v>
      </c>
      <c r="C76" s="7" t="s">
        <v>124</v>
      </c>
      <c r="D76" t="str">
        <f t="shared" si="1"/>
        <v>Absent</v>
      </c>
    </row>
    <row r="77" spans="1:4" ht="15.75" customHeight="1">
      <c r="A77" s="1" t="s">
        <v>30</v>
      </c>
      <c r="B77" s="6">
        <v>45475</v>
      </c>
      <c r="C77" s="7" t="s">
        <v>123</v>
      </c>
      <c r="D77" t="str">
        <f t="shared" si="1"/>
        <v>Present</v>
      </c>
    </row>
    <row r="78" spans="1:4" ht="15.75" customHeight="1">
      <c r="A78" s="1" t="s">
        <v>31</v>
      </c>
      <c r="B78" s="6">
        <v>45475</v>
      </c>
      <c r="C78" s="7" t="s">
        <v>123</v>
      </c>
      <c r="D78" t="str">
        <f t="shared" si="1"/>
        <v>Present</v>
      </c>
    </row>
    <row r="79" spans="1:4" ht="15.75" customHeight="1">
      <c r="A79" s="1" t="s">
        <v>32</v>
      </c>
      <c r="B79" s="6">
        <v>45475</v>
      </c>
      <c r="C79" s="7" t="s">
        <v>124</v>
      </c>
      <c r="D79" t="str">
        <f t="shared" si="1"/>
        <v>Absent</v>
      </c>
    </row>
    <row r="80" spans="1:4" ht="15.75" customHeight="1">
      <c r="A80" s="1" t="s">
        <v>33</v>
      </c>
      <c r="B80" s="6">
        <v>45475</v>
      </c>
      <c r="C80" s="7" t="s">
        <v>124</v>
      </c>
      <c r="D80" t="str">
        <f t="shared" si="1"/>
        <v>Absent</v>
      </c>
    </row>
    <row r="81" spans="1:4" ht="15.75" customHeight="1">
      <c r="A81" s="1" t="s">
        <v>34</v>
      </c>
      <c r="B81" s="6">
        <v>45475</v>
      </c>
      <c r="C81" s="7" t="s">
        <v>123</v>
      </c>
      <c r="D81" t="str">
        <f t="shared" si="1"/>
        <v>Present</v>
      </c>
    </row>
    <row r="82" spans="1:4" ht="15.75" customHeight="1">
      <c r="A82" s="1" t="s">
        <v>35</v>
      </c>
      <c r="B82" s="6">
        <v>45475</v>
      </c>
      <c r="C82" s="7" t="s">
        <v>124</v>
      </c>
      <c r="D82" t="str">
        <f t="shared" si="1"/>
        <v>Absent</v>
      </c>
    </row>
    <row r="83" spans="1:4" ht="15.75" customHeight="1">
      <c r="A83" s="1" t="s">
        <v>36</v>
      </c>
      <c r="B83" s="6">
        <v>45475</v>
      </c>
      <c r="C83" s="7" t="s">
        <v>124</v>
      </c>
      <c r="D83" t="str">
        <f t="shared" si="1"/>
        <v>Absent</v>
      </c>
    </row>
    <row r="84" spans="1:4" ht="15.75" customHeight="1">
      <c r="A84" s="1" t="s">
        <v>37</v>
      </c>
      <c r="B84" s="6">
        <v>45475</v>
      </c>
      <c r="C84" s="7" t="s">
        <v>123</v>
      </c>
      <c r="D84" t="str">
        <f t="shared" si="1"/>
        <v>Present</v>
      </c>
    </row>
    <row r="85" spans="1:4" ht="15.75" customHeight="1">
      <c r="A85" s="1" t="s">
        <v>38</v>
      </c>
      <c r="B85" s="6">
        <v>45475</v>
      </c>
      <c r="C85" s="7" t="s">
        <v>124</v>
      </c>
      <c r="D85" t="str">
        <f t="shared" si="1"/>
        <v>Absent</v>
      </c>
    </row>
    <row r="86" spans="1:4" ht="15.75" customHeight="1">
      <c r="A86" s="1" t="s">
        <v>39</v>
      </c>
      <c r="B86" s="6">
        <v>45475</v>
      </c>
      <c r="C86" s="7" t="s">
        <v>123</v>
      </c>
      <c r="D86" t="str">
        <f t="shared" si="1"/>
        <v>Present</v>
      </c>
    </row>
    <row r="87" spans="1:4" ht="15.75" customHeight="1">
      <c r="A87" s="1" t="s">
        <v>40</v>
      </c>
      <c r="B87" s="6">
        <v>45475</v>
      </c>
      <c r="C87" s="7" t="s">
        <v>123</v>
      </c>
      <c r="D87" t="str">
        <f t="shared" si="1"/>
        <v>Present</v>
      </c>
    </row>
    <row r="88" spans="1:4" ht="15.75" customHeight="1">
      <c r="A88" s="1" t="s">
        <v>41</v>
      </c>
      <c r="B88" s="6">
        <v>45475</v>
      </c>
      <c r="C88" s="7" t="s">
        <v>123</v>
      </c>
      <c r="D88" t="str">
        <f t="shared" si="1"/>
        <v>Present</v>
      </c>
    </row>
    <row r="89" spans="1:4" ht="15.75" customHeight="1">
      <c r="A89" s="1" t="s">
        <v>42</v>
      </c>
      <c r="B89" s="6">
        <v>45475</v>
      </c>
      <c r="C89" s="7" t="s">
        <v>123</v>
      </c>
      <c r="D89" t="str">
        <f t="shared" si="1"/>
        <v>Present</v>
      </c>
    </row>
    <row r="90" spans="1:4" ht="15.75" customHeight="1">
      <c r="A90" s="1" t="s">
        <v>43</v>
      </c>
      <c r="B90" s="6">
        <v>45475</v>
      </c>
      <c r="C90" s="7" t="s">
        <v>123</v>
      </c>
      <c r="D90" t="str">
        <f t="shared" si="1"/>
        <v>Present</v>
      </c>
    </row>
    <row r="91" spans="1:4" ht="15.75" customHeight="1">
      <c r="A91" s="1" t="s">
        <v>44</v>
      </c>
      <c r="B91" s="6">
        <v>45475</v>
      </c>
      <c r="C91" s="7" t="s">
        <v>124</v>
      </c>
      <c r="D91" t="str">
        <f t="shared" si="1"/>
        <v>Absent</v>
      </c>
    </row>
    <row r="92" spans="1:4" ht="15.75" customHeight="1">
      <c r="A92" s="1" t="s">
        <v>45</v>
      </c>
      <c r="B92" s="6">
        <v>45475</v>
      </c>
      <c r="C92" s="7" t="s">
        <v>124</v>
      </c>
      <c r="D92" t="str">
        <f t="shared" si="1"/>
        <v>Absent</v>
      </c>
    </row>
    <row r="93" spans="1:4" ht="15.75" customHeight="1">
      <c r="A93" s="1" t="s">
        <v>46</v>
      </c>
      <c r="B93" s="6">
        <v>45475</v>
      </c>
      <c r="C93" s="7" t="s">
        <v>124</v>
      </c>
      <c r="D93" t="str">
        <f t="shared" si="1"/>
        <v>Absent</v>
      </c>
    </row>
    <row r="94" spans="1:4" ht="15.75" customHeight="1">
      <c r="A94" s="1" t="s">
        <v>47</v>
      </c>
      <c r="B94" s="6">
        <v>45475</v>
      </c>
      <c r="C94" s="7" t="s">
        <v>123</v>
      </c>
      <c r="D94" t="str">
        <f t="shared" si="1"/>
        <v>Present</v>
      </c>
    </row>
    <row r="95" spans="1:4" ht="15.75" customHeight="1">
      <c r="A95" s="1" t="s">
        <v>48</v>
      </c>
      <c r="B95" s="6">
        <v>45475</v>
      </c>
      <c r="C95" s="7" t="s">
        <v>123</v>
      </c>
      <c r="D95" t="str">
        <f t="shared" si="1"/>
        <v>Present</v>
      </c>
    </row>
    <row r="96" spans="1:4" ht="15.75" customHeight="1">
      <c r="A96" s="1" t="s">
        <v>49</v>
      </c>
      <c r="B96" s="6">
        <v>45475</v>
      </c>
      <c r="C96" s="7" t="s">
        <v>124</v>
      </c>
      <c r="D96" t="str">
        <f t="shared" si="1"/>
        <v>Absent</v>
      </c>
    </row>
    <row r="97" spans="1:4" ht="15.75" customHeight="1">
      <c r="A97" s="1" t="s">
        <v>50</v>
      </c>
      <c r="B97" s="6">
        <v>45475</v>
      </c>
      <c r="C97" s="7" t="s">
        <v>123</v>
      </c>
      <c r="D97" t="str">
        <f t="shared" si="1"/>
        <v>Present</v>
      </c>
    </row>
    <row r="98" spans="1:4" ht="15.75" customHeight="1">
      <c r="A98" s="1" t="s">
        <v>51</v>
      </c>
      <c r="B98" s="6">
        <v>45475</v>
      </c>
      <c r="C98" s="7" t="s">
        <v>123</v>
      </c>
      <c r="D98" t="str">
        <f t="shared" si="1"/>
        <v>Present</v>
      </c>
    </row>
    <row r="99" spans="1:4" ht="15.75" customHeight="1">
      <c r="A99" s="1" t="s">
        <v>52</v>
      </c>
      <c r="B99" s="6">
        <v>45475</v>
      </c>
      <c r="C99" s="7" t="s">
        <v>124</v>
      </c>
      <c r="D99" t="str">
        <f t="shared" si="1"/>
        <v>Absent</v>
      </c>
    </row>
    <row r="100" spans="1:4" ht="15.75" customHeight="1">
      <c r="A100" s="1" t="s">
        <v>53</v>
      </c>
      <c r="B100" s="6">
        <v>45475</v>
      </c>
      <c r="C100" s="7" t="s">
        <v>124</v>
      </c>
      <c r="D100" t="str">
        <f t="shared" si="1"/>
        <v>Absent</v>
      </c>
    </row>
    <row r="101" spans="1:4" ht="15.75" customHeight="1">
      <c r="A101" s="1" t="s">
        <v>54</v>
      </c>
      <c r="B101" s="6">
        <v>45475</v>
      </c>
      <c r="C101" s="7" t="s">
        <v>124</v>
      </c>
      <c r="D101" t="str">
        <f t="shared" si="1"/>
        <v>Absent</v>
      </c>
    </row>
    <row r="102" spans="1:4" ht="15.75" customHeight="1">
      <c r="A102" s="1" t="s">
        <v>5</v>
      </c>
      <c r="B102" s="6">
        <v>45476</v>
      </c>
      <c r="C102" s="7" t="s">
        <v>124</v>
      </c>
      <c r="D102" t="str">
        <f t="shared" si="1"/>
        <v>Absent</v>
      </c>
    </row>
    <row r="103" spans="1:4" ht="15.75" customHeight="1">
      <c r="A103" s="1" t="s">
        <v>6</v>
      </c>
      <c r="B103" s="6">
        <v>45476</v>
      </c>
      <c r="C103" s="7" t="s">
        <v>123</v>
      </c>
      <c r="D103" t="str">
        <f t="shared" si="1"/>
        <v>Present</v>
      </c>
    </row>
    <row r="104" spans="1:4" ht="15.75" customHeight="1">
      <c r="A104" s="1" t="s">
        <v>7</v>
      </c>
      <c r="B104" s="6">
        <v>45476</v>
      </c>
      <c r="C104" s="7" t="s">
        <v>123</v>
      </c>
      <c r="D104" t="str">
        <f t="shared" si="1"/>
        <v>Present</v>
      </c>
    </row>
    <row r="105" spans="1:4" ht="15.75" customHeight="1">
      <c r="A105" s="1" t="s">
        <v>8</v>
      </c>
      <c r="B105" s="6">
        <v>45476</v>
      </c>
      <c r="C105" s="7" t="s">
        <v>123</v>
      </c>
      <c r="D105" t="str">
        <f t="shared" si="1"/>
        <v>Present</v>
      </c>
    </row>
    <row r="106" spans="1:4" ht="15.75" customHeight="1">
      <c r="A106" s="1" t="s">
        <v>9</v>
      </c>
      <c r="B106" s="6">
        <v>45476</v>
      </c>
      <c r="C106" s="7" t="s">
        <v>123</v>
      </c>
      <c r="D106" t="str">
        <f t="shared" si="1"/>
        <v>Present</v>
      </c>
    </row>
    <row r="107" spans="1:4" ht="15.75" customHeight="1">
      <c r="A107" s="1" t="s">
        <v>10</v>
      </c>
      <c r="B107" s="6">
        <v>45476</v>
      </c>
      <c r="C107" s="7" t="s">
        <v>123</v>
      </c>
      <c r="D107" t="str">
        <f t="shared" si="1"/>
        <v>Present</v>
      </c>
    </row>
    <row r="108" spans="1:4" ht="15.75" customHeight="1">
      <c r="A108" s="1" t="s">
        <v>11</v>
      </c>
      <c r="B108" s="6">
        <v>45476</v>
      </c>
      <c r="C108" s="7" t="s">
        <v>123</v>
      </c>
      <c r="D108" t="str">
        <f t="shared" si="1"/>
        <v>Present</v>
      </c>
    </row>
    <row r="109" spans="1:4" ht="15.75" customHeight="1">
      <c r="A109" s="1" t="s">
        <v>12</v>
      </c>
      <c r="B109" s="6">
        <v>45476</v>
      </c>
      <c r="C109" s="7" t="s">
        <v>123</v>
      </c>
      <c r="D109" t="str">
        <f t="shared" si="1"/>
        <v>Present</v>
      </c>
    </row>
    <row r="110" spans="1:4" ht="15.75" customHeight="1">
      <c r="A110" s="1" t="s">
        <v>13</v>
      </c>
      <c r="B110" s="6">
        <v>45476</v>
      </c>
      <c r="C110" s="7" t="s">
        <v>123</v>
      </c>
      <c r="D110" t="str">
        <f t="shared" si="1"/>
        <v>Present</v>
      </c>
    </row>
    <row r="111" spans="1:4" ht="15.75" customHeight="1">
      <c r="A111" s="1" t="s">
        <v>14</v>
      </c>
      <c r="B111" s="6">
        <v>45476</v>
      </c>
      <c r="C111" s="7" t="s">
        <v>123</v>
      </c>
      <c r="D111" t="str">
        <f t="shared" si="1"/>
        <v>Present</v>
      </c>
    </row>
    <row r="112" spans="1:4" ht="15.75" customHeight="1">
      <c r="A112" s="1" t="s">
        <v>15</v>
      </c>
      <c r="B112" s="6">
        <v>45476</v>
      </c>
      <c r="C112" s="7" t="s">
        <v>123</v>
      </c>
      <c r="D112" t="str">
        <f t="shared" si="1"/>
        <v>Present</v>
      </c>
    </row>
    <row r="113" spans="1:4" ht="15.75" customHeight="1">
      <c r="A113" s="1" t="s">
        <v>16</v>
      </c>
      <c r="B113" s="6">
        <v>45476</v>
      </c>
      <c r="C113" s="7" t="s">
        <v>124</v>
      </c>
      <c r="D113" t="str">
        <f t="shared" si="1"/>
        <v>Absent</v>
      </c>
    </row>
    <row r="114" spans="1:4" ht="15.75" customHeight="1">
      <c r="A114" s="1" t="s">
        <v>17</v>
      </c>
      <c r="B114" s="6">
        <v>45476</v>
      </c>
      <c r="C114" s="7" t="s">
        <v>124</v>
      </c>
      <c r="D114" t="str">
        <f t="shared" si="1"/>
        <v>Absent</v>
      </c>
    </row>
    <row r="115" spans="1:4" ht="15.75" customHeight="1">
      <c r="A115" s="1" t="s">
        <v>18</v>
      </c>
      <c r="B115" s="6">
        <v>45476</v>
      </c>
      <c r="C115" s="7" t="s">
        <v>124</v>
      </c>
      <c r="D115" t="str">
        <f t="shared" si="1"/>
        <v>Absent</v>
      </c>
    </row>
    <row r="116" spans="1:4" ht="15.75" customHeight="1">
      <c r="A116" s="1" t="s">
        <v>19</v>
      </c>
      <c r="B116" s="6">
        <v>45476</v>
      </c>
      <c r="C116" s="7" t="s">
        <v>124</v>
      </c>
      <c r="D116" t="str">
        <f t="shared" si="1"/>
        <v>Absent</v>
      </c>
    </row>
    <row r="117" spans="1:4" ht="15.75" customHeight="1">
      <c r="A117" s="1" t="s">
        <v>20</v>
      </c>
      <c r="B117" s="6">
        <v>45476</v>
      </c>
      <c r="C117" s="7" t="s">
        <v>124</v>
      </c>
      <c r="D117" t="str">
        <f t="shared" si="1"/>
        <v>Absent</v>
      </c>
    </row>
    <row r="118" spans="1:4" ht="15.75" customHeight="1">
      <c r="A118" s="1" t="s">
        <v>21</v>
      </c>
      <c r="B118" s="6">
        <v>45476</v>
      </c>
      <c r="C118" s="7" t="s">
        <v>123</v>
      </c>
      <c r="D118" t="str">
        <f t="shared" si="1"/>
        <v>Present</v>
      </c>
    </row>
    <row r="119" spans="1:4" ht="15.75" customHeight="1">
      <c r="A119" s="1" t="s">
        <v>22</v>
      </c>
      <c r="B119" s="6">
        <v>45476</v>
      </c>
      <c r="C119" s="7" t="s">
        <v>123</v>
      </c>
      <c r="D119" t="str">
        <f t="shared" si="1"/>
        <v>Present</v>
      </c>
    </row>
    <row r="120" spans="1:4" ht="15.75" customHeight="1">
      <c r="A120" s="1" t="s">
        <v>23</v>
      </c>
      <c r="B120" s="6">
        <v>45476</v>
      </c>
      <c r="C120" s="7" t="s">
        <v>123</v>
      </c>
      <c r="D120" t="str">
        <f t="shared" si="1"/>
        <v>Present</v>
      </c>
    </row>
    <row r="121" spans="1:4" ht="15.75" customHeight="1">
      <c r="A121" s="1" t="s">
        <v>24</v>
      </c>
      <c r="B121" s="6">
        <v>45476</v>
      </c>
      <c r="C121" s="7" t="s">
        <v>124</v>
      </c>
      <c r="D121" t="str">
        <f t="shared" si="1"/>
        <v>Absent</v>
      </c>
    </row>
    <row r="122" spans="1:4" ht="15.75" customHeight="1">
      <c r="A122" s="1" t="s">
        <v>25</v>
      </c>
      <c r="B122" s="6">
        <v>45476</v>
      </c>
      <c r="C122" s="7" t="s">
        <v>123</v>
      </c>
      <c r="D122" t="str">
        <f t="shared" si="1"/>
        <v>Present</v>
      </c>
    </row>
    <row r="123" spans="1:4" ht="15.75" customHeight="1">
      <c r="A123" s="1" t="s">
        <v>26</v>
      </c>
      <c r="B123" s="6">
        <v>45476</v>
      </c>
      <c r="C123" s="7" t="s">
        <v>124</v>
      </c>
      <c r="D123" t="str">
        <f t="shared" si="1"/>
        <v>Absent</v>
      </c>
    </row>
    <row r="124" spans="1:4" ht="15.75" customHeight="1">
      <c r="A124" s="1" t="s">
        <v>27</v>
      </c>
      <c r="B124" s="6">
        <v>45476</v>
      </c>
      <c r="C124" s="7" t="s">
        <v>124</v>
      </c>
      <c r="D124" t="str">
        <f t="shared" si="1"/>
        <v>Absent</v>
      </c>
    </row>
    <row r="125" spans="1:4" ht="15.75" customHeight="1">
      <c r="A125" s="1" t="s">
        <v>28</v>
      </c>
      <c r="B125" s="6">
        <v>45476</v>
      </c>
      <c r="C125" s="7" t="s">
        <v>123</v>
      </c>
      <c r="D125" t="str">
        <f t="shared" si="1"/>
        <v>Present</v>
      </c>
    </row>
    <row r="126" spans="1:4" ht="15.75" customHeight="1">
      <c r="A126" s="1" t="s">
        <v>29</v>
      </c>
      <c r="B126" s="6">
        <v>45476</v>
      </c>
      <c r="C126" s="7" t="s">
        <v>124</v>
      </c>
      <c r="D126" t="str">
        <f t="shared" si="1"/>
        <v>Absent</v>
      </c>
    </row>
    <row r="127" spans="1:4" ht="15.75" customHeight="1">
      <c r="A127" s="1" t="s">
        <v>30</v>
      </c>
      <c r="B127" s="6">
        <v>45476</v>
      </c>
      <c r="C127" s="7" t="s">
        <v>124</v>
      </c>
      <c r="D127" t="str">
        <f t="shared" si="1"/>
        <v>Absent</v>
      </c>
    </row>
    <row r="128" spans="1:4" ht="15.75" customHeight="1">
      <c r="A128" s="1" t="s">
        <v>31</v>
      </c>
      <c r="B128" s="6">
        <v>45476</v>
      </c>
      <c r="C128" s="7" t="s">
        <v>124</v>
      </c>
      <c r="D128" t="str">
        <f t="shared" si="1"/>
        <v>Absent</v>
      </c>
    </row>
    <row r="129" spans="1:4" ht="15.75" customHeight="1">
      <c r="A129" s="1" t="s">
        <v>32</v>
      </c>
      <c r="B129" s="6">
        <v>45476</v>
      </c>
      <c r="C129" s="7" t="s">
        <v>124</v>
      </c>
      <c r="D129" t="str">
        <f t="shared" si="1"/>
        <v>Absent</v>
      </c>
    </row>
    <row r="130" spans="1:4" ht="15.75" customHeight="1">
      <c r="A130" s="1" t="s">
        <v>33</v>
      </c>
      <c r="B130" s="6">
        <v>45476</v>
      </c>
      <c r="C130" s="7" t="s">
        <v>124</v>
      </c>
      <c r="D130" t="str">
        <f t="shared" si="1"/>
        <v>Absent</v>
      </c>
    </row>
    <row r="131" spans="1:4" ht="15.75" customHeight="1">
      <c r="A131" s="1" t="s">
        <v>34</v>
      </c>
      <c r="B131" s="6">
        <v>45476</v>
      </c>
      <c r="C131" s="7" t="s">
        <v>123</v>
      </c>
      <c r="D131" t="str">
        <f t="shared" ref="D131:D194" si="2">IF(C131="Yes","Present","Absent")</f>
        <v>Present</v>
      </c>
    </row>
    <row r="132" spans="1:4" ht="15.75" customHeight="1">
      <c r="A132" s="1" t="s">
        <v>35</v>
      </c>
      <c r="B132" s="6">
        <v>45476</v>
      </c>
      <c r="C132" s="7" t="s">
        <v>124</v>
      </c>
      <c r="D132" t="str">
        <f t="shared" si="2"/>
        <v>Absent</v>
      </c>
    </row>
    <row r="133" spans="1:4" ht="15.75" customHeight="1">
      <c r="A133" s="1" t="s">
        <v>36</v>
      </c>
      <c r="B133" s="6">
        <v>45476</v>
      </c>
      <c r="C133" s="7" t="s">
        <v>124</v>
      </c>
      <c r="D133" t="str">
        <f t="shared" si="2"/>
        <v>Absent</v>
      </c>
    </row>
    <row r="134" spans="1:4" ht="15.75" customHeight="1">
      <c r="A134" s="1" t="s">
        <v>37</v>
      </c>
      <c r="B134" s="6">
        <v>45476</v>
      </c>
      <c r="C134" s="7" t="s">
        <v>123</v>
      </c>
      <c r="D134" t="str">
        <f t="shared" si="2"/>
        <v>Present</v>
      </c>
    </row>
    <row r="135" spans="1:4" ht="15.75" customHeight="1">
      <c r="A135" s="1" t="s">
        <v>38</v>
      </c>
      <c r="B135" s="6">
        <v>45476</v>
      </c>
      <c r="C135" s="7" t="s">
        <v>123</v>
      </c>
      <c r="D135" t="str">
        <f t="shared" si="2"/>
        <v>Present</v>
      </c>
    </row>
    <row r="136" spans="1:4" ht="15.75" customHeight="1">
      <c r="A136" s="1" t="s">
        <v>39</v>
      </c>
      <c r="B136" s="6">
        <v>45476</v>
      </c>
      <c r="C136" s="7" t="s">
        <v>124</v>
      </c>
      <c r="D136" t="str">
        <f t="shared" si="2"/>
        <v>Absent</v>
      </c>
    </row>
    <row r="137" spans="1:4" ht="15.75" customHeight="1">
      <c r="A137" s="1" t="s">
        <v>40</v>
      </c>
      <c r="B137" s="6">
        <v>45476</v>
      </c>
      <c r="C137" s="7" t="s">
        <v>123</v>
      </c>
      <c r="D137" t="str">
        <f t="shared" si="2"/>
        <v>Present</v>
      </c>
    </row>
    <row r="138" spans="1:4" ht="15.75" customHeight="1">
      <c r="A138" s="1" t="s">
        <v>41</v>
      </c>
      <c r="B138" s="6">
        <v>45476</v>
      </c>
      <c r="C138" s="7" t="s">
        <v>123</v>
      </c>
      <c r="D138" t="str">
        <f t="shared" si="2"/>
        <v>Present</v>
      </c>
    </row>
    <row r="139" spans="1:4" ht="15.75" customHeight="1">
      <c r="A139" s="1" t="s">
        <v>42</v>
      </c>
      <c r="B139" s="6">
        <v>45476</v>
      </c>
      <c r="C139" s="7" t="s">
        <v>124</v>
      </c>
      <c r="D139" t="str">
        <f t="shared" si="2"/>
        <v>Absent</v>
      </c>
    </row>
    <row r="140" spans="1:4" ht="15.75" customHeight="1">
      <c r="A140" s="1" t="s">
        <v>43</v>
      </c>
      <c r="B140" s="6">
        <v>45476</v>
      </c>
      <c r="C140" s="7" t="s">
        <v>123</v>
      </c>
      <c r="D140" t="str">
        <f t="shared" si="2"/>
        <v>Present</v>
      </c>
    </row>
    <row r="141" spans="1:4" ht="15.75" customHeight="1">
      <c r="A141" s="1" t="s">
        <v>44</v>
      </c>
      <c r="B141" s="6">
        <v>45476</v>
      </c>
      <c r="C141" s="7" t="s">
        <v>124</v>
      </c>
      <c r="D141" t="str">
        <f t="shared" si="2"/>
        <v>Absent</v>
      </c>
    </row>
    <row r="142" spans="1:4" ht="15.75" customHeight="1">
      <c r="A142" s="1" t="s">
        <v>45</v>
      </c>
      <c r="B142" s="6">
        <v>45476</v>
      </c>
      <c r="C142" s="7" t="s">
        <v>123</v>
      </c>
      <c r="D142" t="str">
        <f t="shared" si="2"/>
        <v>Present</v>
      </c>
    </row>
    <row r="143" spans="1:4" ht="15.75" customHeight="1">
      <c r="A143" s="1" t="s">
        <v>46</v>
      </c>
      <c r="B143" s="6">
        <v>45476</v>
      </c>
      <c r="C143" s="7" t="s">
        <v>124</v>
      </c>
      <c r="D143" t="str">
        <f t="shared" si="2"/>
        <v>Absent</v>
      </c>
    </row>
    <row r="144" spans="1:4" ht="15.75" customHeight="1">
      <c r="A144" s="1" t="s">
        <v>47</v>
      </c>
      <c r="B144" s="6">
        <v>45476</v>
      </c>
      <c r="C144" s="7" t="s">
        <v>124</v>
      </c>
      <c r="D144" t="str">
        <f t="shared" si="2"/>
        <v>Absent</v>
      </c>
    </row>
    <row r="145" spans="1:4" ht="15.75" customHeight="1">
      <c r="A145" s="1" t="s">
        <v>48</v>
      </c>
      <c r="B145" s="6">
        <v>45476</v>
      </c>
      <c r="C145" s="7" t="s">
        <v>124</v>
      </c>
      <c r="D145" t="str">
        <f t="shared" si="2"/>
        <v>Absent</v>
      </c>
    </row>
    <row r="146" spans="1:4" ht="15.75" customHeight="1">
      <c r="A146" s="1" t="s">
        <v>49</v>
      </c>
      <c r="B146" s="6">
        <v>45476</v>
      </c>
      <c r="C146" s="7" t="s">
        <v>124</v>
      </c>
      <c r="D146" t="str">
        <f t="shared" si="2"/>
        <v>Absent</v>
      </c>
    </row>
    <row r="147" spans="1:4" ht="15.75" customHeight="1">
      <c r="A147" s="1" t="s">
        <v>50</v>
      </c>
      <c r="B147" s="6">
        <v>45476</v>
      </c>
      <c r="C147" s="7" t="s">
        <v>123</v>
      </c>
      <c r="D147" t="str">
        <f t="shared" si="2"/>
        <v>Present</v>
      </c>
    </row>
    <row r="148" spans="1:4" ht="15.75" customHeight="1">
      <c r="A148" s="1" t="s">
        <v>51</v>
      </c>
      <c r="B148" s="6">
        <v>45476</v>
      </c>
      <c r="C148" s="7" t="s">
        <v>123</v>
      </c>
      <c r="D148" t="str">
        <f t="shared" si="2"/>
        <v>Present</v>
      </c>
    </row>
    <row r="149" spans="1:4" ht="15.75" customHeight="1">
      <c r="A149" s="1" t="s">
        <v>52</v>
      </c>
      <c r="B149" s="6">
        <v>45476</v>
      </c>
      <c r="C149" s="7" t="s">
        <v>124</v>
      </c>
      <c r="D149" t="str">
        <f t="shared" si="2"/>
        <v>Absent</v>
      </c>
    </row>
    <row r="150" spans="1:4" ht="15.75" customHeight="1">
      <c r="A150" s="1" t="s">
        <v>53</v>
      </c>
      <c r="B150" s="6">
        <v>45476</v>
      </c>
      <c r="C150" s="7" t="s">
        <v>124</v>
      </c>
      <c r="D150" t="str">
        <f t="shared" si="2"/>
        <v>Absent</v>
      </c>
    </row>
    <row r="151" spans="1:4" ht="15.75" customHeight="1">
      <c r="A151" s="1" t="s">
        <v>54</v>
      </c>
      <c r="B151" s="6">
        <v>45476</v>
      </c>
      <c r="C151" s="7" t="s">
        <v>124</v>
      </c>
      <c r="D151" t="str">
        <f t="shared" si="2"/>
        <v>Absent</v>
      </c>
    </row>
    <row r="152" spans="1:4" ht="15.75" customHeight="1">
      <c r="A152" s="1" t="s">
        <v>5</v>
      </c>
      <c r="B152" s="6">
        <v>45477</v>
      </c>
      <c r="C152" s="7" t="s">
        <v>123</v>
      </c>
      <c r="D152" t="str">
        <f t="shared" si="2"/>
        <v>Present</v>
      </c>
    </row>
    <row r="153" spans="1:4" ht="15.75" customHeight="1">
      <c r="A153" s="1" t="s">
        <v>6</v>
      </c>
      <c r="B153" s="6">
        <v>45477</v>
      </c>
      <c r="C153" s="7" t="s">
        <v>123</v>
      </c>
      <c r="D153" t="str">
        <f t="shared" si="2"/>
        <v>Present</v>
      </c>
    </row>
    <row r="154" spans="1:4" ht="15.75" customHeight="1">
      <c r="A154" s="1" t="s">
        <v>7</v>
      </c>
      <c r="B154" s="6">
        <v>45477</v>
      </c>
      <c r="C154" s="7" t="s">
        <v>124</v>
      </c>
      <c r="D154" t="str">
        <f t="shared" si="2"/>
        <v>Absent</v>
      </c>
    </row>
    <row r="155" spans="1:4" ht="15.75" customHeight="1">
      <c r="A155" s="1" t="s">
        <v>8</v>
      </c>
      <c r="B155" s="6">
        <v>45477</v>
      </c>
      <c r="C155" s="7" t="s">
        <v>123</v>
      </c>
      <c r="D155" t="str">
        <f t="shared" si="2"/>
        <v>Present</v>
      </c>
    </row>
    <row r="156" spans="1:4" ht="15.75" customHeight="1">
      <c r="A156" s="1" t="s">
        <v>9</v>
      </c>
      <c r="B156" s="6">
        <v>45477</v>
      </c>
      <c r="C156" s="7" t="s">
        <v>123</v>
      </c>
      <c r="D156" t="str">
        <f t="shared" si="2"/>
        <v>Present</v>
      </c>
    </row>
    <row r="157" spans="1:4" ht="15.75" customHeight="1">
      <c r="A157" s="1" t="s">
        <v>10</v>
      </c>
      <c r="B157" s="6">
        <v>45477</v>
      </c>
      <c r="C157" s="7" t="s">
        <v>123</v>
      </c>
      <c r="D157" t="str">
        <f t="shared" si="2"/>
        <v>Present</v>
      </c>
    </row>
    <row r="158" spans="1:4" ht="15.75" customHeight="1">
      <c r="A158" s="1" t="s">
        <v>11</v>
      </c>
      <c r="B158" s="6">
        <v>45477</v>
      </c>
      <c r="C158" s="7" t="s">
        <v>123</v>
      </c>
      <c r="D158" t="str">
        <f t="shared" si="2"/>
        <v>Present</v>
      </c>
    </row>
    <row r="159" spans="1:4" ht="15.75" customHeight="1">
      <c r="A159" s="1" t="s">
        <v>12</v>
      </c>
      <c r="B159" s="6">
        <v>45477</v>
      </c>
      <c r="C159" s="7" t="s">
        <v>123</v>
      </c>
      <c r="D159" t="str">
        <f t="shared" si="2"/>
        <v>Present</v>
      </c>
    </row>
    <row r="160" spans="1:4" ht="15.75" customHeight="1">
      <c r="A160" s="1" t="s">
        <v>13</v>
      </c>
      <c r="B160" s="6">
        <v>45477</v>
      </c>
      <c r="C160" s="7" t="s">
        <v>123</v>
      </c>
      <c r="D160" t="str">
        <f t="shared" si="2"/>
        <v>Present</v>
      </c>
    </row>
    <row r="161" spans="1:4" ht="15.75" customHeight="1">
      <c r="A161" s="1" t="s">
        <v>14</v>
      </c>
      <c r="B161" s="6">
        <v>45477</v>
      </c>
      <c r="C161" s="7" t="s">
        <v>124</v>
      </c>
      <c r="D161" t="str">
        <f t="shared" si="2"/>
        <v>Absent</v>
      </c>
    </row>
    <row r="162" spans="1:4" ht="15.75" customHeight="1">
      <c r="A162" s="1" t="s">
        <v>15</v>
      </c>
      <c r="B162" s="6">
        <v>45477</v>
      </c>
      <c r="C162" s="7" t="s">
        <v>123</v>
      </c>
      <c r="D162" t="str">
        <f t="shared" si="2"/>
        <v>Present</v>
      </c>
    </row>
    <row r="163" spans="1:4" ht="15.75" customHeight="1">
      <c r="A163" s="1" t="s">
        <v>16</v>
      </c>
      <c r="B163" s="6">
        <v>45477</v>
      </c>
      <c r="C163" s="7" t="s">
        <v>124</v>
      </c>
      <c r="D163" t="str">
        <f t="shared" si="2"/>
        <v>Absent</v>
      </c>
    </row>
    <row r="164" spans="1:4" ht="15.75" customHeight="1">
      <c r="A164" s="1" t="s">
        <v>17</v>
      </c>
      <c r="B164" s="6">
        <v>45477</v>
      </c>
      <c r="C164" s="7" t="s">
        <v>124</v>
      </c>
      <c r="D164" t="str">
        <f t="shared" si="2"/>
        <v>Absent</v>
      </c>
    </row>
    <row r="165" spans="1:4" ht="15.75" customHeight="1">
      <c r="A165" s="1" t="s">
        <v>18</v>
      </c>
      <c r="B165" s="6">
        <v>45477</v>
      </c>
      <c r="C165" s="7" t="s">
        <v>123</v>
      </c>
      <c r="D165" t="str">
        <f t="shared" si="2"/>
        <v>Present</v>
      </c>
    </row>
    <row r="166" spans="1:4" ht="15.75" customHeight="1">
      <c r="A166" s="1" t="s">
        <v>19</v>
      </c>
      <c r="B166" s="6">
        <v>45477</v>
      </c>
      <c r="C166" s="7" t="s">
        <v>123</v>
      </c>
      <c r="D166" t="str">
        <f t="shared" si="2"/>
        <v>Present</v>
      </c>
    </row>
    <row r="167" spans="1:4" ht="15.75" customHeight="1">
      <c r="A167" s="1" t="s">
        <v>20</v>
      </c>
      <c r="B167" s="6">
        <v>45477</v>
      </c>
      <c r="C167" s="7" t="s">
        <v>123</v>
      </c>
      <c r="D167" t="str">
        <f t="shared" si="2"/>
        <v>Present</v>
      </c>
    </row>
    <row r="168" spans="1:4" ht="15.75" customHeight="1">
      <c r="A168" s="1" t="s">
        <v>21</v>
      </c>
      <c r="B168" s="6">
        <v>45477</v>
      </c>
      <c r="C168" s="7" t="s">
        <v>124</v>
      </c>
      <c r="D168" t="str">
        <f t="shared" si="2"/>
        <v>Absent</v>
      </c>
    </row>
    <row r="169" spans="1:4" ht="15.75" customHeight="1">
      <c r="A169" s="1" t="s">
        <v>22</v>
      </c>
      <c r="B169" s="6">
        <v>45477</v>
      </c>
      <c r="C169" s="7" t="s">
        <v>124</v>
      </c>
      <c r="D169" t="str">
        <f t="shared" si="2"/>
        <v>Absent</v>
      </c>
    </row>
    <row r="170" spans="1:4" ht="15.75" customHeight="1">
      <c r="A170" s="1" t="s">
        <v>23</v>
      </c>
      <c r="B170" s="6">
        <v>45477</v>
      </c>
      <c r="C170" s="7" t="s">
        <v>124</v>
      </c>
      <c r="D170" t="str">
        <f t="shared" si="2"/>
        <v>Absent</v>
      </c>
    </row>
    <row r="171" spans="1:4" ht="15.75" customHeight="1">
      <c r="A171" s="1" t="s">
        <v>24</v>
      </c>
      <c r="B171" s="6">
        <v>45477</v>
      </c>
      <c r="C171" s="7" t="s">
        <v>123</v>
      </c>
      <c r="D171" t="str">
        <f t="shared" si="2"/>
        <v>Present</v>
      </c>
    </row>
    <row r="172" spans="1:4" ht="15.75" customHeight="1">
      <c r="A172" s="1" t="s">
        <v>25</v>
      </c>
      <c r="B172" s="6">
        <v>45477</v>
      </c>
      <c r="C172" s="7" t="s">
        <v>124</v>
      </c>
      <c r="D172" t="str">
        <f t="shared" si="2"/>
        <v>Absent</v>
      </c>
    </row>
    <row r="173" spans="1:4" ht="15.75" customHeight="1">
      <c r="A173" s="1" t="s">
        <v>26</v>
      </c>
      <c r="B173" s="6">
        <v>45477</v>
      </c>
      <c r="C173" s="7" t="s">
        <v>124</v>
      </c>
      <c r="D173" t="str">
        <f t="shared" si="2"/>
        <v>Absent</v>
      </c>
    </row>
    <row r="174" spans="1:4" ht="15.75" customHeight="1">
      <c r="A174" s="1" t="s">
        <v>27</v>
      </c>
      <c r="B174" s="6">
        <v>45477</v>
      </c>
      <c r="C174" s="7" t="s">
        <v>123</v>
      </c>
      <c r="D174" t="str">
        <f t="shared" si="2"/>
        <v>Present</v>
      </c>
    </row>
    <row r="175" spans="1:4" ht="15.75" customHeight="1">
      <c r="A175" s="1" t="s">
        <v>28</v>
      </c>
      <c r="B175" s="6">
        <v>45477</v>
      </c>
      <c r="C175" s="7" t="s">
        <v>124</v>
      </c>
      <c r="D175" t="str">
        <f t="shared" si="2"/>
        <v>Absent</v>
      </c>
    </row>
    <row r="176" spans="1:4" ht="15.75" customHeight="1">
      <c r="A176" s="1" t="s">
        <v>29</v>
      </c>
      <c r="B176" s="6">
        <v>45477</v>
      </c>
      <c r="C176" s="7" t="s">
        <v>123</v>
      </c>
      <c r="D176" t="str">
        <f t="shared" si="2"/>
        <v>Present</v>
      </c>
    </row>
    <row r="177" spans="1:4" ht="15.75" customHeight="1">
      <c r="A177" s="1" t="s">
        <v>30</v>
      </c>
      <c r="B177" s="6">
        <v>45477</v>
      </c>
      <c r="C177" s="7" t="s">
        <v>124</v>
      </c>
      <c r="D177" t="str">
        <f t="shared" si="2"/>
        <v>Absent</v>
      </c>
    </row>
    <row r="178" spans="1:4" ht="15.75" customHeight="1">
      <c r="A178" s="1" t="s">
        <v>31</v>
      </c>
      <c r="B178" s="6">
        <v>45477</v>
      </c>
      <c r="C178" s="7" t="s">
        <v>123</v>
      </c>
      <c r="D178" t="str">
        <f t="shared" si="2"/>
        <v>Present</v>
      </c>
    </row>
    <row r="179" spans="1:4" ht="15.75" customHeight="1">
      <c r="A179" s="1" t="s">
        <v>32</v>
      </c>
      <c r="B179" s="6">
        <v>45477</v>
      </c>
      <c r="C179" s="7" t="s">
        <v>124</v>
      </c>
      <c r="D179" t="str">
        <f t="shared" si="2"/>
        <v>Absent</v>
      </c>
    </row>
    <row r="180" spans="1:4" ht="15.75" customHeight="1">
      <c r="A180" s="1" t="s">
        <v>33</v>
      </c>
      <c r="B180" s="6">
        <v>45477</v>
      </c>
      <c r="C180" s="7" t="s">
        <v>123</v>
      </c>
      <c r="D180" t="str">
        <f t="shared" si="2"/>
        <v>Present</v>
      </c>
    </row>
    <row r="181" spans="1:4" ht="15.75" customHeight="1">
      <c r="A181" s="1" t="s">
        <v>34</v>
      </c>
      <c r="B181" s="6">
        <v>45477</v>
      </c>
      <c r="C181" s="7" t="s">
        <v>123</v>
      </c>
      <c r="D181" t="str">
        <f t="shared" si="2"/>
        <v>Present</v>
      </c>
    </row>
    <row r="182" spans="1:4" ht="15.75" customHeight="1">
      <c r="A182" s="1" t="s">
        <v>35</v>
      </c>
      <c r="B182" s="6">
        <v>45477</v>
      </c>
      <c r="C182" s="7" t="s">
        <v>123</v>
      </c>
      <c r="D182" t="str">
        <f t="shared" si="2"/>
        <v>Present</v>
      </c>
    </row>
    <row r="183" spans="1:4" ht="15.75" customHeight="1">
      <c r="A183" s="1" t="s">
        <v>36</v>
      </c>
      <c r="B183" s="6">
        <v>45477</v>
      </c>
      <c r="C183" s="7" t="s">
        <v>123</v>
      </c>
      <c r="D183" t="str">
        <f t="shared" si="2"/>
        <v>Present</v>
      </c>
    </row>
    <row r="184" spans="1:4" ht="15.75" customHeight="1">
      <c r="A184" s="1" t="s">
        <v>37</v>
      </c>
      <c r="B184" s="6">
        <v>45477</v>
      </c>
      <c r="C184" s="7" t="s">
        <v>123</v>
      </c>
      <c r="D184" t="str">
        <f t="shared" si="2"/>
        <v>Present</v>
      </c>
    </row>
    <row r="185" spans="1:4" ht="15.75" customHeight="1">
      <c r="A185" s="1" t="s">
        <v>38</v>
      </c>
      <c r="B185" s="6">
        <v>45477</v>
      </c>
      <c r="C185" s="7" t="s">
        <v>123</v>
      </c>
      <c r="D185" t="str">
        <f t="shared" si="2"/>
        <v>Present</v>
      </c>
    </row>
    <row r="186" spans="1:4" ht="15.75" customHeight="1">
      <c r="A186" s="1" t="s">
        <v>39</v>
      </c>
      <c r="B186" s="6">
        <v>45477</v>
      </c>
      <c r="C186" s="7" t="s">
        <v>124</v>
      </c>
      <c r="D186" t="str">
        <f t="shared" si="2"/>
        <v>Absent</v>
      </c>
    </row>
    <row r="187" spans="1:4" ht="15.75" customHeight="1">
      <c r="A187" s="1" t="s">
        <v>40</v>
      </c>
      <c r="B187" s="6">
        <v>45477</v>
      </c>
      <c r="C187" s="7" t="s">
        <v>123</v>
      </c>
      <c r="D187" t="str">
        <f t="shared" si="2"/>
        <v>Present</v>
      </c>
    </row>
    <row r="188" spans="1:4" ht="15.75" customHeight="1">
      <c r="A188" s="1" t="s">
        <v>41</v>
      </c>
      <c r="B188" s="6">
        <v>45477</v>
      </c>
      <c r="C188" s="7" t="s">
        <v>124</v>
      </c>
      <c r="D188" t="str">
        <f t="shared" si="2"/>
        <v>Absent</v>
      </c>
    </row>
    <row r="189" spans="1:4" ht="15.75" customHeight="1">
      <c r="A189" s="1" t="s">
        <v>42</v>
      </c>
      <c r="B189" s="6">
        <v>45477</v>
      </c>
      <c r="C189" s="7" t="s">
        <v>123</v>
      </c>
      <c r="D189" t="str">
        <f t="shared" si="2"/>
        <v>Present</v>
      </c>
    </row>
    <row r="190" spans="1:4" ht="15.75" customHeight="1">
      <c r="A190" s="1" t="s">
        <v>43</v>
      </c>
      <c r="B190" s="6">
        <v>45477</v>
      </c>
      <c r="C190" s="7" t="s">
        <v>124</v>
      </c>
      <c r="D190" t="str">
        <f t="shared" si="2"/>
        <v>Absent</v>
      </c>
    </row>
    <row r="191" spans="1:4" ht="15.75" customHeight="1">
      <c r="A191" s="1" t="s">
        <v>44</v>
      </c>
      <c r="B191" s="6">
        <v>45477</v>
      </c>
      <c r="C191" s="7" t="s">
        <v>123</v>
      </c>
      <c r="D191" t="str">
        <f t="shared" si="2"/>
        <v>Present</v>
      </c>
    </row>
    <row r="192" spans="1:4" ht="15.75" customHeight="1">
      <c r="A192" s="1" t="s">
        <v>45</v>
      </c>
      <c r="B192" s="6">
        <v>45477</v>
      </c>
      <c r="C192" s="7" t="s">
        <v>123</v>
      </c>
      <c r="D192" t="str">
        <f t="shared" si="2"/>
        <v>Present</v>
      </c>
    </row>
    <row r="193" spans="1:4" ht="15.75" customHeight="1">
      <c r="A193" s="1" t="s">
        <v>46</v>
      </c>
      <c r="B193" s="6">
        <v>45477</v>
      </c>
      <c r="C193" s="7" t="s">
        <v>123</v>
      </c>
      <c r="D193" t="str">
        <f t="shared" si="2"/>
        <v>Present</v>
      </c>
    </row>
    <row r="194" spans="1:4" ht="15.75" customHeight="1">
      <c r="A194" s="1" t="s">
        <v>47</v>
      </c>
      <c r="B194" s="6">
        <v>45477</v>
      </c>
      <c r="C194" s="7" t="s">
        <v>124</v>
      </c>
      <c r="D194" t="str">
        <f t="shared" si="2"/>
        <v>Absent</v>
      </c>
    </row>
    <row r="195" spans="1:4" ht="15.75" customHeight="1">
      <c r="A195" s="1" t="s">
        <v>48</v>
      </c>
      <c r="B195" s="6">
        <v>45477</v>
      </c>
      <c r="C195" s="7" t="s">
        <v>123</v>
      </c>
      <c r="D195" t="str">
        <f t="shared" ref="D195:D251" si="3">IF(C195="Yes","Present","Absent")</f>
        <v>Present</v>
      </c>
    </row>
    <row r="196" spans="1:4" ht="15.75" customHeight="1">
      <c r="A196" s="1" t="s">
        <v>49</v>
      </c>
      <c r="B196" s="6">
        <v>45477</v>
      </c>
      <c r="C196" s="7" t="s">
        <v>123</v>
      </c>
      <c r="D196" t="str">
        <f t="shared" si="3"/>
        <v>Present</v>
      </c>
    </row>
    <row r="197" spans="1:4" ht="15.75" customHeight="1">
      <c r="A197" s="1" t="s">
        <v>50</v>
      </c>
      <c r="B197" s="6">
        <v>45477</v>
      </c>
      <c r="C197" s="7" t="s">
        <v>124</v>
      </c>
      <c r="D197" t="str">
        <f t="shared" si="3"/>
        <v>Absent</v>
      </c>
    </row>
    <row r="198" spans="1:4" ht="15.75" customHeight="1">
      <c r="A198" s="1" t="s">
        <v>51</v>
      </c>
      <c r="B198" s="6">
        <v>45477</v>
      </c>
      <c r="C198" s="7" t="s">
        <v>124</v>
      </c>
      <c r="D198" t="str">
        <f t="shared" si="3"/>
        <v>Absent</v>
      </c>
    </row>
    <row r="199" spans="1:4" ht="15.75" customHeight="1">
      <c r="A199" s="1" t="s">
        <v>52</v>
      </c>
      <c r="B199" s="6">
        <v>45477</v>
      </c>
      <c r="C199" s="7" t="s">
        <v>124</v>
      </c>
      <c r="D199" t="str">
        <f t="shared" si="3"/>
        <v>Absent</v>
      </c>
    </row>
    <row r="200" spans="1:4" ht="15.75" customHeight="1">
      <c r="A200" s="1" t="s">
        <v>53</v>
      </c>
      <c r="B200" s="6">
        <v>45477</v>
      </c>
      <c r="C200" s="7" t="s">
        <v>124</v>
      </c>
      <c r="D200" t="str">
        <f t="shared" si="3"/>
        <v>Absent</v>
      </c>
    </row>
    <row r="201" spans="1:4" ht="15.75" customHeight="1">
      <c r="A201" s="1" t="s">
        <v>54</v>
      </c>
      <c r="B201" s="6">
        <v>45477</v>
      </c>
      <c r="C201" s="7" t="s">
        <v>123</v>
      </c>
      <c r="D201" t="str">
        <f t="shared" si="3"/>
        <v>Present</v>
      </c>
    </row>
    <row r="202" spans="1:4" ht="15.75" customHeight="1">
      <c r="A202" s="1" t="s">
        <v>5</v>
      </c>
      <c r="B202" s="6">
        <v>45478</v>
      </c>
      <c r="C202" s="7" t="s">
        <v>124</v>
      </c>
      <c r="D202" t="str">
        <f t="shared" si="3"/>
        <v>Absent</v>
      </c>
    </row>
    <row r="203" spans="1:4" ht="15.75" customHeight="1">
      <c r="A203" s="1" t="s">
        <v>6</v>
      </c>
      <c r="B203" s="6">
        <v>45478</v>
      </c>
      <c r="C203" s="7" t="s">
        <v>124</v>
      </c>
      <c r="D203" t="str">
        <f t="shared" si="3"/>
        <v>Absent</v>
      </c>
    </row>
    <row r="204" spans="1:4" ht="15.75" customHeight="1">
      <c r="A204" s="1" t="s">
        <v>7</v>
      </c>
      <c r="B204" s="6">
        <v>45478</v>
      </c>
      <c r="C204" s="7" t="s">
        <v>124</v>
      </c>
      <c r="D204" t="str">
        <f t="shared" si="3"/>
        <v>Absent</v>
      </c>
    </row>
    <row r="205" spans="1:4" ht="15.75" customHeight="1">
      <c r="A205" s="1" t="s">
        <v>8</v>
      </c>
      <c r="B205" s="6">
        <v>45478</v>
      </c>
      <c r="C205" s="7" t="s">
        <v>124</v>
      </c>
      <c r="D205" t="str">
        <f t="shared" si="3"/>
        <v>Absent</v>
      </c>
    </row>
    <row r="206" spans="1:4" ht="15.75" customHeight="1">
      <c r="A206" s="1" t="s">
        <v>9</v>
      </c>
      <c r="B206" s="6">
        <v>45478</v>
      </c>
      <c r="C206" s="7" t="s">
        <v>124</v>
      </c>
      <c r="D206" t="str">
        <f t="shared" si="3"/>
        <v>Absent</v>
      </c>
    </row>
    <row r="207" spans="1:4" ht="15.75" customHeight="1">
      <c r="A207" s="1" t="s">
        <v>10</v>
      </c>
      <c r="B207" s="6">
        <v>45478</v>
      </c>
      <c r="C207" s="7" t="s">
        <v>123</v>
      </c>
      <c r="D207" t="str">
        <f t="shared" si="3"/>
        <v>Present</v>
      </c>
    </row>
    <row r="208" spans="1:4" ht="15.75" customHeight="1">
      <c r="A208" s="1" t="s">
        <v>11</v>
      </c>
      <c r="B208" s="6">
        <v>45478</v>
      </c>
      <c r="C208" s="7" t="s">
        <v>123</v>
      </c>
      <c r="D208" t="str">
        <f t="shared" si="3"/>
        <v>Present</v>
      </c>
    </row>
    <row r="209" spans="1:4" ht="15.75" customHeight="1">
      <c r="A209" s="1" t="s">
        <v>12</v>
      </c>
      <c r="B209" s="6">
        <v>45478</v>
      </c>
      <c r="C209" s="7" t="s">
        <v>124</v>
      </c>
      <c r="D209" t="str">
        <f t="shared" si="3"/>
        <v>Absent</v>
      </c>
    </row>
    <row r="210" spans="1:4" ht="15.75" customHeight="1">
      <c r="A210" s="1" t="s">
        <v>13</v>
      </c>
      <c r="B210" s="6">
        <v>45478</v>
      </c>
      <c r="C210" s="7" t="s">
        <v>124</v>
      </c>
      <c r="D210" t="str">
        <f t="shared" si="3"/>
        <v>Absent</v>
      </c>
    </row>
    <row r="211" spans="1:4" ht="15.75" customHeight="1">
      <c r="A211" s="1" t="s">
        <v>14</v>
      </c>
      <c r="B211" s="6">
        <v>45478</v>
      </c>
      <c r="C211" s="7" t="s">
        <v>124</v>
      </c>
      <c r="D211" t="str">
        <f t="shared" si="3"/>
        <v>Absent</v>
      </c>
    </row>
    <row r="212" spans="1:4" ht="15.75" customHeight="1">
      <c r="A212" s="1" t="s">
        <v>15</v>
      </c>
      <c r="B212" s="6">
        <v>45478</v>
      </c>
      <c r="C212" s="7" t="s">
        <v>124</v>
      </c>
      <c r="D212" t="str">
        <f t="shared" si="3"/>
        <v>Absent</v>
      </c>
    </row>
    <row r="213" spans="1:4" ht="15.75" customHeight="1">
      <c r="A213" s="1" t="s">
        <v>16</v>
      </c>
      <c r="B213" s="6">
        <v>45478</v>
      </c>
      <c r="C213" s="7" t="s">
        <v>124</v>
      </c>
      <c r="D213" t="str">
        <f t="shared" si="3"/>
        <v>Absent</v>
      </c>
    </row>
    <row r="214" spans="1:4" ht="15.75" customHeight="1">
      <c r="A214" s="1" t="s">
        <v>17</v>
      </c>
      <c r="B214" s="6">
        <v>45478</v>
      </c>
      <c r="C214" s="7" t="s">
        <v>123</v>
      </c>
      <c r="D214" t="str">
        <f t="shared" si="3"/>
        <v>Present</v>
      </c>
    </row>
    <row r="215" spans="1:4" ht="15.75" customHeight="1">
      <c r="A215" s="1" t="s">
        <v>18</v>
      </c>
      <c r="B215" s="6">
        <v>45478</v>
      </c>
      <c r="C215" s="7" t="s">
        <v>123</v>
      </c>
      <c r="D215" t="str">
        <f t="shared" si="3"/>
        <v>Present</v>
      </c>
    </row>
    <row r="216" spans="1:4" ht="15.75" customHeight="1">
      <c r="A216" s="1" t="s">
        <v>19</v>
      </c>
      <c r="B216" s="6">
        <v>45478</v>
      </c>
      <c r="C216" s="7" t="s">
        <v>124</v>
      </c>
      <c r="D216" t="str">
        <f t="shared" si="3"/>
        <v>Absent</v>
      </c>
    </row>
    <row r="217" spans="1:4" ht="15.75" customHeight="1">
      <c r="A217" s="1" t="s">
        <v>20</v>
      </c>
      <c r="B217" s="6">
        <v>45478</v>
      </c>
      <c r="C217" s="7" t="s">
        <v>123</v>
      </c>
      <c r="D217" t="str">
        <f t="shared" si="3"/>
        <v>Present</v>
      </c>
    </row>
    <row r="218" spans="1:4" ht="15.75" customHeight="1">
      <c r="A218" s="1" t="s">
        <v>21</v>
      </c>
      <c r="B218" s="6">
        <v>45478</v>
      </c>
      <c r="C218" s="7" t="s">
        <v>123</v>
      </c>
      <c r="D218" t="str">
        <f t="shared" si="3"/>
        <v>Present</v>
      </c>
    </row>
    <row r="219" spans="1:4" ht="15.75" customHeight="1">
      <c r="A219" s="1" t="s">
        <v>22</v>
      </c>
      <c r="B219" s="6">
        <v>45478</v>
      </c>
      <c r="C219" s="7" t="s">
        <v>123</v>
      </c>
      <c r="D219" t="str">
        <f t="shared" si="3"/>
        <v>Present</v>
      </c>
    </row>
    <row r="220" spans="1:4" ht="15.75" customHeight="1">
      <c r="A220" s="1" t="s">
        <v>23</v>
      </c>
      <c r="B220" s="6">
        <v>45478</v>
      </c>
      <c r="C220" s="7" t="s">
        <v>124</v>
      </c>
      <c r="D220" t="str">
        <f t="shared" si="3"/>
        <v>Absent</v>
      </c>
    </row>
    <row r="221" spans="1:4" ht="15.75" customHeight="1">
      <c r="A221" s="1" t="s">
        <v>24</v>
      </c>
      <c r="B221" s="6">
        <v>45478</v>
      </c>
      <c r="C221" s="7" t="s">
        <v>123</v>
      </c>
      <c r="D221" t="str">
        <f t="shared" si="3"/>
        <v>Present</v>
      </c>
    </row>
    <row r="222" spans="1:4" ht="15.75" customHeight="1">
      <c r="A222" s="1" t="s">
        <v>25</v>
      </c>
      <c r="B222" s="6">
        <v>45478</v>
      </c>
      <c r="C222" s="7" t="s">
        <v>123</v>
      </c>
      <c r="D222" t="str">
        <f t="shared" si="3"/>
        <v>Present</v>
      </c>
    </row>
    <row r="223" spans="1:4" ht="15.75" customHeight="1">
      <c r="A223" s="1" t="s">
        <v>26</v>
      </c>
      <c r="B223" s="6">
        <v>45478</v>
      </c>
      <c r="C223" s="7" t="s">
        <v>124</v>
      </c>
      <c r="D223" t="str">
        <f t="shared" si="3"/>
        <v>Absent</v>
      </c>
    </row>
    <row r="224" spans="1:4" ht="15.75" customHeight="1">
      <c r="A224" s="1" t="s">
        <v>27</v>
      </c>
      <c r="B224" s="6">
        <v>45478</v>
      </c>
      <c r="C224" s="7" t="s">
        <v>124</v>
      </c>
      <c r="D224" t="str">
        <f t="shared" si="3"/>
        <v>Absent</v>
      </c>
    </row>
    <row r="225" spans="1:4" ht="15.75" customHeight="1">
      <c r="A225" s="1" t="s">
        <v>28</v>
      </c>
      <c r="B225" s="6">
        <v>45478</v>
      </c>
      <c r="C225" s="7" t="s">
        <v>124</v>
      </c>
      <c r="D225" t="str">
        <f t="shared" si="3"/>
        <v>Absent</v>
      </c>
    </row>
    <row r="226" spans="1:4" ht="15.75" customHeight="1">
      <c r="A226" s="1" t="s">
        <v>29</v>
      </c>
      <c r="B226" s="6">
        <v>45478</v>
      </c>
      <c r="C226" s="7" t="s">
        <v>124</v>
      </c>
      <c r="D226" t="str">
        <f t="shared" si="3"/>
        <v>Absent</v>
      </c>
    </row>
    <row r="227" spans="1:4" ht="15.75" customHeight="1">
      <c r="A227" s="1" t="s">
        <v>30</v>
      </c>
      <c r="B227" s="6">
        <v>45478</v>
      </c>
      <c r="C227" s="7" t="s">
        <v>123</v>
      </c>
      <c r="D227" t="str">
        <f t="shared" si="3"/>
        <v>Present</v>
      </c>
    </row>
    <row r="228" spans="1:4" ht="15.75" customHeight="1">
      <c r="A228" s="1" t="s">
        <v>31</v>
      </c>
      <c r="B228" s="6">
        <v>45478</v>
      </c>
      <c r="C228" s="7" t="s">
        <v>123</v>
      </c>
      <c r="D228" t="str">
        <f t="shared" si="3"/>
        <v>Present</v>
      </c>
    </row>
    <row r="229" spans="1:4" ht="15.75" customHeight="1">
      <c r="A229" s="1" t="s">
        <v>32</v>
      </c>
      <c r="B229" s="6">
        <v>45478</v>
      </c>
      <c r="C229" s="7" t="s">
        <v>124</v>
      </c>
      <c r="D229" t="str">
        <f t="shared" si="3"/>
        <v>Absent</v>
      </c>
    </row>
    <row r="230" spans="1:4" ht="15.75" customHeight="1">
      <c r="A230" s="1" t="s">
        <v>33</v>
      </c>
      <c r="B230" s="6">
        <v>45478</v>
      </c>
      <c r="C230" s="7" t="s">
        <v>123</v>
      </c>
      <c r="D230" t="str">
        <f t="shared" si="3"/>
        <v>Present</v>
      </c>
    </row>
    <row r="231" spans="1:4" ht="15.75" customHeight="1">
      <c r="A231" s="1" t="s">
        <v>34</v>
      </c>
      <c r="B231" s="6">
        <v>45478</v>
      </c>
      <c r="C231" s="7" t="s">
        <v>123</v>
      </c>
      <c r="D231" t="str">
        <f t="shared" si="3"/>
        <v>Present</v>
      </c>
    </row>
    <row r="232" spans="1:4" ht="15.75" customHeight="1">
      <c r="A232" s="1" t="s">
        <v>35</v>
      </c>
      <c r="B232" s="6">
        <v>45478</v>
      </c>
      <c r="C232" s="7" t="s">
        <v>124</v>
      </c>
      <c r="D232" t="str">
        <f t="shared" si="3"/>
        <v>Absent</v>
      </c>
    </row>
    <row r="233" spans="1:4" ht="15.75" customHeight="1">
      <c r="A233" s="1" t="s">
        <v>36</v>
      </c>
      <c r="B233" s="6">
        <v>45478</v>
      </c>
      <c r="C233" s="7" t="s">
        <v>123</v>
      </c>
      <c r="D233" t="str">
        <f t="shared" si="3"/>
        <v>Present</v>
      </c>
    </row>
    <row r="234" spans="1:4" ht="15.75" customHeight="1">
      <c r="A234" s="1" t="s">
        <v>37</v>
      </c>
      <c r="B234" s="6">
        <v>45478</v>
      </c>
      <c r="C234" s="7" t="s">
        <v>123</v>
      </c>
      <c r="D234" t="str">
        <f t="shared" si="3"/>
        <v>Present</v>
      </c>
    </row>
    <row r="235" spans="1:4" ht="15.75" customHeight="1">
      <c r="A235" s="1" t="s">
        <v>38</v>
      </c>
      <c r="B235" s="6">
        <v>45478</v>
      </c>
      <c r="C235" s="7" t="s">
        <v>124</v>
      </c>
      <c r="D235" t="str">
        <f t="shared" si="3"/>
        <v>Absent</v>
      </c>
    </row>
    <row r="236" spans="1:4" ht="15.75" customHeight="1">
      <c r="A236" s="1" t="s">
        <v>39</v>
      </c>
      <c r="B236" s="6">
        <v>45478</v>
      </c>
      <c r="C236" s="7" t="s">
        <v>123</v>
      </c>
      <c r="D236" t="str">
        <f t="shared" si="3"/>
        <v>Present</v>
      </c>
    </row>
    <row r="237" spans="1:4" ht="15.75" customHeight="1">
      <c r="A237" s="1" t="s">
        <v>40</v>
      </c>
      <c r="B237" s="6">
        <v>45478</v>
      </c>
      <c r="C237" s="7" t="s">
        <v>124</v>
      </c>
      <c r="D237" t="str">
        <f t="shared" si="3"/>
        <v>Absent</v>
      </c>
    </row>
    <row r="238" spans="1:4" ht="15.75" customHeight="1">
      <c r="A238" s="1" t="s">
        <v>41</v>
      </c>
      <c r="B238" s="6">
        <v>45478</v>
      </c>
      <c r="C238" s="7" t="s">
        <v>123</v>
      </c>
      <c r="D238" t="str">
        <f t="shared" si="3"/>
        <v>Present</v>
      </c>
    </row>
    <row r="239" spans="1:4" ht="15.75" customHeight="1">
      <c r="A239" s="1" t="s">
        <v>42</v>
      </c>
      <c r="B239" s="6">
        <v>45478</v>
      </c>
      <c r="C239" s="7" t="s">
        <v>123</v>
      </c>
      <c r="D239" t="str">
        <f t="shared" si="3"/>
        <v>Present</v>
      </c>
    </row>
    <row r="240" spans="1:4" ht="15.75" customHeight="1">
      <c r="A240" s="1" t="s">
        <v>43</v>
      </c>
      <c r="B240" s="6">
        <v>45478</v>
      </c>
      <c r="C240" s="7" t="s">
        <v>123</v>
      </c>
      <c r="D240" t="str">
        <f t="shared" si="3"/>
        <v>Present</v>
      </c>
    </row>
    <row r="241" spans="1:4" ht="15.75" customHeight="1">
      <c r="A241" s="1" t="s">
        <v>44</v>
      </c>
      <c r="B241" s="6">
        <v>45478</v>
      </c>
      <c r="C241" s="7" t="s">
        <v>124</v>
      </c>
      <c r="D241" t="str">
        <f t="shared" si="3"/>
        <v>Absent</v>
      </c>
    </row>
    <row r="242" spans="1:4" ht="15.75" customHeight="1">
      <c r="A242" s="1" t="s">
        <v>45</v>
      </c>
      <c r="B242" s="6">
        <v>45478</v>
      </c>
      <c r="C242" s="7" t="s">
        <v>123</v>
      </c>
      <c r="D242" t="str">
        <f t="shared" si="3"/>
        <v>Present</v>
      </c>
    </row>
    <row r="243" spans="1:4" ht="15.75" customHeight="1">
      <c r="A243" s="1" t="s">
        <v>46</v>
      </c>
      <c r="B243" s="6">
        <v>45478</v>
      </c>
      <c r="C243" s="7" t="s">
        <v>124</v>
      </c>
      <c r="D243" t="str">
        <f t="shared" si="3"/>
        <v>Absent</v>
      </c>
    </row>
    <row r="244" spans="1:4" ht="15.75" customHeight="1">
      <c r="A244" s="1" t="s">
        <v>47</v>
      </c>
      <c r="B244" s="6">
        <v>45478</v>
      </c>
      <c r="C244" s="7" t="s">
        <v>124</v>
      </c>
      <c r="D244" t="str">
        <f t="shared" si="3"/>
        <v>Absent</v>
      </c>
    </row>
    <row r="245" spans="1:4" ht="15.75" customHeight="1">
      <c r="A245" s="1" t="s">
        <v>48</v>
      </c>
      <c r="B245" s="6">
        <v>45478</v>
      </c>
      <c r="C245" s="7" t="s">
        <v>124</v>
      </c>
      <c r="D245" t="str">
        <f t="shared" si="3"/>
        <v>Absent</v>
      </c>
    </row>
    <row r="246" spans="1:4" ht="15.75" customHeight="1">
      <c r="A246" s="1" t="s">
        <v>49</v>
      </c>
      <c r="B246" s="6">
        <v>45478</v>
      </c>
      <c r="C246" s="7" t="s">
        <v>123</v>
      </c>
      <c r="D246" t="str">
        <f t="shared" si="3"/>
        <v>Present</v>
      </c>
    </row>
    <row r="247" spans="1:4" ht="15.75" customHeight="1">
      <c r="A247" s="1" t="s">
        <v>50</v>
      </c>
      <c r="B247" s="6">
        <v>45478</v>
      </c>
      <c r="C247" s="7" t="s">
        <v>124</v>
      </c>
      <c r="D247" t="str">
        <f t="shared" si="3"/>
        <v>Absent</v>
      </c>
    </row>
    <row r="248" spans="1:4" ht="15.75" customHeight="1">
      <c r="A248" s="1" t="s">
        <v>51</v>
      </c>
      <c r="B248" s="6">
        <v>45478</v>
      </c>
      <c r="C248" s="7" t="s">
        <v>123</v>
      </c>
      <c r="D248" t="str">
        <f t="shared" si="3"/>
        <v>Present</v>
      </c>
    </row>
    <row r="249" spans="1:4" ht="15.75" customHeight="1">
      <c r="A249" s="1" t="s">
        <v>52</v>
      </c>
      <c r="B249" s="6">
        <v>45478</v>
      </c>
      <c r="C249" s="7" t="s">
        <v>124</v>
      </c>
      <c r="D249" t="str">
        <f t="shared" si="3"/>
        <v>Absent</v>
      </c>
    </row>
    <row r="250" spans="1:4" ht="15.75" customHeight="1">
      <c r="A250" s="1" t="s">
        <v>53</v>
      </c>
      <c r="B250" s="6">
        <v>45478</v>
      </c>
      <c r="C250" s="7" t="s">
        <v>123</v>
      </c>
      <c r="D250" t="str">
        <f t="shared" si="3"/>
        <v>Present</v>
      </c>
    </row>
    <row r="251" spans="1:4" ht="15.75" customHeight="1">
      <c r="A251" s="1" t="s">
        <v>54</v>
      </c>
      <c r="B251" s="6">
        <v>45478</v>
      </c>
      <c r="C251" s="7" t="s">
        <v>124</v>
      </c>
      <c r="D251" t="str">
        <f t="shared" si="3"/>
        <v>Absent</v>
      </c>
    </row>
    <row r="252" spans="1:4" ht="15.75" customHeight="1"/>
    <row r="253" spans="1:4" ht="15.75" customHeight="1"/>
    <row r="254" spans="1:4" ht="15.75" customHeight="1"/>
    <row r="255" spans="1:4" ht="15.75" customHeight="1"/>
    <row r="256" spans="1:4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D2:D251">
    <cfRule type="containsText" dxfId="1" priority="3" operator="containsText" text="Present">
      <formula>NOT(ISERROR(SEARCH("Present",D2)))</formula>
    </cfRule>
    <cfRule type="containsText" dxfId="0" priority="4" operator="containsText" text="Absent">
      <formula>NOT(ISERROR(SEARCH("Absent",D2)))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Attendance Tracker</vt:lpstr>
      <vt:lpstr>Visualisation</vt:lpstr>
      <vt:lpstr>Contact</vt:lpstr>
      <vt:lpstr>Department</vt:lpstr>
      <vt:lpstr>Attendance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Morais-Camara</dc:creator>
  <cp:lastModifiedBy>Damian Morais-Camara</cp:lastModifiedBy>
  <dcterms:created xsi:type="dcterms:W3CDTF">2025-07-08T19:29:24Z</dcterms:created>
  <dcterms:modified xsi:type="dcterms:W3CDTF">2025-07-13T19:13:41Z</dcterms:modified>
</cp:coreProperties>
</file>